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N:\PERSONAL\CAA1\G4 CAA E\ACF CAA E\Personal\Golf\"/>
    </mc:Choice>
  </mc:AlternateContent>
  <bookViews>
    <workbookView xWindow="0" yWindow="0" windowWidth="23040" windowHeight="9192"/>
  </bookViews>
  <sheets>
    <sheet name="GGS 2023 HC and Result" sheetId="1" r:id="rId1"/>
    <sheet name="HC Adjustment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0" i="1" l="1"/>
  <c r="L30" i="1"/>
  <c r="K26" i="1"/>
  <c r="L26" i="1"/>
  <c r="M26" i="1"/>
  <c r="K44" i="1"/>
  <c r="L44" i="1"/>
  <c r="M7" i="1"/>
  <c r="K7" i="1"/>
  <c r="L7" i="1"/>
  <c r="K23" i="1"/>
  <c r="L23" i="1"/>
  <c r="M23" i="1"/>
  <c r="O23" i="1" s="1"/>
  <c r="K14" i="1"/>
  <c r="L14" i="1"/>
  <c r="M14" i="1"/>
  <c r="N23" i="1" l="1"/>
  <c r="P23" i="1" s="1"/>
  <c r="N7" i="1"/>
  <c r="N26" i="1"/>
  <c r="O7" i="1"/>
  <c r="N14" i="1"/>
  <c r="P14" i="1" s="1"/>
  <c r="R14" i="1" s="1"/>
  <c r="S14" i="1" s="1"/>
  <c r="P7" i="1" l="1"/>
  <c r="Q14" i="1"/>
  <c r="M551" i="1"/>
  <c r="L551" i="1"/>
  <c r="K551" i="1"/>
  <c r="M550" i="1"/>
  <c r="O550" i="1" s="1"/>
  <c r="L550" i="1"/>
  <c r="H550" i="1"/>
  <c r="K550" i="1" s="1"/>
  <c r="M547" i="1"/>
  <c r="L547" i="1"/>
  <c r="H547" i="1"/>
  <c r="K547" i="1" s="1"/>
  <c r="O545" i="1"/>
  <c r="L545" i="1"/>
  <c r="N545" i="1" s="1"/>
  <c r="H545" i="1"/>
  <c r="K545" i="1" s="1"/>
  <c r="M48" i="1"/>
  <c r="L48" i="1"/>
  <c r="K48" i="1"/>
  <c r="M543" i="1"/>
  <c r="O543" i="1" s="1"/>
  <c r="L543" i="1"/>
  <c r="M542" i="1"/>
  <c r="L542" i="1"/>
  <c r="K542" i="1"/>
  <c r="M540" i="1"/>
  <c r="O540" i="1" s="1"/>
  <c r="L540" i="1"/>
  <c r="H540" i="1"/>
  <c r="K540" i="1" s="1"/>
  <c r="M539" i="1"/>
  <c r="O539" i="1" s="1"/>
  <c r="L539" i="1"/>
  <c r="K539" i="1"/>
  <c r="M537" i="1"/>
  <c r="O537" i="1" s="1"/>
  <c r="L537" i="1"/>
  <c r="K537" i="1"/>
  <c r="M536" i="1"/>
  <c r="O536" i="1" s="1"/>
  <c r="L536" i="1"/>
  <c r="K536" i="1"/>
  <c r="M534" i="1"/>
  <c r="L534" i="1"/>
  <c r="H534" i="1"/>
  <c r="K534" i="1" s="1"/>
  <c r="M533" i="1"/>
  <c r="O533" i="1" s="1"/>
  <c r="L533" i="1"/>
  <c r="H533" i="1"/>
  <c r="K533" i="1" s="1"/>
  <c r="M532" i="1"/>
  <c r="O532" i="1" s="1"/>
  <c r="L532" i="1"/>
  <c r="H532" i="1"/>
  <c r="K532" i="1" s="1"/>
  <c r="M530" i="1"/>
  <c r="L530" i="1"/>
  <c r="H530" i="1"/>
  <c r="K530" i="1" s="1"/>
  <c r="M529" i="1"/>
  <c r="O529" i="1" s="1"/>
  <c r="L529" i="1"/>
  <c r="K529" i="1"/>
  <c r="M526" i="1"/>
  <c r="O526" i="1" s="1"/>
  <c r="L526" i="1"/>
  <c r="K526" i="1"/>
  <c r="M524" i="1"/>
  <c r="L524" i="1"/>
  <c r="K524" i="1"/>
  <c r="M523" i="1"/>
  <c r="L523" i="1"/>
  <c r="K523" i="1"/>
  <c r="M522" i="1"/>
  <c r="L522" i="1"/>
  <c r="M521" i="1"/>
  <c r="L521" i="1"/>
  <c r="M520" i="1"/>
  <c r="O520" i="1" s="1"/>
  <c r="L520" i="1"/>
  <c r="K520" i="1"/>
  <c r="M518" i="1"/>
  <c r="L518" i="1"/>
  <c r="K518" i="1"/>
  <c r="M517" i="1"/>
  <c r="O517" i="1" s="1"/>
  <c r="L517" i="1"/>
  <c r="K517" i="1"/>
  <c r="M516" i="1"/>
  <c r="O516" i="1" s="1"/>
  <c r="L516" i="1"/>
  <c r="K516" i="1"/>
  <c r="M515" i="1"/>
  <c r="O515" i="1" s="1"/>
  <c r="L515" i="1"/>
  <c r="H515" i="1"/>
  <c r="K515" i="1" s="1"/>
  <c r="M514" i="1"/>
  <c r="L514" i="1"/>
  <c r="K514" i="1"/>
  <c r="M513" i="1"/>
  <c r="O513" i="1" s="1"/>
  <c r="L513" i="1"/>
  <c r="K513" i="1"/>
  <c r="M512" i="1"/>
  <c r="L512" i="1"/>
  <c r="K512" i="1"/>
  <c r="M511" i="1"/>
  <c r="L511" i="1"/>
  <c r="H511" i="1"/>
  <c r="K511" i="1" s="1"/>
  <c r="M510" i="1"/>
  <c r="L510" i="1"/>
  <c r="K510" i="1"/>
  <c r="M509" i="1"/>
  <c r="L509" i="1"/>
  <c r="H509" i="1"/>
  <c r="K509" i="1" s="1"/>
  <c r="S508" i="1"/>
  <c r="M508" i="1"/>
  <c r="L508" i="1"/>
  <c r="K508" i="1"/>
  <c r="M507" i="1"/>
  <c r="O507" i="1" s="1"/>
  <c r="L507" i="1"/>
  <c r="H507" i="1"/>
  <c r="K507" i="1" s="1"/>
  <c r="M506" i="1"/>
  <c r="L506" i="1"/>
  <c r="K506" i="1"/>
  <c r="M505" i="1"/>
  <c r="O505" i="1" s="1"/>
  <c r="L505" i="1"/>
  <c r="K505" i="1"/>
  <c r="M504" i="1"/>
  <c r="O504" i="1" s="1"/>
  <c r="L504" i="1"/>
  <c r="K504" i="1"/>
  <c r="M502" i="1"/>
  <c r="O502" i="1" s="1"/>
  <c r="L502" i="1"/>
  <c r="K502" i="1"/>
  <c r="M501" i="1"/>
  <c r="L501" i="1"/>
  <c r="K501" i="1"/>
  <c r="M500" i="1"/>
  <c r="O500" i="1" s="1"/>
  <c r="L500" i="1"/>
  <c r="K500" i="1"/>
  <c r="M497" i="1"/>
  <c r="L497" i="1"/>
  <c r="K497" i="1"/>
  <c r="M496" i="1"/>
  <c r="O496" i="1" s="1"/>
  <c r="L496" i="1"/>
  <c r="H496" i="1"/>
  <c r="K496" i="1" s="1"/>
  <c r="M495" i="1"/>
  <c r="L495" i="1"/>
  <c r="K495" i="1"/>
  <c r="M494" i="1"/>
  <c r="O494" i="1" s="1"/>
  <c r="L494" i="1"/>
  <c r="K494" i="1"/>
  <c r="M490" i="1"/>
  <c r="L490" i="1"/>
  <c r="K490" i="1"/>
  <c r="M488" i="1"/>
  <c r="L488" i="1"/>
  <c r="K488" i="1"/>
  <c r="M487" i="1"/>
  <c r="L487" i="1"/>
  <c r="H487" i="1"/>
  <c r="K487" i="1" s="1"/>
  <c r="M486" i="1"/>
  <c r="L486" i="1"/>
  <c r="H486" i="1"/>
  <c r="K486" i="1" s="1"/>
  <c r="M485" i="1"/>
  <c r="O485" i="1" s="1"/>
  <c r="L485" i="1"/>
  <c r="K485" i="1"/>
  <c r="M484" i="1"/>
  <c r="O484" i="1" s="1"/>
  <c r="L484" i="1"/>
  <c r="H484" i="1"/>
  <c r="K484" i="1" s="1"/>
  <c r="M483" i="1"/>
  <c r="L483" i="1"/>
  <c r="H483" i="1"/>
  <c r="K483" i="1" s="1"/>
  <c r="M482" i="1"/>
  <c r="L482" i="1"/>
  <c r="K482" i="1"/>
  <c r="S481" i="1"/>
  <c r="T481" i="1" s="1"/>
  <c r="M481" i="1"/>
  <c r="O481" i="1" s="1"/>
  <c r="L481" i="1"/>
  <c r="H481" i="1"/>
  <c r="K481" i="1" s="1"/>
  <c r="M480" i="1"/>
  <c r="L480" i="1"/>
  <c r="H480" i="1"/>
  <c r="K480" i="1" s="1"/>
  <c r="M479" i="1"/>
  <c r="L479" i="1"/>
  <c r="K479" i="1"/>
  <c r="M477" i="1"/>
  <c r="O477" i="1" s="1"/>
  <c r="L477" i="1"/>
  <c r="K477" i="1"/>
  <c r="M475" i="1"/>
  <c r="L475" i="1"/>
  <c r="K475" i="1"/>
  <c r="M474" i="1"/>
  <c r="L474" i="1"/>
  <c r="K474" i="1"/>
  <c r="M473" i="1"/>
  <c r="L473" i="1"/>
  <c r="K473" i="1"/>
  <c r="M472" i="1"/>
  <c r="L472" i="1"/>
  <c r="K472" i="1"/>
  <c r="M471" i="1"/>
  <c r="O471" i="1" s="1"/>
  <c r="L471" i="1"/>
  <c r="K471" i="1"/>
  <c r="M470" i="1"/>
  <c r="O470" i="1" s="1"/>
  <c r="L470" i="1"/>
  <c r="H470" i="1"/>
  <c r="K470" i="1" s="1"/>
  <c r="M469" i="1"/>
  <c r="L469" i="1"/>
  <c r="K469" i="1"/>
  <c r="M468" i="1"/>
  <c r="O468" i="1" s="1"/>
  <c r="L468" i="1"/>
  <c r="K468" i="1"/>
  <c r="M467" i="1"/>
  <c r="O467" i="1" s="1"/>
  <c r="L467" i="1"/>
  <c r="K467" i="1"/>
  <c r="M466" i="1"/>
  <c r="O466" i="1" s="1"/>
  <c r="L466" i="1"/>
  <c r="K466" i="1"/>
  <c r="M465" i="1"/>
  <c r="L465" i="1"/>
  <c r="H465" i="1"/>
  <c r="K465" i="1" s="1"/>
  <c r="S464" i="1"/>
  <c r="M464" i="1"/>
  <c r="L464" i="1"/>
  <c r="K464" i="1"/>
  <c r="M462" i="1"/>
  <c r="L462" i="1"/>
  <c r="M461" i="1"/>
  <c r="O461" i="1" s="1"/>
  <c r="L461" i="1"/>
  <c r="K461" i="1"/>
  <c r="M460" i="1"/>
  <c r="O460" i="1" s="1"/>
  <c r="L460" i="1"/>
  <c r="K460" i="1"/>
  <c r="M457" i="1"/>
  <c r="L457" i="1"/>
  <c r="K457" i="1"/>
  <c r="M456" i="1"/>
  <c r="O456" i="1" s="1"/>
  <c r="L456" i="1"/>
  <c r="K456" i="1"/>
  <c r="M454" i="1"/>
  <c r="O454" i="1" s="1"/>
  <c r="L454" i="1"/>
  <c r="K454" i="1"/>
  <c r="M453" i="1"/>
  <c r="O453" i="1" s="1"/>
  <c r="L453" i="1"/>
  <c r="K453" i="1"/>
  <c r="M451" i="1"/>
  <c r="O451" i="1" s="1"/>
  <c r="L451" i="1"/>
  <c r="K451" i="1"/>
  <c r="M450" i="1"/>
  <c r="L450" i="1"/>
  <c r="M449" i="1"/>
  <c r="L449" i="1"/>
  <c r="M447" i="1"/>
  <c r="L447" i="1"/>
  <c r="K447" i="1"/>
  <c r="M446" i="1"/>
  <c r="O446" i="1" s="1"/>
  <c r="L446" i="1"/>
  <c r="K446" i="1"/>
  <c r="M445" i="1"/>
  <c r="O445" i="1" s="1"/>
  <c r="L445" i="1"/>
  <c r="K445" i="1"/>
  <c r="M444" i="1"/>
  <c r="O444" i="1" s="1"/>
  <c r="L444" i="1"/>
  <c r="H444" i="1"/>
  <c r="K444" i="1" s="1"/>
  <c r="M443" i="1"/>
  <c r="L443" i="1"/>
  <c r="K443" i="1"/>
  <c r="M442" i="1"/>
  <c r="L442" i="1"/>
  <c r="K442" i="1"/>
  <c r="M441" i="1"/>
  <c r="L441" i="1"/>
  <c r="K441" i="1"/>
  <c r="M440" i="1"/>
  <c r="L440" i="1"/>
  <c r="K440" i="1"/>
  <c r="M439" i="1"/>
  <c r="L439" i="1"/>
  <c r="H439" i="1"/>
  <c r="K439" i="1" s="1"/>
  <c r="M435" i="1"/>
  <c r="O435" i="1" s="1"/>
  <c r="L435" i="1"/>
  <c r="K435" i="1"/>
  <c r="M434" i="1"/>
  <c r="L434" i="1"/>
  <c r="K434" i="1"/>
  <c r="M433" i="1"/>
  <c r="O433" i="1" s="1"/>
  <c r="L433" i="1"/>
  <c r="H433" i="1"/>
  <c r="K433" i="1" s="1"/>
  <c r="M430" i="1"/>
  <c r="O430" i="1" s="1"/>
  <c r="L430" i="1"/>
  <c r="K430" i="1"/>
  <c r="M429" i="1"/>
  <c r="L429" i="1"/>
  <c r="K429" i="1"/>
  <c r="M427" i="1"/>
  <c r="L427" i="1"/>
  <c r="M426" i="1"/>
  <c r="O426" i="1" s="1"/>
  <c r="L426" i="1"/>
  <c r="M424" i="1"/>
  <c r="L424" i="1"/>
  <c r="K424" i="1"/>
  <c r="M423" i="1"/>
  <c r="O423" i="1" s="1"/>
  <c r="L423" i="1"/>
  <c r="K423" i="1"/>
  <c r="M422" i="1"/>
  <c r="O422" i="1" s="1"/>
  <c r="L422" i="1"/>
  <c r="H422" i="1"/>
  <c r="K422" i="1" s="1"/>
  <c r="M420" i="1"/>
  <c r="L420" i="1"/>
  <c r="K420" i="1"/>
  <c r="Q419" i="1"/>
  <c r="P419" i="1"/>
  <c r="M419" i="1"/>
  <c r="M418" i="1"/>
  <c r="L418" i="1"/>
  <c r="K418" i="1"/>
  <c r="M417" i="1"/>
  <c r="L417" i="1"/>
  <c r="H417" i="1"/>
  <c r="K417" i="1" s="1"/>
  <c r="M416" i="1"/>
  <c r="L416" i="1"/>
  <c r="H416" i="1"/>
  <c r="K416" i="1" s="1"/>
  <c r="M414" i="1"/>
  <c r="O414" i="1" s="1"/>
  <c r="L414" i="1"/>
  <c r="K414" i="1"/>
  <c r="M413" i="1"/>
  <c r="O413" i="1" s="1"/>
  <c r="L413" i="1"/>
  <c r="K413" i="1"/>
  <c r="M412" i="1"/>
  <c r="L412" i="1"/>
  <c r="H412" i="1"/>
  <c r="K412" i="1" s="1"/>
  <c r="M410" i="1"/>
  <c r="L410" i="1"/>
  <c r="K410" i="1"/>
  <c r="M409" i="1"/>
  <c r="O409" i="1" s="1"/>
  <c r="L409" i="1"/>
  <c r="H409" i="1"/>
  <c r="K409" i="1" s="1"/>
  <c r="M408" i="1"/>
  <c r="O408" i="1" s="1"/>
  <c r="L408" i="1"/>
  <c r="H408" i="1"/>
  <c r="K408" i="1" s="1"/>
  <c r="M405" i="1"/>
  <c r="O405" i="1" s="1"/>
  <c r="L405" i="1"/>
  <c r="H405" i="1"/>
  <c r="K405" i="1" s="1"/>
  <c r="M403" i="1"/>
  <c r="L403" i="1"/>
  <c r="K403" i="1"/>
  <c r="S402" i="1"/>
  <c r="M402" i="1"/>
  <c r="L402" i="1"/>
  <c r="K402" i="1"/>
  <c r="M401" i="1"/>
  <c r="L401" i="1"/>
  <c r="K401" i="1"/>
  <c r="M400" i="1"/>
  <c r="L400" i="1"/>
  <c r="K400" i="1"/>
  <c r="M399" i="1"/>
  <c r="L399" i="1"/>
  <c r="H399" i="1"/>
  <c r="K399" i="1" s="1"/>
  <c r="M397" i="1"/>
  <c r="O397" i="1" s="1"/>
  <c r="L397" i="1"/>
  <c r="K397" i="1"/>
  <c r="M396" i="1"/>
  <c r="L396" i="1"/>
  <c r="K396" i="1"/>
  <c r="M395" i="1"/>
  <c r="L395" i="1"/>
  <c r="K395" i="1"/>
  <c r="M393" i="1"/>
  <c r="O393" i="1" s="1"/>
  <c r="L393" i="1"/>
  <c r="K393" i="1"/>
  <c r="M392" i="1"/>
  <c r="O392" i="1" s="1"/>
  <c r="L392" i="1"/>
  <c r="H392" i="1"/>
  <c r="K392" i="1" s="1"/>
  <c r="M390" i="1"/>
  <c r="O390" i="1" s="1"/>
  <c r="L390" i="1"/>
  <c r="K390" i="1"/>
  <c r="M389" i="1"/>
  <c r="O389" i="1" s="1"/>
  <c r="L389" i="1"/>
  <c r="K389" i="1"/>
  <c r="M388" i="1"/>
  <c r="O388" i="1" s="1"/>
  <c r="L388" i="1"/>
  <c r="K388" i="1"/>
  <c r="M387" i="1"/>
  <c r="L387" i="1"/>
  <c r="K387" i="1"/>
  <c r="M386" i="1"/>
  <c r="L386" i="1"/>
  <c r="M385" i="1"/>
  <c r="O385" i="1" s="1"/>
  <c r="L385" i="1"/>
  <c r="K385" i="1"/>
  <c r="M383" i="1"/>
  <c r="O383" i="1" s="1"/>
  <c r="L383" i="1"/>
  <c r="K383" i="1"/>
  <c r="M379" i="1"/>
  <c r="L379" i="1"/>
  <c r="K379" i="1"/>
  <c r="M378" i="1"/>
  <c r="L378" i="1"/>
  <c r="K378" i="1"/>
  <c r="M375" i="1"/>
  <c r="L375" i="1"/>
  <c r="H375" i="1"/>
  <c r="K375" i="1" s="1"/>
  <c r="M374" i="1"/>
  <c r="L374" i="1"/>
  <c r="K374" i="1"/>
  <c r="M373" i="1"/>
  <c r="L373" i="1"/>
  <c r="K373" i="1"/>
  <c r="S372" i="1"/>
  <c r="M372" i="1"/>
  <c r="O372" i="1" s="1"/>
  <c r="L372" i="1"/>
  <c r="K372" i="1"/>
  <c r="M369" i="1"/>
  <c r="L369" i="1"/>
  <c r="K369" i="1"/>
  <c r="M368" i="1"/>
  <c r="O368" i="1" s="1"/>
  <c r="L368" i="1"/>
  <c r="M367" i="1"/>
  <c r="L367" i="1"/>
  <c r="K367" i="1"/>
  <c r="M366" i="1"/>
  <c r="O366" i="1" s="1"/>
  <c r="L366" i="1"/>
  <c r="K366" i="1"/>
  <c r="M365" i="1"/>
  <c r="O365" i="1" s="1"/>
  <c r="L365" i="1"/>
  <c r="K365" i="1"/>
  <c r="M364" i="1"/>
  <c r="O364" i="1" s="1"/>
  <c r="L364" i="1"/>
  <c r="K364" i="1"/>
  <c r="M363" i="1"/>
  <c r="L363" i="1"/>
  <c r="K363" i="1"/>
  <c r="M361" i="1"/>
  <c r="O361" i="1" s="1"/>
  <c r="L361" i="1"/>
  <c r="K361" i="1"/>
  <c r="M358" i="1"/>
  <c r="L358" i="1"/>
  <c r="K358" i="1"/>
  <c r="M357" i="1"/>
  <c r="L357" i="1"/>
  <c r="K357" i="1"/>
  <c r="M356" i="1"/>
  <c r="L356" i="1"/>
  <c r="K356" i="1"/>
  <c r="M355" i="1"/>
  <c r="L355" i="1"/>
  <c r="H355" i="1"/>
  <c r="K355" i="1" s="1"/>
  <c r="M354" i="1"/>
  <c r="O354" i="1" s="1"/>
  <c r="L354" i="1"/>
  <c r="K354" i="1"/>
  <c r="M353" i="1"/>
  <c r="O353" i="1" s="1"/>
  <c r="L353" i="1"/>
  <c r="K353" i="1"/>
  <c r="M352" i="1"/>
  <c r="O352" i="1" s="1"/>
  <c r="L352" i="1"/>
  <c r="K352" i="1"/>
  <c r="S351" i="1"/>
  <c r="T351" i="1" s="1"/>
  <c r="M351" i="1"/>
  <c r="L351" i="1"/>
  <c r="K351" i="1"/>
  <c r="M350" i="1"/>
  <c r="L350" i="1"/>
  <c r="K350" i="1"/>
  <c r="M349" i="1"/>
  <c r="L349" i="1"/>
  <c r="K349" i="1"/>
  <c r="M348" i="1"/>
  <c r="O348" i="1" s="1"/>
  <c r="L348" i="1"/>
  <c r="K348" i="1"/>
  <c r="M345" i="1"/>
  <c r="O345" i="1" s="1"/>
  <c r="L345" i="1"/>
  <c r="K345" i="1"/>
  <c r="M344" i="1"/>
  <c r="O344" i="1" s="1"/>
  <c r="L344" i="1"/>
  <c r="K344" i="1"/>
  <c r="M343" i="1"/>
  <c r="O343" i="1" s="1"/>
  <c r="L343" i="1"/>
  <c r="K343" i="1"/>
  <c r="M342" i="1"/>
  <c r="L342" i="1"/>
  <c r="K342" i="1"/>
  <c r="M340" i="1"/>
  <c r="O340" i="1" s="1"/>
  <c r="L340" i="1"/>
  <c r="K340" i="1"/>
  <c r="M339" i="1"/>
  <c r="O339" i="1" s="1"/>
  <c r="L339" i="1"/>
  <c r="K339" i="1"/>
  <c r="M338" i="1"/>
  <c r="L338" i="1"/>
  <c r="K338" i="1"/>
  <c r="M337" i="1"/>
  <c r="L337" i="1"/>
  <c r="K337" i="1"/>
  <c r="S334" i="1"/>
  <c r="T334" i="1" s="1"/>
  <c r="M334" i="1"/>
  <c r="O334" i="1" s="1"/>
  <c r="L334" i="1"/>
  <c r="K334" i="1"/>
  <c r="S332" i="1"/>
  <c r="T332" i="1" s="1"/>
  <c r="M332" i="1"/>
  <c r="L332" i="1"/>
  <c r="H332" i="1"/>
  <c r="K332" i="1" s="1"/>
  <c r="M329" i="1"/>
  <c r="H329" i="1"/>
  <c r="K329" i="1" s="1"/>
  <c r="M328" i="1"/>
  <c r="O328" i="1" s="1"/>
  <c r="L328" i="1"/>
  <c r="H328" i="1"/>
  <c r="K328" i="1" s="1"/>
  <c r="S326" i="1"/>
  <c r="M326" i="1"/>
  <c r="O326" i="1" s="1"/>
  <c r="L326" i="1"/>
  <c r="M324" i="1"/>
  <c r="L324" i="1"/>
  <c r="K324" i="1"/>
  <c r="M323" i="1"/>
  <c r="O323" i="1" s="1"/>
  <c r="L323" i="1"/>
  <c r="K323" i="1"/>
  <c r="S321" i="1"/>
  <c r="T321" i="1" s="1"/>
  <c r="M321" i="1"/>
  <c r="O321" i="1" s="1"/>
  <c r="L321" i="1"/>
  <c r="H321" i="1"/>
  <c r="K321" i="1" s="1"/>
  <c r="M320" i="1"/>
  <c r="O320" i="1" s="1"/>
  <c r="L320" i="1"/>
  <c r="H320" i="1"/>
  <c r="K320" i="1" s="1"/>
  <c r="M319" i="1"/>
  <c r="L319" i="1"/>
  <c r="H319" i="1"/>
  <c r="K319" i="1" s="1"/>
  <c r="M318" i="1"/>
  <c r="O318" i="1" s="1"/>
  <c r="L318" i="1"/>
  <c r="K318" i="1"/>
  <c r="S317" i="1"/>
  <c r="T317" i="1" s="1"/>
  <c r="M317" i="1"/>
  <c r="O317" i="1" s="1"/>
  <c r="L317" i="1"/>
  <c r="H317" i="1"/>
  <c r="K317" i="1" s="1"/>
  <c r="M315" i="1"/>
  <c r="L315" i="1"/>
  <c r="K315" i="1"/>
  <c r="M313" i="1"/>
  <c r="L313" i="1"/>
  <c r="H313" i="1"/>
  <c r="K313" i="1" s="1"/>
  <c r="M312" i="1"/>
  <c r="L312" i="1"/>
  <c r="H312" i="1"/>
  <c r="K312" i="1" s="1"/>
  <c r="M311" i="1"/>
  <c r="L311" i="1"/>
  <c r="K311" i="1"/>
  <c r="M310" i="1"/>
  <c r="O310" i="1" s="1"/>
  <c r="L310" i="1"/>
  <c r="S309" i="1"/>
  <c r="T309" i="1" s="1"/>
  <c r="M309" i="1"/>
  <c r="L309" i="1"/>
  <c r="K309" i="1"/>
  <c r="S308" i="1"/>
  <c r="T308" i="1" s="1"/>
  <c r="M308" i="1"/>
  <c r="O308" i="1" s="1"/>
  <c r="L308" i="1"/>
  <c r="H308" i="1"/>
  <c r="K308" i="1" s="1"/>
  <c r="M307" i="1"/>
  <c r="O307" i="1" s="1"/>
  <c r="L307" i="1"/>
  <c r="S306" i="1"/>
  <c r="T306" i="1" s="1"/>
  <c r="M306" i="1"/>
  <c r="O306" i="1" s="1"/>
  <c r="L306" i="1"/>
  <c r="H306" i="1"/>
  <c r="K306" i="1" s="1"/>
  <c r="M305" i="1"/>
  <c r="O305" i="1" s="1"/>
  <c r="L305" i="1"/>
  <c r="K305" i="1"/>
  <c r="S303" i="1"/>
  <c r="T303" i="1" s="1"/>
  <c r="M303" i="1"/>
  <c r="O303" i="1" s="1"/>
  <c r="L303" i="1"/>
  <c r="H303" i="1"/>
  <c r="K303" i="1" s="1"/>
  <c r="M302" i="1"/>
  <c r="L302" i="1"/>
  <c r="K302" i="1"/>
  <c r="S301" i="1"/>
  <c r="T301" i="1" s="1"/>
  <c r="M301" i="1"/>
  <c r="O301" i="1" s="1"/>
  <c r="L301" i="1"/>
  <c r="H301" i="1"/>
  <c r="K301" i="1" s="1"/>
  <c r="T300" i="1"/>
  <c r="M300" i="1"/>
  <c r="O300" i="1" s="1"/>
  <c r="L300" i="1"/>
  <c r="H300" i="1"/>
  <c r="K300" i="1" s="1"/>
  <c r="M299" i="1"/>
  <c r="O299" i="1" s="1"/>
  <c r="L299" i="1"/>
  <c r="K299" i="1"/>
  <c r="S297" i="1"/>
  <c r="T297" i="1" s="1"/>
  <c r="M297" i="1"/>
  <c r="O297" i="1" s="1"/>
  <c r="L297" i="1"/>
  <c r="H297" i="1"/>
  <c r="K297" i="1" s="1"/>
  <c r="M293" i="1"/>
  <c r="L293" i="1"/>
  <c r="K293" i="1"/>
  <c r="M292" i="1"/>
  <c r="L292" i="1"/>
  <c r="K292" i="1"/>
  <c r="M291" i="1"/>
  <c r="L291" i="1"/>
  <c r="K291" i="1"/>
  <c r="S290" i="1"/>
  <c r="T290" i="1" s="1"/>
  <c r="M290" i="1"/>
  <c r="O290" i="1" s="1"/>
  <c r="L290" i="1"/>
  <c r="H290" i="1"/>
  <c r="K290" i="1" s="1"/>
  <c r="S289" i="1"/>
  <c r="T289" i="1" s="1"/>
  <c r="M289" i="1"/>
  <c r="L289" i="1"/>
  <c r="K289" i="1"/>
  <c r="S287" i="1"/>
  <c r="T287" i="1" s="1"/>
  <c r="M287" i="1"/>
  <c r="O287" i="1" s="1"/>
  <c r="L287" i="1"/>
  <c r="H287" i="1"/>
  <c r="K287" i="1" s="1"/>
  <c r="M284" i="1"/>
  <c r="O284" i="1" s="1"/>
  <c r="L284" i="1"/>
  <c r="S280" i="1"/>
  <c r="T280" i="1" s="1"/>
  <c r="M280" i="1"/>
  <c r="O280" i="1" s="1"/>
  <c r="L280" i="1"/>
  <c r="K280" i="1"/>
  <c r="S279" i="1"/>
  <c r="T279" i="1" s="1"/>
  <c r="M279" i="1"/>
  <c r="O279" i="1" s="1"/>
  <c r="L279" i="1"/>
  <c r="H279" i="1"/>
  <c r="K279" i="1" s="1"/>
  <c r="M276" i="1"/>
  <c r="L276" i="1"/>
  <c r="K276" i="1"/>
  <c r="M275" i="1"/>
  <c r="L275" i="1"/>
  <c r="K275" i="1"/>
  <c r="S274" i="1"/>
  <c r="M274" i="1"/>
  <c r="L274" i="1"/>
  <c r="M272" i="1"/>
  <c r="O272" i="1" s="1"/>
  <c r="L272" i="1"/>
  <c r="K272" i="1"/>
  <c r="M271" i="1"/>
  <c r="L271" i="1"/>
  <c r="H271" i="1"/>
  <c r="K271" i="1" s="1"/>
  <c r="M267" i="1"/>
  <c r="L267" i="1"/>
  <c r="K267" i="1"/>
  <c r="M266" i="1"/>
  <c r="L266" i="1"/>
  <c r="H266" i="1"/>
  <c r="K266" i="1" s="1"/>
  <c r="M264" i="1"/>
  <c r="L264" i="1"/>
  <c r="H264" i="1"/>
  <c r="K264" i="1" s="1"/>
  <c r="M260" i="1"/>
  <c r="L260" i="1"/>
  <c r="K260" i="1"/>
  <c r="M259" i="1"/>
  <c r="L259" i="1"/>
  <c r="H259" i="1"/>
  <c r="K259" i="1" s="1"/>
  <c r="M258" i="1"/>
  <c r="L258" i="1"/>
  <c r="K258" i="1"/>
  <c r="M256" i="1"/>
  <c r="L256" i="1"/>
  <c r="K256" i="1"/>
  <c r="M255" i="1"/>
  <c r="L255" i="1"/>
  <c r="K255" i="1"/>
  <c r="M254" i="1"/>
  <c r="L254" i="1"/>
  <c r="K254" i="1"/>
  <c r="M253" i="1"/>
  <c r="L253" i="1"/>
  <c r="K253" i="1"/>
  <c r="M252" i="1"/>
  <c r="O252" i="1" s="1"/>
  <c r="L252" i="1"/>
  <c r="K252" i="1"/>
  <c r="M251" i="1"/>
  <c r="O251" i="1" s="1"/>
  <c r="L251" i="1"/>
  <c r="K251" i="1"/>
  <c r="M250" i="1"/>
  <c r="L250" i="1"/>
  <c r="K250" i="1"/>
  <c r="M246" i="1"/>
  <c r="O246" i="1" s="1"/>
  <c r="L246" i="1"/>
  <c r="M245" i="1"/>
  <c r="L245" i="1"/>
  <c r="M243" i="1"/>
  <c r="O243" i="1" s="1"/>
  <c r="L243" i="1"/>
  <c r="K243" i="1"/>
  <c r="M242" i="1"/>
  <c r="L242" i="1"/>
  <c r="K242" i="1"/>
  <c r="M240" i="1"/>
  <c r="L240" i="1"/>
  <c r="K240" i="1"/>
  <c r="M239" i="1"/>
  <c r="O239" i="1" s="1"/>
  <c r="L239" i="1"/>
  <c r="M20" i="1"/>
  <c r="L20" i="1"/>
  <c r="K20" i="1"/>
  <c r="M237" i="1"/>
  <c r="O237" i="1" s="1"/>
  <c r="L237" i="1"/>
  <c r="K237" i="1"/>
  <c r="M236" i="1"/>
  <c r="O236" i="1" s="1"/>
  <c r="L236" i="1"/>
  <c r="K236" i="1"/>
  <c r="M234" i="1"/>
  <c r="L234" i="1"/>
  <c r="H234" i="1"/>
  <c r="K234" i="1" s="1"/>
  <c r="M233" i="1"/>
  <c r="L233" i="1"/>
  <c r="H233" i="1"/>
  <c r="K233" i="1" s="1"/>
  <c r="M232" i="1"/>
  <c r="L232" i="1"/>
  <c r="K232" i="1"/>
  <c r="M231" i="1"/>
  <c r="L231" i="1"/>
  <c r="K231" i="1"/>
  <c r="M230" i="1"/>
  <c r="L230" i="1"/>
  <c r="K230" i="1"/>
  <c r="M227" i="1"/>
  <c r="L227" i="1"/>
  <c r="K227" i="1"/>
  <c r="M226" i="1"/>
  <c r="O226" i="1" s="1"/>
  <c r="L226" i="1"/>
  <c r="H226" i="1"/>
  <c r="K226" i="1" s="1"/>
  <c r="M225" i="1"/>
  <c r="L225" i="1"/>
  <c r="K225" i="1"/>
  <c r="M223" i="1"/>
  <c r="O223" i="1" s="1"/>
  <c r="L223" i="1"/>
  <c r="H223" i="1"/>
  <c r="K223" i="1" s="1"/>
  <c r="M222" i="1"/>
  <c r="L222" i="1"/>
  <c r="K222" i="1"/>
  <c r="M219" i="1"/>
  <c r="L219" i="1"/>
  <c r="K219" i="1"/>
  <c r="M218" i="1"/>
  <c r="L218" i="1"/>
  <c r="K218" i="1"/>
  <c r="M215" i="1"/>
  <c r="L215" i="1"/>
  <c r="K215" i="1"/>
  <c r="M214" i="1"/>
  <c r="L214" i="1"/>
  <c r="K214" i="1"/>
  <c r="M212" i="1"/>
  <c r="L212" i="1"/>
  <c r="K212" i="1"/>
  <c r="M211" i="1"/>
  <c r="L211" i="1"/>
  <c r="K211" i="1"/>
  <c r="M210" i="1"/>
  <c r="L210" i="1"/>
  <c r="K210" i="1"/>
  <c r="M208" i="1"/>
  <c r="O208" i="1" s="1"/>
  <c r="L208" i="1"/>
  <c r="M206" i="1"/>
  <c r="L206" i="1"/>
  <c r="K206" i="1"/>
  <c r="M204" i="1"/>
  <c r="O204" i="1" s="1"/>
  <c r="L204" i="1"/>
  <c r="K204" i="1"/>
  <c r="M201" i="1"/>
  <c r="L201" i="1"/>
  <c r="H201" i="1"/>
  <c r="K201" i="1" s="1"/>
  <c r="M200" i="1"/>
  <c r="L200" i="1"/>
  <c r="K200" i="1"/>
  <c r="M199" i="1"/>
  <c r="O199" i="1" s="1"/>
  <c r="L199" i="1"/>
  <c r="K199" i="1"/>
  <c r="M198" i="1"/>
  <c r="O198" i="1" s="1"/>
  <c r="L198" i="1"/>
  <c r="K198" i="1"/>
  <c r="M197" i="1"/>
  <c r="L197" i="1"/>
  <c r="K197" i="1"/>
  <c r="M195" i="1"/>
  <c r="L195" i="1"/>
  <c r="K195" i="1"/>
  <c r="M194" i="1"/>
  <c r="L194" i="1"/>
  <c r="K194" i="1"/>
  <c r="M193" i="1"/>
  <c r="O193" i="1" s="1"/>
  <c r="L193" i="1"/>
  <c r="K193" i="1"/>
  <c r="M192" i="1"/>
  <c r="L192" i="1"/>
  <c r="K192" i="1"/>
  <c r="M188" i="1"/>
  <c r="O188" i="1" s="1"/>
  <c r="L188" i="1"/>
  <c r="K188" i="1"/>
  <c r="M187" i="1"/>
  <c r="O187" i="1" s="1"/>
  <c r="L187" i="1"/>
  <c r="M186" i="1"/>
  <c r="L186" i="1"/>
  <c r="K186" i="1"/>
  <c r="M183" i="1"/>
  <c r="O183" i="1" s="1"/>
  <c r="L183" i="1"/>
  <c r="K183" i="1"/>
  <c r="M182" i="1"/>
  <c r="O182" i="1" s="1"/>
  <c r="L182" i="1"/>
  <c r="K182" i="1"/>
  <c r="M181" i="1"/>
  <c r="L181" i="1"/>
  <c r="K181" i="1"/>
  <c r="M180" i="1"/>
  <c r="O180" i="1" s="1"/>
  <c r="L180" i="1"/>
  <c r="K180" i="1"/>
  <c r="M179" i="1"/>
  <c r="L179" i="1"/>
  <c r="K179" i="1"/>
  <c r="M178" i="1"/>
  <c r="O178" i="1" s="1"/>
  <c r="L178" i="1"/>
  <c r="K178" i="1"/>
  <c r="M177" i="1"/>
  <c r="L177" i="1"/>
  <c r="K177" i="1"/>
  <c r="M174" i="1"/>
  <c r="L174" i="1"/>
  <c r="H174" i="1"/>
  <c r="K174" i="1" s="1"/>
  <c r="M173" i="1"/>
  <c r="O173" i="1" s="1"/>
  <c r="L173" i="1"/>
  <c r="M172" i="1"/>
  <c r="L172" i="1"/>
  <c r="M171" i="1"/>
  <c r="O171" i="1" s="1"/>
  <c r="L171" i="1"/>
  <c r="K171" i="1"/>
  <c r="M170" i="1"/>
  <c r="L170" i="1"/>
  <c r="K170" i="1"/>
  <c r="M168" i="1"/>
  <c r="O168" i="1" s="1"/>
  <c r="L168" i="1"/>
  <c r="K168" i="1"/>
  <c r="M167" i="1"/>
  <c r="O167" i="1" s="1"/>
  <c r="L167" i="1"/>
  <c r="K167" i="1"/>
  <c r="M164" i="1"/>
  <c r="O164" i="1" s="1"/>
  <c r="L164" i="1"/>
  <c r="K164" i="1"/>
  <c r="M163" i="1"/>
  <c r="L163" i="1"/>
  <c r="K163" i="1"/>
  <c r="M162" i="1"/>
  <c r="O162" i="1" s="1"/>
  <c r="L162" i="1"/>
  <c r="H162" i="1"/>
  <c r="K162" i="1" s="1"/>
  <c r="M161" i="1"/>
  <c r="O161" i="1" s="1"/>
  <c r="L161" i="1"/>
  <c r="K161" i="1"/>
  <c r="M160" i="1"/>
  <c r="L160" i="1"/>
  <c r="K160" i="1"/>
  <c r="M159" i="1"/>
  <c r="O159" i="1" s="1"/>
  <c r="L159" i="1"/>
  <c r="K159" i="1"/>
  <c r="M158" i="1"/>
  <c r="L158" i="1"/>
  <c r="K158" i="1"/>
  <c r="M157" i="1"/>
  <c r="O157" i="1" s="1"/>
  <c r="L157" i="1"/>
  <c r="H157" i="1"/>
  <c r="K157" i="1" s="1"/>
  <c r="M156" i="1"/>
  <c r="O156" i="1" s="1"/>
  <c r="L156" i="1"/>
  <c r="K156" i="1"/>
  <c r="M153" i="1"/>
  <c r="O153" i="1" s="1"/>
  <c r="L153" i="1"/>
  <c r="K153" i="1"/>
  <c r="M152" i="1"/>
  <c r="L152" i="1"/>
  <c r="K152" i="1"/>
  <c r="M151" i="1"/>
  <c r="L151" i="1"/>
  <c r="K151" i="1"/>
  <c r="M150" i="1"/>
  <c r="O150" i="1" s="1"/>
  <c r="L150" i="1"/>
  <c r="K150" i="1"/>
  <c r="M149" i="1"/>
  <c r="O149" i="1" s="1"/>
  <c r="L149" i="1"/>
  <c r="M148" i="1"/>
  <c r="O148" i="1" s="1"/>
  <c r="L148" i="1"/>
  <c r="K148" i="1"/>
  <c r="M147" i="1"/>
  <c r="O147" i="1" s="1"/>
  <c r="L147" i="1"/>
  <c r="H147" i="1"/>
  <c r="K147" i="1" s="1"/>
  <c r="M146" i="1"/>
  <c r="O146" i="1" s="1"/>
  <c r="L146" i="1"/>
  <c r="M145" i="1"/>
  <c r="O145" i="1" s="1"/>
  <c r="L145" i="1"/>
  <c r="K145" i="1"/>
  <c r="M144" i="1"/>
  <c r="O144" i="1" s="1"/>
  <c r="L144" i="1"/>
  <c r="K144" i="1"/>
  <c r="M143" i="1"/>
  <c r="O143" i="1" s="1"/>
  <c r="L143" i="1"/>
  <c r="H143" i="1"/>
  <c r="K143" i="1" s="1"/>
  <c r="M141" i="1"/>
  <c r="L141" i="1"/>
  <c r="K141" i="1"/>
  <c r="M140" i="1"/>
  <c r="L140" i="1"/>
  <c r="K140" i="1"/>
  <c r="M136" i="1"/>
  <c r="O136" i="1" s="1"/>
  <c r="L136" i="1"/>
  <c r="K136" i="1"/>
  <c r="M135" i="1"/>
  <c r="O135" i="1" s="1"/>
  <c r="L135" i="1"/>
  <c r="M134" i="1"/>
  <c r="O134" i="1" s="1"/>
  <c r="L134" i="1"/>
  <c r="M133" i="1"/>
  <c r="L133" i="1"/>
  <c r="H133" i="1"/>
  <c r="K133" i="1" s="1"/>
  <c r="M131" i="1"/>
  <c r="L131" i="1"/>
  <c r="K131" i="1"/>
  <c r="M130" i="1"/>
  <c r="O130" i="1" s="1"/>
  <c r="L130" i="1"/>
  <c r="K130" i="1"/>
  <c r="M128" i="1"/>
  <c r="L128" i="1"/>
  <c r="K128" i="1"/>
  <c r="M124" i="1"/>
  <c r="O124" i="1" s="1"/>
  <c r="L124" i="1"/>
  <c r="K124" i="1"/>
  <c r="M122" i="1"/>
  <c r="O122" i="1" s="1"/>
  <c r="L122" i="1"/>
  <c r="H122" i="1"/>
  <c r="M121" i="1"/>
  <c r="O121" i="1" s="1"/>
  <c r="L121" i="1"/>
  <c r="K121" i="1"/>
  <c r="M119" i="1"/>
  <c r="O119" i="1" s="1"/>
  <c r="L119" i="1"/>
  <c r="H119" i="1"/>
  <c r="K119" i="1" s="1"/>
  <c r="M118" i="1"/>
  <c r="L118" i="1"/>
  <c r="K118" i="1"/>
  <c r="M116" i="1"/>
  <c r="O116" i="1" s="1"/>
  <c r="L116" i="1"/>
  <c r="K116" i="1"/>
  <c r="M114" i="1"/>
  <c r="L114" i="1"/>
  <c r="K114" i="1"/>
  <c r="M113" i="1"/>
  <c r="O113" i="1" s="1"/>
  <c r="L113" i="1"/>
  <c r="K113" i="1"/>
  <c r="M111" i="1"/>
  <c r="L111" i="1"/>
  <c r="H111" i="1"/>
  <c r="K111" i="1" s="1"/>
  <c r="M110" i="1"/>
  <c r="O110" i="1" s="1"/>
  <c r="L110" i="1"/>
  <c r="K110" i="1"/>
  <c r="M109" i="1"/>
  <c r="L109" i="1"/>
  <c r="K109" i="1"/>
  <c r="M108" i="1"/>
  <c r="O108" i="1" s="1"/>
  <c r="L108" i="1"/>
  <c r="H108" i="1"/>
  <c r="K108" i="1" s="1"/>
  <c r="M106" i="1"/>
  <c r="L106" i="1"/>
  <c r="H106" i="1"/>
  <c r="K106" i="1" s="1"/>
  <c r="M103" i="1"/>
  <c r="L103" i="1"/>
  <c r="H103" i="1"/>
  <c r="K103" i="1" s="1"/>
  <c r="M102" i="1"/>
  <c r="O102" i="1" s="1"/>
  <c r="L102" i="1"/>
  <c r="K102" i="1"/>
  <c r="M101" i="1"/>
  <c r="L101" i="1"/>
  <c r="K101" i="1"/>
  <c r="M100" i="1"/>
  <c r="O100" i="1" s="1"/>
  <c r="L100" i="1"/>
  <c r="K100" i="1"/>
  <c r="M99" i="1"/>
  <c r="L99" i="1"/>
  <c r="K99" i="1"/>
  <c r="M98" i="1"/>
  <c r="O98" i="1" s="1"/>
  <c r="L98" i="1"/>
  <c r="H98" i="1"/>
  <c r="K98" i="1" s="1"/>
  <c r="M97" i="1"/>
  <c r="O97" i="1" s="1"/>
  <c r="L97" i="1"/>
  <c r="H97" i="1"/>
  <c r="K97" i="1" s="1"/>
  <c r="M96" i="1"/>
  <c r="L96" i="1"/>
  <c r="H96" i="1"/>
  <c r="K96" i="1" s="1"/>
  <c r="M94" i="1"/>
  <c r="L94" i="1"/>
  <c r="K94" i="1"/>
  <c r="M93" i="1"/>
  <c r="L93" i="1"/>
  <c r="K93" i="1"/>
  <c r="M92" i="1"/>
  <c r="L92" i="1"/>
  <c r="H92" i="1"/>
  <c r="K92" i="1" s="1"/>
  <c r="M90" i="1"/>
  <c r="O90" i="1" s="1"/>
  <c r="L90" i="1"/>
  <c r="K90" i="1"/>
  <c r="M89" i="1"/>
  <c r="O89" i="1" s="1"/>
  <c r="L89" i="1"/>
  <c r="K89" i="1"/>
  <c r="M88" i="1"/>
  <c r="O88" i="1" s="1"/>
  <c r="L88" i="1"/>
  <c r="H88" i="1"/>
  <c r="K88" i="1" s="1"/>
  <c r="M87" i="1"/>
  <c r="O87" i="1" s="1"/>
  <c r="L87" i="1"/>
  <c r="K87" i="1"/>
  <c r="M86" i="1"/>
  <c r="L86" i="1"/>
  <c r="K86" i="1"/>
  <c r="M85" i="1"/>
  <c r="O85" i="1" s="1"/>
  <c r="L85" i="1"/>
  <c r="K85" i="1"/>
  <c r="M83" i="1"/>
  <c r="L83" i="1"/>
  <c r="H83" i="1"/>
  <c r="K83" i="1" s="1"/>
  <c r="M81" i="1"/>
  <c r="O81" i="1" s="1"/>
  <c r="L81" i="1"/>
  <c r="K81" i="1"/>
  <c r="M80" i="1"/>
  <c r="L80" i="1"/>
  <c r="K80" i="1"/>
  <c r="M77" i="1"/>
  <c r="L77" i="1"/>
  <c r="H77" i="1"/>
  <c r="M76" i="1"/>
  <c r="L76" i="1"/>
  <c r="H76" i="1"/>
  <c r="K76" i="1" s="1"/>
  <c r="T72" i="1"/>
  <c r="M72" i="1"/>
  <c r="O72" i="1" s="1"/>
  <c r="L72" i="1"/>
  <c r="K72" i="1"/>
  <c r="M71" i="1"/>
  <c r="O71" i="1" s="1"/>
  <c r="L71" i="1"/>
  <c r="K71" i="1"/>
  <c r="M70" i="1"/>
  <c r="L70" i="1"/>
  <c r="K70" i="1"/>
  <c r="M68" i="1"/>
  <c r="L68" i="1"/>
  <c r="K68" i="1"/>
  <c r="M67" i="1"/>
  <c r="L67" i="1"/>
  <c r="K67" i="1"/>
  <c r="M66" i="1"/>
  <c r="L66" i="1"/>
  <c r="K66" i="1"/>
  <c r="S65" i="1"/>
  <c r="M65" i="1"/>
  <c r="O65" i="1" s="1"/>
  <c r="L65" i="1"/>
  <c r="K65" i="1"/>
  <c r="M64" i="1"/>
  <c r="L64" i="1"/>
  <c r="K64" i="1"/>
  <c r="M63" i="1"/>
  <c r="L63" i="1"/>
  <c r="H63" i="1"/>
  <c r="K63" i="1" s="1"/>
  <c r="M62" i="1"/>
  <c r="O62" i="1" s="1"/>
  <c r="L62" i="1"/>
  <c r="H62" i="1"/>
  <c r="K62" i="1" s="1"/>
  <c r="M61" i="1"/>
  <c r="O61" i="1" s="1"/>
  <c r="L61" i="1"/>
  <c r="K61" i="1"/>
  <c r="M59" i="1"/>
  <c r="L59" i="1"/>
  <c r="H59" i="1"/>
  <c r="K59" i="1" s="1"/>
  <c r="M58" i="1"/>
  <c r="L58" i="1"/>
  <c r="K58" i="1"/>
  <c r="M57" i="1"/>
  <c r="O57" i="1" s="1"/>
  <c r="L57" i="1"/>
  <c r="H57" i="1"/>
  <c r="K57" i="1" s="1"/>
  <c r="S56" i="1"/>
  <c r="M56" i="1"/>
  <c r="O56" i="1" s="1"/>
  <c r="L56" i="1"/>
  <c r="K56" i="1"/>
  <c r="M55" i="1"/>
  <c r="L55" i="1"/>
  <c r="H55" i="1"/>
  <c r="M54" i="1"/>
  <c r="O54" i="1" s="1"/>
  <c r="L54" i="1"/>
  <c r="H54" i="1"/>
  <c r="K54" i="1" s="1"/>
  <c r="M53" i="1"/>
  <c r="L53" i="1"/>
  <c r="H53" i="1"/>
  <c r="K53" i="1" s="1"/>
  <c r="M5" i="1"/>
  <c r="L5" i="1"/>
  <c r="K5" i="1"/>
  <c r="M50" i="1"/>
  <c r="L50" i="1"/>
  <c r="K50" i="1"/>
  <c r="M331" i="1"/>
  <c r="L331" i="1"/>
  <c r="K331" i="1"/>
  <c r="M489" i="1"/>
  <c r="L489" i="1"/>
  <c r="K489" i="1"/>
  <c r="M519" i="1"/>
  <c r="L519" i="1"/>
  <c r="K519" i="1"/>
  <c r="M294" i="1"/>
  <c r="L294" i="1"/>
  <c r="K294" i="1"/>
  <c r="M19" i="1"/>
  <c r="L19" i="1"/>
  <c r="K19" i="1"/>
  <c r="M546" i="1"/>
  <c r="O546" i="1" s="1"/>
  <c r="L546" i="1"/>
  <c r="M538" i="1"/>
  <c r="L538" i="1"/>
  <c r="K538" i="1"/>
  <c r="M46" i="1"/>
  <c r="O46" i="1" s="1"/>
  <c r="L46" i="1"/>
  <c r="K46" i="1"/>
  <c r="M525" i="1"/>
  <c r="O525" i="1" s="1"/>
  <c r="L525" i="1"/>
  <c r="K525" i="1"/>
  <c r="M459" i="1"/>
  <c r="L459" i="1"/>
  <c r="K459" i="1"/>
  <c r="M40" i="1"/>
  <c r="O40" i="1" s="1"/>
  <c r="L40" i="1"/>
  <c r="K40" i="1"/>
  <c r="M415" i="1"/>
  <c r="O415" i="1" s="1"/>
  <c r="L415" i="1"/>
  <c r="K415" i="1"/>
  <c r="M407" i="1"/>
  <c r="L407" i="1"/>
  <c r="M404" i="1"/>
  <c r="O404" i="1" s="1"/>
  <c r="L404" i="1"/>
  <c r="K404" i="1"/>
  <c r="M398" i="1"/>
  <c r="L398" i="1"/>
  <c r="M391" i="1"/>
  <c r="L391" i="1"/>
  <c r="K391" i="1"/>
  <c r="M377" i="1"/>
  <c r="L377" i="1"/>
  <c r="K377" i="1"/>
  <c r="M376" i="1"/>
  <c r="L376" i="1"/>
  <c r="K376" i="1"/>
  <c r="M346" i="1"/>
  <c r="O346" i="1" s="1"/>
  <c r="L346" i="1"/>
  <c r="K346" i="1"/>
  <c r="M341" i="1"/>
  <c r="N341" i="1" s="1"/>
  <c r="K341" i="1"/>
  <c r="M327" i="1"/>
  <c r="L327" i="1"/>
  <c r="K327" i="1"/>
  <c r="M316" i="1"/>
  <c r="O316" i="1" s="1"/>
  <c r="L316" i="1"/>
  <c r="K316" i="1"/>
  <c r="M286" i="1"/>
  <c r="L286" i="1"/>
  <c r="K286" i="1"/>
  <c r="S283" i="1"/>
  <c r="T283" i="1" s="1"/>
  <c r="M283" i="1"/>
  <c r="O283" i="1" s="1"/>
  <c r="L283" i="1"/>
  <c r="H283" i="1"/>
  <c r="K283" i="1" s="1"/>
  <c r="M270" i="1"/>
  <c r="O270" i="1" s="1"/>
  <c r="L270" i="1"/>
  <c r="M268" i="1"/>
  <c r="L268" i="1"/>
  <c r="K268" i="1"/>
  <c r="M244" i="1"/>
  <c r="L244" i="1"/>
  <c r="K244" i="1"/>
  <c r="M235" i="1"/>
  <c r="L235" i="1"/>
  <c r="K235" i="1"/>
  <c r="M229" i="1"/>
  <c r="O229" i="1" s="1"/>
  <c r="L229" i="1"/>
  <c r="H229" i="1"/>
  <c r="K229" i="1" s="1"/>
  <c r="M221" i="1"/>
  <c r="L221" i="1"/>
  <c r="K221" i="1"/>
  <c r="M220" i="1"/>
  <c r="O220" i="1" s="1"/>
  <c r="L220" i="1"/>
  <c r="M169" i="1"/>
  <c r="L169" i="1"/>
  <c r="K169" i="1"/>
  <c r="M10" i="1"/>
  <c r="L10" i="1"/>
  <c r="K10" i="1"/>
  <c r="M142" i="1"/>
  <c r="O142" i="1" s="1"/>
  <c r="L142" i="1"/>
  <c r="K142" i="1"/>
  <c r="M137" i="1"/>
  <c r="O137" i="1" s="1"/>
  <c r="L137" i="1"/>
  <c r="M115" i="1"/>
  <c r="O115" i="1" s="1"/>
  <c r="L115" i="1"/>
  <c r="K115" i="1"/>
  <c r="M74" i="1"/>
  <c r="L74" i="1"/>
  <c r="K74" i="1"/>
  <c r="M60" i="1"/>
  <c r="O60" i="1" s="1"/>
  <c r="L60" i="1"/>
  <c r="K60" i="1"/>
  <c r="M535" i="1"/>
  <c r="L535" i="1"/>
  <c r="K535" i="1"/>
  <c r="M452" i="1"/>
  <c r="O452" i="1" s="1"/>
  <c r="L452" i="1"/>
  <c r="K452" i="1"/>
  <c r="M370" i="1"/>
  <c r="O370" i="1" s="1"/>
  <c r="L370" i="1"/>
  <c r="K370" i="1"/>
  <c r="M269" i="1"/>
  <c r="O269" i="1" s="1"/>
  <c r="L269" i="1"/>
  <c r="K269" i="1"/>
  <c r="M265" i="1"/>
  <c r="L265" i="1"/>
  <c r="K265" i="1"/>
  <c r="M209" i="1"/>
  <c r="L209" i="1"/>
  <c r="K209" i="1"/>
  <c r="M73" i="1"/>
  <c r="O73" i="1" s="1"/>
  <c r="L73" i="1"/>
  <c r="K73" i="1"/>
  <c r="M185" i="1"/>
  <c r="L185" i="1"/>
  <c r="K185" i="1"/>
  <c r="M548" i="1"/>
  <c r="O548" i="1" s="1"/>
  <c r="L548" i="1"/>
  <c r="K548" i="1"/>
  <c r="M544" i="1"/>
  <c r="O544" i="1" s="1"/>
  <c r="L544" i="1"/>
  <c r="K544" i="1"/>
  <c r="M499" i="1"/>
  <c r="L499" i="1"/>
  <c r="K499" i="1"/>
  <c r="M493" i="1"/>
  <c r="L493" i="1"/>
  <c r="K493" i="1"/>
  <c r="M43" i="1"/>
  <c r="O43" i="1" s="1"/>
  <c r="L43" i="1"/>
  <c r="K43" i="1"/>
  <c r="M498" i="1"/>
  <c r="L498" i="1"/>
  <c r="H498" i="1"/>
  <c r="K498" i="1" s="1"/>
  <c r="M492" i="1"/>
  <c r="O492" i="1" s="1"/>
  <c r="L492" i="1"/>
  <c r="K492" i="1"/>
  <c r="M491" i="1"/>
  <c r="O491" i="1" s="1"/>
  <c r="L491" i="1"/>
  <c r="K491" i="1"/>
  <c r="M458" i="1"/>
  <c r="L458" i="1"/>
  <c r="K458" i="1"/>
  <c r="M438" i="1"/>
  <c r="L438" i="1"/>
  <c r="K438" i="1"/>
  <c r="M437" i="1"/>
  <c r="L437" i="1"/>
  <c r="K437" i="1"/>
  <c r="M428" i="1"/>
  <c r="O428" i="1" s="1"/>
  <c r="L428" i="1"/>
  <c r="K428" i="1"/>
  <c r="M36" i="1"/>
  <c r="L36" i="1"/>
  <c r="K36" i="1"/>
  <c r="M406" i="1"/>
  <c r="L406" i="1"/>
  <c r="K406" i="1"/>
  <c r="M411" i="1"/>
  <c r="L411" i="1"/>
  <c r="K411" i="1"/>
  <c r="M33" i="1"/>
  <c r="O33" i="1" s="1"/>
  <c r="L33" i="1"/>
  <c r="K33" i="1"/>
  <c r="M394" i="1"/>
  <c r="L394" i="1"/>
  <c r="K394" i="1"/>
  <c r="M384" i="1"/>
  <c r="L384" i="1"/>
  <c r="K384" i="1"/>
  <c r="M382" i="1"/>
  <c r="O382" i="1" s="1"/>
  <c r="L382" i="1"/>
  <c r="K382" i="1"/>
  <c r="M380" i="1"/>
  <c r="L380" i="1"/>
  <c r="K380" i="1"/>
  <c r="M371" i="1"/>
  <c r="L371" i="1"/>
  <c r="K371" i="1"/>
  <c r="M362" i="1"/>
  <c r="L362" i="1"/>
  <c r="K362" i="1"/>
  <c r="M360" i="1"/>
  <c r="L360" i="1"/>
  <c r="K360" i="1"/>
  <c r="M28" i="1"/>
  <c r="O28" i="1" s="1"/>
  <c r="L28" i="1"/>
  <c r="K28" i="1"/>
  <c r="M336" i="1"/>
  <c r="O336" i="1" s="1"/>
  <c r="L336" i="1"/>
  <c r="M333" i="1"/>
  <c r="L333" i="1"/>
  <c r="K333" i="1"/>
  <c r="M325" i="1"/>
  <c r="L325" i="1"/>
  <c r="K325" i="1"/>
  <c r="M322" i="1"/>
  <c r="O322" i="1" s="1"/>
  <c r="L322" i="1"/>
  <c r="K322" i="1"/>
  <c r="M314" i="1"/>
  <c r="L314" i="1"/>
  <c r="K314" i="1"/>
  <c r="M304" i="1"/>
  <c r="L304" i="1"/>
  <c r="K304" i="1"/>
  <c r="M24" i="1"/>
  <c r="O24" i="1" s="1"/>
  <c r="L24" i="1"/>
  <c r="K24" i="1"/>
  <c r="M296" i="1"/>
  <c r="O296" i="1" s="1"/>
  <c r="L296" i="1"/>
  <c r="K296" i="1"/>
  <c r="M295" i="1"/>
  <c r="L295" i="1"/>
  <c r="K295" i="1"/>
  <c r="M288" i="1"/>
  <c r="L288" i="1"/>
  <c r="K288" i="1"/>
  <c r="M285" i="1"/>
  <c r="O285" i="1" s="1"/>
  <c r="L285" i="1"/>
  <c r="K285" i="1"/>
  <c r="M282" i="1"/>
  <c r="O282" i="1" s="1"/>
  <c r="L282" i="1"/>
  <c r="K282" i="1"/>
  <c r="M277" i="1"/>
  <c r="O277" i="1" s="1"/>
  <c r="L277" i="1"/>
  <c r="K277" i="1"/>
  <c r="M262" i="1"/>
  <c r="L262" i="1"/>
  <c r="K262" i="1"/>
  <c r="M249" i="1"/>
  <c r="O249" i="1" s="1"/>
  <c r="L249" i="1"/>
  <c r="K249" i="1"/>
  <c r="M241" i="1"/>
  <c r="L241" i="1"/>
  <c r="K241" i="1"/>
  <c r="M238" i="1"/>
  <c r="L238" i="1"/>
  <c r="K238" i="1"/>
  <c r="M228" i="1"/>
  <c r="O228" i="1" s="1"/>
  <c r="L228" i="1"/>
  <c r="K228" i="1"/>
  <c r="M17" i="1"/>
  <c r="L17" i="1"/>
  <c r="K17" i="1"/>
  <c r="M216" i="1"/>
  <c r="L216" i="1"/>
  <c r="K216" i="1"/>
  <c r="M203" i="1"/>
  <c r="L203" i="1"/>
  <c r="K203" i="1"/>
  <c r="M202" i="1"/>
  <c r="O202" i="1" s="1"/>
  <c r="L202" i="1"/>
  <c r="K202" i="1"/>
  <c r="M196" i="1"/>
  <c r="L196" i="1"/>
  <c r="K196" i="1"/>
  <c r="M191" i="1"/>
  <c r="L191" i="1"/>
  <c r="K191" i="1"/>
  <c r="M190" i="1"/>
  <c r="L190" i="1"/>
  <c r="K190" i="1"/>
  <c r="M176" i="1"/>
  <c r="O176" i="1" s="1"/>
  <c r="L176" i="1"/>
  <c r="K176" i="1"/>
  <c r="M166" i="1"/>
  <c r="L166" i="1"/>
  <c r="K166" i="1"/>
  <c r="M132" i="1"/>
  <c r="O132" i="1" s="1"/>
  <c r="L132" i="1"/>
  <c r="M127" i="1"/>
  <c r="L127" i="1"/>
  <c r="K127" i="1"/>
  <c r="M126" i="1"/>
  <c r="L126" i="1"/>
  <c r="K126" i="1"/>
  <c r="M125" i="1"/>
  <c r="L125" i="1"/>
  <c r="K125" i="1"/>
  <c r="M9" i="1"/>
  <c r="O9" i="1" s="1"/>
  <c r="L9" i="1"/>
  <c r="K9" i="1"/>
  <c r="M123" i="1"/>
  <c r="L123" i="1"/>
  <c r="K123" i="1"/>
  <c r="M117" i="1"/>
  <c r="O117" i="1" s="1"/>
  <c r="L117" i="1"/>
  <c r="K117" i="1"/>
  <c r="M107" i="1"/>
  <c r="L107" i="1"/>
  <c r="K107" i="1"/>
  <c r="M105" i="1"/>
  <c r="L105" i="1"/>
  <c r="K105" i="1"/>
  <c r="M95" i="1"/>
  <c r="L95" i="1"/>
  <c r="K95" i="1"/>
  <c r="M91" i="1"/>
  <c r="O91" i="1" s="1"/>
  <c r="L91" i="1"/>
  <c r="K91" i="1"/>
  <c r="S84" i="1"/>
  <c r="M84" i="1"/>
  <c r="O84" i="1" s="1"/>
  <c r="L84" i="1"/>
  <c r="K84" i="1"/>
  <c r="M82" i="1"/>
  <c r="O82" i="1" s="1"/>
  <c r="L82" i="1"/>
  <c r="K82" i="1"/>
  <c r="M78" i="1"/>
  <c r="O78" i="1" s="1"/>
  <c r="L78" i="1"/>
  <c r="K78" i="1"/>
  <c r="M75" i="1"/>
  <c r="L75" i="1"/>
  <c r="K75" i="1"/>
  <c r="M52" i="1"/>
  <c r="O52" i="1" s="1"/>
  <c r="L52" i="1"/>
  <c r="K52" i="1"/>
  <c r="M51" i="1"/>
  <c r="L51" i="1"/>
  <c r="K51" i="1"/>
  <c r="M39" i="1"/>
  <c r="O39" i="1" s="1"/>
  <c r="L39" i="1"/>
  <c r="K39" i="1"/>
  <c r="M79" i="1"/>
  <c r="L79" i="1"/>
  <c r="H79" i="1"/>
  <c r="K79" i="1" s="1"/>
  <c r="M165" i="1"/>
  <c r="L165" i="1"/>
  <c r="K165" i="1"/>
  <c r="M263" i="1"/>
  <c r="O263" i="1" s="1"/>
  <c r="L263" i="1"/>
  <c r="K263" i="1"/>
  <c r="M69" i="1"/>
  <c r="L69" i="1"/>
  <c r="K69" i="1"/>
  <c r="M120" i="1"/>
  <c r="O120" i="1" s="1"/>
  <c r="L120" i="1"/>
  <c r="M27" i="1"/>
  <c r="O27" i="1" s="1"/>
  <c r="L27" i="1"/>
  <c r="K27" i="1"/>
  <c r="M154" i="1"/>
  <c r="O154" i="1" s="1"/>
  <c r="L154" i="1"/>
  <c r="K154" i="1"/>
  <c r="S11" i="1"/>
  <c r="T11" i="1" s="1"/>
  <c r="Q11" i="1"/>
  <c r="K11" i="1"/>
  <c r="M432" i="1"/>
  <c r="L432" i="1"/>
  <c r="K432" i="1"/>
  <c r="M31" i="1"/>
  <c r="L31" i="1"/>
  <c r="K31" i="1"/>
  <c r="M549" i="1"/>
  <c r="O549" i="1" s="1"/>
  <c r="L549" i="1"/>
  <c r="K549" i="1"/>
  <c r="M541" i="1"/>
  <c r="L541" i="1"/>
  <c r="K541" i="1"/>
  <c r="M531" i="1"/>
  <c r="L531" i="1"/>
  <c r="H531" i="1"/>
  <c r="K531" i="1" s="1"/>
  <c r="M527" i="1"/>
  <c r="L527" i="1"/>
  <c r="H527" i="1"/>
  <c r="K527" i="1" s="1"/>
  <c r="M45" i="1"/>
  <c r="O45" i="1" s="1"/>
  <c r="L45" i="1"/>
  <c r="K45" i="1"/>
  <c r="M503" i="1"/>
  <c r="L503" i="1"/>
  <c r="K503" i="1"/>
  <c r="M42" i="1"/>
  <c r="L42" i="1"/>
  <c r="M34" i="1"/>
  <c r="L34" i="1"/>
  <c r="K34" i="1"/>
  <c r="M25" i="1"/>
  <c r="L25" i="1"/>
  <c r="K25" i="1"/>
  <c r="M18" i="1"/>
  <c r="O18" i="1" s="1"/>
  <c r="L18" i="1"/>
  <c r="K18" i="1"/>
  <c r="M15" i="1"/>
  <c r="O15" i="1" s="1"/>
  <c r="L15" i="1"/>
  <c r="M13" i="1"/>
  <c r="O13" i="1" s="1"/>
  <c r="L13" i="1"/>
  <c r="K13" i="1"/>
  <c r="M47" i="1"/>
  <c r="O47" i="1" s="1"/>
  <c r="L47" i="1"/>
  <c r="K47" i="1"/>
  <c r="M41" i="1"/>
  <c r="O41" i="1" s="1"/>
  <c r="L41" i="1"/>
  <c r="K41" i="1"/>
  <c r="M38" i="1"/>
  <c r="L38" i="1"/>
  <c r="K38" i="1"/>
  <c r="M37" i="1"/>
  <c r="L37" i="1"/>
  <c r="M35" i="1"/>
  <c r="L35" i="1"/>
  <c r="K35" i="1"/>
  <c r="M29" i="1"/>
  <c r="L29" i="1"/>
  <c r="K29" i="1"/>
  <c r="M22" i="1"/>
  <c r="L22" i="1"/>
  <c r="M21" i="1"/>
  <c r="L21" i="1"/>
  <c r="K21" i="1"/>
  <c r="M16" i="1"/>
  <c r="L16" i="1"/>
  <c r="K16" i="1"/>
  <c r="M12" i="1"/>
  <c r="L12" i="1"/>
  <c r="K12" i="1"/>
  <c r="M8" i="1"/>
  <c r="L8" i="1"/>
  <c r="K8" i="1"/>
  <c r="N540" i="1" l="1"/>
  <c r="N550" i="1"/>
  <c r="P550" i="1" s="1"/>
  <c r="R361" i="1"/>
  <c r="S361" i="1" s="1"/>
  <c r="N357" i="1"/>
  <c r="P357" i="1" s="1"/>
  <c r="N467" i="1"/>
  <c r="N187" i="1"/>
  <c r="P187" i="1" s="1"/>
  <c r="R187" i="1" s="1"/>
  <c r="S187" i="1" s="1"/>
  <c r="N349" i="1"/>
  <c r="P349" i="1" s="1"/>
  <c r="N475" i="1"/>
  <c r="N481" i="1"/>
  <c r="P481" i="1" s="1"/>
  <c r="N546" i="1"/>
  <c r="Q546" i="1" s="1"/>
  <c r="R546" i="1" s="1"/>
  <c r="S546" i="1" s="1"/>
  <c r="N140" i="1"/>
  <c r="N260" i="1"/>
  <c r="N271" i="1"/>
  <c r="R323" i="1"/>
  <c r="S323" i="1" s="1"/>
  <c r="T323" i="1" s="1"/>
  <c r="N12" i="1"/>
  <c r="P12" i="1" s="1"/>
  <c r="R12" i="1" s="1"/>
  <c r="S12" i="1" s="1"/>
  <c r="T12" i="1" s="1"/>
  <c r="N21" i="1"/>
  <c r="P21" i="1" s="1"/>
  <c r="R21" i="1" s="1"/>
  <c r="S21" i="1" s="1"/>
  <c r="R541" i="1"/>
  <c r="S541" i="1" s="1"/>
  <c r="T541" i="1" s="1"/>
  <c r="N437" i="1"/>
  <c r="P437" i="1" s="1"/>
  <c r="N114" i="1"/>
  <c r="N121" i="1"/>
  <c r="P121" i="1" s="1"/>
  <c r="R121" i="1" s="1"/>
  <c r="S121" i="1" s="1"/>
  <c r="N131" i="1"/>
  <c r="P131" i="1" s="1"/>
  <c r="N209" i="1"/>
  <c r="P209" i="1" s="1"/>
  <c r="N377" i="1"/>
  <c r="N322" i="1"/>
  <c r="P322" i="1" s="1"/>
  <c r="N36" i="1"/>
  <c r="N367" i="1"/>
  <c r="Q367" i="1" s="1"/>
  <c r="R367" i="1" s="1"/>
  <c r="S367" i="1" s="1"/>
  <c r="T367" i="1" s="1"/>
  <c r="N372" i="1"/>
  <c r="P372" i="1" s="1"/>
  <c r="N409" i="1"/>
  <c r="P409" i="1" s="1"/>
  <c r="N464" i="1"/>
  <c r="P464" i="1" s="1"/>
  <c r="N60" i="1"/>
  <c r="Q60" i="1" s="1"/>
  <c r="R60" i="1" s="1"/>
  <c r="S60" i="1" s="1"/>
  <c r="T60" i="1" s="1"/>
  <c r="N244" i="1"/>
  <c r="P244" i="1" s="1"/>
  <c r="N283" i="1"/>
  <c r="P283" i="1" s="1"/>
  <c r="N316" i="1"/>
  <c r="P316" i="1" s="1"/>
  <c r="R316" i="1" s="1"/>
  <c r="S316" i="1" s="1"/>
  <c r="T316" i="1" s="1"/>
  <c r="N376" i="1"/>
  <c r="P376" i="1" s="1"/>
  <c r="N415" i="1"/>
  <c r="P415" i="1" s="1"/>
  <c r="N40" i="1"/>
  <c r="P40" i="1" s="1"/>
  <c r="N68" i="1"/>
  <c r="N306" i="1"/>
  <c r="P306" i="1" s="1"/>
  <c r="N317" i="1"/>
  <c r="P317" i="1" s="1"/>
  <c r="R319" i="1"/>
  <c r="S319" i="1" s="1"/>
  <c r="T319" i="1" s="1"/>
  <c r="N344" i="1"/>
  <c r="P344" i="1" s="1"/>
  <c r="N350" i="1"/>
  <c r="P350" i="1" s="1"/>
  <c r="N383" i="1"/>
  <c r="P383" i="1" s="1"/>
  <c r="N442" i="1"/>
  <c r="N454" i="1"/>
  <c r="P454" i="1" s="1"/>
  <c r="N470" i="1"/>
  <c r="P470" i="1" s="1"/>
  <c r="N500" i="1"/>
  <c r="P500" i="1" s="1"/>
  <c r="N505" i="1"/>
  <c r="P505" i="1" s="1"/>
  <c r="N39" i="1"/>
  <c r="P39" i="1" s="1"/>
  <c r="R39" i="1" s="1"/>
  <c r="S39" i="1" s="1"/>
  <c r="T39" i="1" s="1"/>
  <c r="N78" i="1"/>
  <c r="P78" i="1" s="1"/>
  <c r="N190" i="1"/>
  <c r="P190" i="1" s="1"/>
  <c r="R190" i="1" s="1"/>
  <c r="S190" i="1" s="1"/>
  <c r="T190" i="1" s="1"/>
  <c r="N238" i="1"/>
  <c r="P238" i="1" s="1"/>
  <c r="N314" i="1"/>
  <c r="P314" i="1" s="1"/>
  <c r="N46" i="1"/>
  <c r="P46" i="1" s="1"/>
  <c r="N65" i="1"/>
  <c r="Q65" i="1" s="1"/>
  <c r="N66" i="1"/>
  <c r="P66" i="1" s="1"/>
  <c r="R66" i="1" s="1"/>
  <c r="S66" i="1" s="1"/>
  <c r="T66" i="1" s="1"/>
  <c r="N145" i="1"/>
  <c r="P145" i="1" s="1"/>
  <c r="N193" i="1"/>
  <c r="P193" i="1" s="1"/>
  <c r="N199" i="1"/>
  <c r="P199" i="1" s="1"/>
  <c r="N211" i="1"/>
  <c r="N218" i="1"/>
  <c r="P218" i="1" s="1"/>
  <c r="N236" i="1"/>
  <c r="P236" i="1" s="1"/>
  <c r="R236" i="1" s="1"/>
  <c r="S236" i="1" s="1"/>
  <c r="T236" i="1" s="1"/>
  <c r="N300" i="1"/>
  <c r="P300" i="1" s="1"/>
  <c r="N301" i="1"/>
  <c r="P301" i="1" s="1"/>
  <c r="N328" i="1"/>
  <c r="N343" i="1"/>
  <c r="R344" i="1"/>
  <c r="S344" i="1" s="1"/>
  <c r="T344" i="1" s="1"/>
  <c r="N348" i="1"/>
  <c r="P348" i="1" s="1"/>
  <c r="N353" i="1"/>
  <c r="P353" i="1" s="1"/>
  <c r="N369" i="1"/>
  <c r="P545" i="1"/>
  <c r="R545" i="1" s="1"/>
  <c r="S545" i="1" s="1"/>
  <c r="T545" i="1" s="1"/>
  <c r="R493" i="1"/>
  <c r="S493" i="1" s="1"/>
  <c r="T493" i="1" s="1"/>
  <c r="R370" i="1"/>
  <c r="S370" i="1" s="1"/>
  <c r="O140" i="1"/>
  <c r="N183" i="1"/>
  <c r="P183" i="1" s="1"/>
  <c r="R383" i="1"/>
  <c r="S383" i="1" s="1"/>
  <c r="T383" i="1" s="1"/>
  <c r="R387" i="1"/>
  <c r="S387" i="1" s="1"/>
  <c r="T387" i="1" s="1"/>
  <c r="N396" i="1"/>
  <c r="P396" i="1" s="1"/>
  <c r="R408" i="1"/>
  <c r="S408" i="1" s="1"/>
  <c r="T408" i="1" s="1"/>
  <c r="N496" i="1"/>
  <c r="P496" i="1" s="1"/>
  <c r="N539" i="1"/>
  <c r="P539" i="1" s="1"/>
  <c r="N31" i="1"/>
  <c r="P31" i="1" s="1"/>
  <c r="R31" i="1" s="1"/>
  <c r="S31" i="1" s="1"/>
  <c r="T31" i="1" s="1"/>
  <c r="N27" i="1"/>
  <c r="P27" i="1" s="1"/>
  <c r="R304" i="1"/>
  <c r="S304" i="1" s="1"/>
  <c r="T304" i="1" s="1"/>
  <c r="R406" i="1"/>
  <c r="S406" i="1" s="1"/>
  <c r="T406" i="1" s="1"/>
  <c r="N544" i="1"/>
  <c r="P544" i="1" s="1"/>
  <c r="N265" i="1"/>
  <c r="P265" i="1" s="1"/>
  <c r="N106" i="1"/>
  <c r="N136" i="1"/>
  <c r="P136" i="1" s="1"/>
  <c r="N197" i="1"/>
  <c r="N214" i="1"/>
  <c r="P214" i="1" s="1"/>
  <c r="N222" i="1"/>
  <c r="N20" i="1"/>
  <c r="Q20" i="1" s="1"/>
  <c r="R20" i="1" s="1"/>
  <c r="S20" i="1" s="1"/>
  <c r="T20" i="1" s="1"/>
  <c r="N252" i="1"/>
  <c r="P252" i="1" s="1"/>
  <c r="N395" i="1"/>
  <c r="N423" i="1"/>
  <c r="P423" i="1" s="1"/>
  <c r="N502" i="1"/>
  <c r="P502" i="1" s="1"/>
  <c r="N508" i="1"/>
  <c r="N537" i="1"/>
  <c r="P537" i="1" s="1"/>
  <c r="N35" i="1"/>
  <c r="N37" i="1"/>
  <c r="P37" i="1" s="1"/>
  <c r="R37" i="1" s="1"/>
  <c r="S37" i="1" s="1"/>
  <c r="T37" i="1" s="1"/>
  <c r="R34" i="1"/>
  <c r="S34" i="1" s="1"/>
  <c r="T34" i="1" s="1"/>
  <c r="N531" i="1"/>
  <c r="P531" i="1" s="1"/>
  <c r="N75" i="1"/>
  <c r="P75" i="1" s="1"/>
  <c r="N123" i="1"/>
  <c r="P123" i="1" s="1"/>
  <c r="N296" i="1"/>
  <c r="P296" i="1" s="1"/>
  <c r="N362" i="1"/>
  <c r="P362" i="1" s="1"/>
  <c r="N428" i="1"/>
  <c r="Q428" i="1" s="1"/>
  <c r="R428" i="1" s="1"/>
  <c r="S428" i="1" s="1"/>
  <c r="T428" i="1" s="1"/>
  <c r="N73" i="1"/>
  <c r="P73" i="1" s="1"/>
  <c r="N525" i="1"/>
  <c r="Q525" i="1" s="1"/>
  <c r="R525" i="1" s="1"/>
  <c r="S525" i="1" s="1"/>
  <c r="N62" i="1"/>
  <c r="P62" i="1" s="1"/>
  <c r="N67" i="1"/>
  <c r="P67" i="1" s="1"/>
  <c r="R67" i="1" s="1"/>
  <c r="S67" i="1" s="1"/>
  <c r="T67" i="1" s="1"/>
  <c r="N72" i="1"/>
  <c r="P72" i="1" s="1"/>
  <c r="R72" i="1" s="1"/>
  <c r="N88" i="1"/>
  <c r="Q88" i="1" s="1"/>
  <c r="R88" i="1" s="1"/>
  <c r="S88" i="1" s="1"/>
  <c r="T88" i="1" s="1"/>
  <c r="N98" i="1"/>
  <c r="P98" i="1" s="1"/>
  <c r="N100" i="1"/>
  <c r="Q100" i="1" s="1"/>
  <c r="R100" i="1" s="1"/>
  <c r="S100" i="1" s="1"/>
  <c r="N101" i="1"/>
  <c r="Q101" i="1" s="1"/>
  <c r="N157" i="1"/>
  <c r="N161" i="1"/>
  <c r="Q161" i="1" s="1"/>
  <c r="R161" i="1" s="1"/>
  <c r="S161" i="1" s="1"/>
  <c r="N167" i="1"/>
  <c r="P167" i="1" s="1"/>
  <c r="N182" i="1"/>
  <c r="P182" i="1" s="1"/>
  <c r="N195" i="1"/>
  <c r="N212" i="1"/>
  <c r="N226" i="1"/>
  <c r="P226" i="1" s="1"/>
  <c r="R226" i="1" s="1"/>
  <c r="S226" i="1" s="1"/>
  <c r="N237" i="1"/>
  <c r="P237" i="1" s="1"/>
  <c r="N240" i="1"/>
  <c r="Q240" i="1" s="1"/>
  <c r="R240" i="1" s="1"/>
  <c r="S240" i="1" s="1"/>
  <c r="T240" i="1" s="1"/>
  <c r="N251" i="1"/>
  <c r="P251" i="1" s="1"/>
  <c r="N254" i="1"/>
  <c r="P254" i="1" s="1"/>
  <c r="N287" i="1"/>
  <c r="P287" i="1" s="1"/>
  <c r="N289" i="1"/>
  <c r="P289" i="1" s="1"/>
  <c r="N297" i="1"/>
  <c r="P297" i="1" s="1"/>
  <c r="N307" i="1"/>
  <c r="P307" i="1" s="1"/>
  <c r="R307" i="1" s="1"/>
  <c r="S307" i="1" s="1"/>
  <c r="T307" i="1" s="1"/>
  <c r="N312" i="1"/>
  <c r="P312" i="1" s="1"/>
  <c r="N339" i="1"/>
  <c r="P339" i="1" s="1"/>
  <c r="N401" i="1"/>
  <c r="P401" i="1" s="1"/>
  <c r="N485" i="1"/>
  <c r="P485" i="1" s="1"/>
  <c r="R485" i="1" s="1"/>
  <c r="S485" i="1" s="1"/>
  <c r="N479" i="1"/>
  <c r="R145" i="1"/>
  <c r="S145" i="1" s="1"/>
  <c r="R527" i="1"/>
  <c r="S527" i="1" s="1"/>
  <c r="T527" i="1" s="1"/>
  <c r="N154" i="1"/>
  <c r="P154" i="1" s="1"/>
  <c r="N202" i="1"/>
  <c r="P202" i="1" s="1"/>
  <c r="N228" i="1"/>
  <c r="P228" i="1" s="1"/>
  <c r="R288" i="1"/>
  <c r="S288" i="1" s="1"/>
  <c r="T288" i="1" s="1"/>
  <c r="R380" i="1"/>
  <c r="S380" i="1" s="1"/>
  <c r="T380" i="1" s="1"/>
  <c r="N33" i="1"/>
  <c r="P33" i="1" s="1"/>
  <c r="R33" i="1" s="1"/>
  <c r="S33" i="1" s="1"/>
  <c r="R411" i="1"/>
  <c r="S411" i="1" s="1"/>
  <c r="T411" i="1" s="1"/>
  <c r="N370" i="1"/>
  <c r="P370" i="1" s="1"/>
  <c r="R169" i="1"/>
  <c r="S169" i="1" s="1"/>
  <c r="T169" i="1" s="1"/>
  <c r="R398" i="1"/>
  <c r="S398" i="1" s="1"/>
  <c r="T398" i="1" s="1"/>
  <c r="N407" i="1"/>
  <c r="Q407" i="1" s="1"/>
  <c r="R407" i="1" s="1"/>
  <c r="S407" i="1" s="1"/>
  <c r="N58" i="1"/>
  <c r="N80" i="1"/>
  <c r="P80" i="1" s="1"/>
  <c r="R80" i="1" s="1"/>
  <c r="S80" i="1" s="1"/>
  <c r="T80" i="1" s="1"/>
  <c r="N90" i="1"/>
  <c r="Q90" i="1" s="1"/>
  <c r="R90" i="1" s="1"/>
  <c r="S90" i="1" s="1"/>
  <c r="N102" i="1"/>
  <c r="Q102" i="1" s="1"/>
  <c r="R102" i="1" s="1"/>
  <c r="S102" i="1" s="1"/>
  <c r="T102" i="1" s="1"/>
  <c r="N133" i="1"/>
  <c r="N146" i="1"/>
  <c r="P146" i="1" s="1"/>
  <c r="R146" i="1" s="1"/>
  <c r="S146" i="1" s="1"/>
  <c r="N149" i="1"/>
  <c r="Q149" i="1" s="1"/>
  <c r="R149" i="1" s="1"/>
  <c r="S149" i="1" s="1"/>
  <c r="T149" i="1" s="1"/>
  <c r="N153" i="1"/>
  <c r="P153" i="1" s="1"/>
  <c r="N172" i="1"/>
  <c r="P172" i="1" s="1"/>
  <c r="N174" i="1"/>
  <c r="Q174" i="1" s="1"/>
  <c r="R174" i="1" s="1"/>
  <c r="S174" i="1" s="1"/>
  <c r="T174" i="1" s="1"/>
  <c r="N188" i="1"/>
  <c r="P188" i="1" s="1"/>
  <c r="N192" i="1"/>
  <c r="N198" i="1"/>
  <c r="Q198" i="1" s="1"/>
  <c r="N204" i="1"/>
  <c r="P204" i="1" s="1"/>
  <c r="N210" i="1"/>
  <c r="N223" i="1"/>
  <c r="P223" i="1" s="1"/>
  <c r="R223" i="1" s="1"/>
  <c r="S223" i="1" s="1"/>
  <c r="T223" i="1" s="1"/>
  <c r="N243" i="1"/>
  <c r="P243" i="1" s="1"/>
  <c r="N256" i="1"/>
  <c r="Q256" i="1" s="1"/>
  <c r="R256" i="1" s="1"/>
  <c r="S256" i="1" s="1"/>
  <c r="N279" i="1"/>
  <c r="P279" i="1" s="1"/>
  <c r="N284" i="1"/>
  <c r="Q284" i="1" s="1"/>
  <c r="R284" i="1" s="1"/>
  <c r="S284" i="1" s="1"/>
  <c r="N315" i="1"/>
  <c r="N368" i="1"/>
  <c r="P368" i="1" s="1"/>
  <c r="N422" i="1"/>
  <c r="P422" i="1" s="1"/>
  <c r="N439" i="1"/>
  <c r="R440" i="1"/>
  <c r="S440" i="1" s="1"/>
  <c r="N456" i="1"/>
  <c r="P456" i="1" s="1"/>
  <c r="N468" i="1"/>
  <c r="P468" i="1" s="1"/>
  <c r="R468" i="1" s="1"/>
  <c r="S468" i="1" s="1"/>
  <c r="T468" i="1" s="1"/>
  <c r="N484" i="1"/>
  <c r="P484" i="1" s="1"/>
  <c r="R500" i="1"/>
  <c r="S500" i="1" s="1"/>
  <c r="T500" i="1" s="1"/>
  <c r="N504" i="1"/>
  <c r="P504" i="1" s="1"/>
  <c r="N16" i="1"/>
  <c r="Q16" i="1" s="1"/>
  <c r="R16" i="1" s="1"/>
  <c r="S16" i="1" s="1"/>
  <c r="T16" i="1" s="1"/>
  <c r="N47" i="1"/>
  <c r="P47" i="1" s="1"/>
  <c r="N15" i="1"/>
  <c r="P15" i="1" s="1"/>
  <c r="R295" i="1"/>
  <c r="S295" i="1" s="1"/>
  <c r="T295" i="1" s="1"/>
  <c r="N371" i="1"/>
  <c r="P371" i="1" s="1"/>
  <c r="N394" i="1"/>
  <c r="P394" i="1" s="1"/>
  <c r="R394" i="1" s="1"/>
  <c r="S394" i="1" s="1"/>
  <c r="T394" i="1" s="1"/>
  <c r="N269" i="1"/>
  <c r="P269" i="1" s="1"/>
  <c r="N535" i="1"/>
  <c r="Q535" i="1" s="1"/>
  <c r="R535" i="1" s="1"/>
  <c r="S535" i="1" s="1"/>
  <c r="T535" i="1" s="1"/>
  <c r="N235" i="1"/>
  <c r="P235" i="1" s="1"/>
  <c r="N270" i="1"/>
  <c r="P270" i="1" s="1"/>
  <c r="R270" i="1" s="1"/>
  <c r="S270" i="1" s="1"/>
  <c r="T270" i="1" s="1"/>
  <c r="R86" i="1"/>
  <c r="S86" i="1" s="1"/>
  <c r="T86" i="1" s="1"/>
  <c r="N97" i="1"/>
  <c r="P97" i="1" s="1"/>
  <c r="R128" i="1"/>
  <c r="S128" i="1" s="1"/>
  <c r="T128" i="1" s="1"/>
  <c r="R156" i="1"/>
  <c r="S156" i="1" s="1"/>
  <c r="T156" i="1" s="1"/>
  <c r="R173" i="1"/>
  <c r="S173" i="1" s="1"/>
  <c r="N329" i="1"/>
  <c r="R329" i="1"/>
  <c r="S329" i="1" s="1"/>
  <c r="T329" i="1" s="1"/>
  <c r="N22" i="1"/>
  <c r="N41" i="1"/>
  <c r="Q41" i="1" s="1"/>
  <c r="R41" i="1" s="1"/>
  <c r="S41" i="1" s="1"/>
  <c r="N45" i="1"/>
  <c r="P45" i="1" s="1"/>
  <c r="N541" i="1"/>
  <c r="P541" i="1" s="1"/>
  <c r="N69" i="1"/>
  <c r="Q69" i="1" s="1"/>
  <c r="R69" i="1" s="1"/>
  <c r="S69" i="1" s="1"/>
  <c r="T69" i="1" s="1"/>
  <c r="N52" i="1"/>
  <c r="P52" i="1" s="1"/>
  <c r="N91" i="1"/>
  <c r="P91" i="1" s="1"/>
  <c r="R91" i="1" s="1"/>
  <c r="S91" i="1" s="1"/>
  <c r="T91" i="1" s="1"/>
  <c r="N117" i="1"/>
  <c r="P117" i="1" s="1"/>
  <c r="R126" i="1"/>
  <c r="S126" i="1" s="1"/>
  <c r="R127" i="1"/>
  <c r="S127" i="1" s="1"/>
  <c r="N176" i="1"/>
  <c r="P176" i="1" s="1"/>
  <c r="R196" i="1"/>
  <c r="S196" i="1" s="1"/>
  <c r="T196" i="1" s="1"/>
  <c r="N249" i="1"/>
  <c r="P249" i="1" s="1"/>
  <c r="R262" i="1"/>
  <c r="S262" i="1" s="1"/>
  <c r="T262" i="1" s="1"/>
  <c r="R314" i="1"/>
  <c r="S314" i="1" s="1"/>
  <c r="T314" i="1" s="1"/>
  <c r="N333" i="1"/>
  <c r="N382" i="1"/>
  <c r="P382" i="1" s="1"/>
  <c r="R382" i="1" s="1"/>
  <c r="S382" i="1" s="1"/>
  <c r="N384" i="1"/>
  <c r="Q384" i="1" s="1"/>
  <c r="R384" i="1" s="1"/>
  <c r="S384" i="1" s="1"/>
  <c r="T384" i="1" s="1"/>
  <c r="N411" i="1"/>
  <c r="P411" i="1" s="1"/>
  <c r="N406" i="1"/>
  <c r="P406" i="1" s="1"/>
  <c r="N185" i="1"/>
  <c r="N169" i="1"/>
  <c r="P169" i="1" s="1"/>
  <c r="R55" i="1"/>
  <c r="S55" i="1" s="1"/>
  <c r="T55" i="1" s="1"/>
  <c r="N163" i="1"/>
  <c r="Q163" i="1" s="1"/>
  <c r="R163" i="1" s="1"/>
  <c r="S163" i="1" s="1"/>
  <c r="T163" i="1" s="1"/>
  <c r="N171" i="1"/>
  <c r="P171" i="1" s="1"/>
  <c r="O274" i="1"/>
  <c r="N274" i="1"/>
  <c r="O400" i="1"/>
  <c r="R400" i="1"/>
  <c r="S400" i="1" s="1"/>
  <c r="T400" i="1" s="1"/>
  <c r="N29" i="1"/>
  <c r="Q29" i="1" s="1"/>
  <c r="N38" i="1"/>
  <c r="P38" i="1" s="1"/>
  <c r="N13" i="1"/>
  <c r="P13" i="1" s="1"/>
  <c r="R13" i="1" s="1"/>
  <c r="S13" i="1" s="1"/>
  <c r="T13" i="1" s="1"/>
  <c r="N25" i="1"/>
  <c r="P25" i="1" s="1"/>
  <c r="N503" i="1"/>
  <c r="P503" i="1" s="1"/>
  <c r="N432" i="1"/>
  <c r="P432" i="1" s="1"/>
  <c r="N51" i="1"/>
  <c r="P51" i="1" s="1"/>
  <c r="R51" i="1" s="1"/>
  <c r="S51" i="1" s="1"/>
  <c r="N82" i="1"/>
  <c r="P82" i="1" s="1"/>
  <c r="N125" i="1"/>
  <c r="P125" i="1" s="1"/>
  <c r="N282" i="1"/>
  <c r="P282" i="1" s="1"/>
  <c r="R282" i="1" s="1"/>
  <c r="S282" i="1" s="1"/>
  <c r="T282" i="1" s="1"/>
  <c r="N24" i="1"/>
  <c r="P24" i="1" s="1"/>
  <c r="N325" i="1"/>
  <c r="Q325" i="1" s="1"/>
  <c r="R325" i="1" s="1"/>
  <c r="S325" i="1" s="1"/>
  <c r="T325" i="1" s="1"/>
  <c r="N438" i="1"/>
  <c r="P438" i="1" s="1"/>
  <c r="N115" i="1"/>
  <c r="P115" i="1" s="1"/>
  <c r="N147" i="1"/>
  <c r="P147" i="1" s="1"/>
  <c r="N150" i="1"/>
  <c r="P150" i="1" s="1"/>
  <c r="N156" i="1"/>
  <c r="P156" i="1" s="1"/>
  <c r="R157" i="1"/>
  <c r="S157" i="1" s="1"/>
  <c r="T157" i="1" s="1"/>
  <c r="N162" i="1"/>
  <c r="O311" i="1"/>
  <c r="R311" i="1"/>
  <c r="S311" i="1" s="1"/>
  <c r="T311" i="1" s="1"/>
  <c r="N170" i="1"/>
  <c r="Q170" i="1" s="1"/>
  <c r="R170" i="1" s="1"/>
  <c r="S170" i="1" s="1"/>
  <c r="T170" i="1" s="1"/>
  <c r="R369" i="1"/>
  <c r="S369" i="1" s="1"/>
  <c r="T369" i="1" s="1"/>
  <c r="R439" i="1"/>
  <c r="S439" i="1" s="1"/>
  <c r="T439" i="1" s="1"/>
  <c r="R515" i="1"/>
  <c r="S515" i="1" s="1"/>
  <c r="T515" i="1" s="1"/>
  <c r="R272" i="1"/>
  <c r="S272" i="1" s="1"/>
  <c r="T272" i="1" s="1"/>
  <c r="R373" i="1"/>
  <c r="S373" i="1" s="1"/>
  <c r="T373" i="1" s="1"/>
  <c r="R388" i="1"/>
  <c r="S388" i="1" s="1"/>
  <c r="T388" i="1" s="1"/>
  <c r="N434" i="1"/>
  <c r="O439" i="1"/>
  <c r="O440" i="1"/>
  <c r="R441" i="1"/>
  <c r="S441" i="1" s="1"/>
  <c r="T441" i="1" s="1"/>
  <c r="R456" i="1"/>
  <c r="S456" i="1" s="1"/>
  <c r="R461" i="1"/>
  <c r="S461" i="1" s="1"/>
  <c r="T461" i="1" s="1"/>
  <c r="N520" i="1"/>
  <c r="P520" i="1" s="1"/>
  <c r="N530" i="1"/>
  <c r="N268" i="1"/>
  <c r="P268" i="1" s="1"/>
  <c r="R268" i="1" s="1"/>
  <c r="S268" i="1" s="1"/>
  <c r="T268" i="1" s="1"/>
  <c r="N538" i="1"/>
  <c r="Q538" i="1" s="1"/>
  <c r="R538" i="1" s="1"/>
  <c r="S538" i="1" s="1"/>
  <c r="T538" i="1" s="1"/>
  <c r="N56" i="1"/>
  <c r="P56" i="1" s="1"/>
  <c r="N57" i="1"/>
  <c r="P57" i="1" s="1"/>
  <c r="N64" i="1"/>
  <c r="N81" i="1"/>
  <c r="Q81" i="1" s="1"/>
  <c r="R81" i="1" s="1"/>
  <c r="S81" i="1" s="1"/>
  <c r="T81" i="1" s="1"/>
  <c r="N87" i="1"/>
  <c r="P87" i="1" s="1"/>
  <c r="R87" i="1" s="1"/>
  <c r="S87" i="1" s="1"/>
  <c r="T87" i="1" s="1"/>
  <c r="N92" i="1"/>
  <c r="N119" i="1"/>
  <c r="P119" i="1" s="1"/>
  <c r="N130" i="1"/>
  <c r="P130" i="1" s="1"/>
  <c r="R140" i="1"/>
  <c r="S140" i="1" s="1"/>
  <c r="T140" i="1" s="1"/>
  <c r="N143" i="1"/>
  <c r="N148" i="1"/>
  <c r="P148" i="1" s="1"/>
  <c r="N151" i="1"/>
  <c r="N173" i="1"/>
  <c r="P173" i="1" s="1"/>
  <c r="N186" i="1"/>
  <c r="N201" i="1"/>
  <c r="N208" i="1"/>
  <c r="Q208" i="1" s="1"/>
  <c r="R208" i="1" s="1"/>
  <c r="S208" i="1" s="1"/>
  <c r="T208" i="1" s="1"/>
  <c r="N219" i="1"/>
  <c r="N233" i="1"/>
  <c r="N239" i="1"/>
  <c r="Q239" i="1" s="1"/>
  <c r="R239" i="1" s="1"/>
  <c r="S239" i="1" s="1"/>
  <c r="N250" i="1"/>
  <c r="P250" i="1" s="1"/>
  <c r="R254" i="1"/>
  <c r="S254" i="1" s="1"/>
  <c r="T254" i="1" s="1"/>
  <c r="N280" i="1"/>
  <c r="P280" i="1" s="1"/>
  <c r="N290" i="1"/>
  <c r="P290" i="1" s="1"/>
  <c r="N311" i="1"/>
  <c r="R338" i="1"/>
  <c r="S338" i="1" s="1"/>
  <c r="T338" i="1" s="1"/>
  <c r="N351" i="1"/>
  <c r="P351" i="1" s="1"/>
  <c r="R357" i="1"/>
  <c r="S357" i="1" s="1"/>
  <c r="T357" i="1" s="1"/>
  <c r="O369" i="1"/>
  <c r="N392" i="1"/>
  <c r="P392" i="1" s="1"/>
  <c r="R409" i="1"/>
  <c r="S409" i="1" s="1"/>
  <c r="T409" i="1" s="1"/>
  <c r="R414" i="1"/>
  <c r="S414" i="1" s="1"/>
  <c r="T414" i="1" s="1"/>
  <c r="O434" i="1"/>
  <c r="N469" i="1"/>
  <c r="R471" i="1"/>
  <c r="S471" i="1" s="1"/>
  <c r="T471" i="1" s="1"/>
  <c r="N480" i="1"/>
  <c r="N482" i="1"/>
  <c r="R487" i="1"/>
  <c r="S487" i="1" s="1"/>
  <c r="T487" i="1" s="1"/>
  <c r="N494" i="1"/>
  <c r="P494" i="1" s="1"/>
  <c r="R502" i="1"/>
  <c r="S502" i="1" s="1"/>
  <c r="T502" i="1" s="1"/>
  <c r="N510" i="1"/>
  <c r="N514" i="1"/>
  <c r="Q514" i="1" s="1"/>
  <c r="R514" i="1" s="1"/>
  <c r="S514" i="1" s="1"/>
  <c r="T514" i="1" s="1"/>
  <c r="N515" i="1"/>
  <c r="P515" i="1" s="1"/>
  <c r="N516" i="1"/>
  <c r="P516" i="1" s="1"/>
  <c r="R25" i="1"/>
  <c r="S25" i="1" s="1"/>
  <c r="T25" i="1" s="1"/>
  <c r="R123" i="1"/>
  <c r="S123" i="1" s="1"/>
  <c r="N127" i="1"/>
  <c r="N277" i="1"/>
  <c r="P277" i="1" s="1"/>
  <c r="R277" i="1" s="1"/>
  <c r="S277" i="1" s="1"/>
  <c r="N336" i="1"/>
  <c r="P336" i="1" s="1"/>
  <c r="R336" i="1" s="1"/>
  <c r="S336" i="1" s="1"/>
  <c r="T336" i="1" s="1"/>
  <c r="R177" i="1"/>
  <c r="S177" i="1" s="1"/>
  <c r="T177" i="1" s="1"/>
  <c r="O177" i="1"/>
  <c r="N177" i="1"/>
  <c r="R200" i="1"/>
  <c r="S200" i="1" s="1"/>
  <c r="O200" i="1"/>
  <c r="N200" i="1"/>
  <c r="O253" i="1"/>
  <c r="N253" i="1"/>
  <c r="O258" i="1"/>
  <c r="N258" i="1"/>
  <c r="O416" i="1"/>
  <c r="R416" i="1"/>
  <c r="S416" i="1" s="1"/>
  <c r="T416" i="1" s="1"/>
  <c r="R38" i="1"/>
  <c r="S38" i="1" s="1"/>
  <c r="T38" i="1" s="1"/>
  <c r="O527" i="1"/>
  <c r="N9" i="1"/>
  <c r="P9" i="1" s="1"/>
  <c r="R9" i="1" s="1"/>
  <c r="S9" i="1" s="1"/>
  <c r="T9" i="1" s="1"/>
  <c r="R203" i="1"/>
  <c r="S203" i="1" s="1"/>
  <c r="T203" i="1" s="1"/>
  <c r="O203" i="1"/>
  <c r="O333" i="1"/>
  <c r="R438" i="1"/>
  <c r="S438" i="1" s="1"/>
  <c r="T438" i="1" s="1"/>
  <c r="R286" i="1"/>
  <c r="S286" i="1" s="1"/>
  <c r="T286" i="1" s="1"/>
  <c r="N286" i="1"/>
  <c r="P286" i="1" s="1"/>
  <c r="N34" i="1"/>
  <c r="R75" i="1"/>
  <c r="S75" i="1" s="1"/>
  <c r="T75" i="1" s="1"/>
  <c r="R241" i="1"/>
  <c r="S241" i="1" s="1"/>
  <c r="T241" i="1" s="1"/>
  <c r="R498" i="1"/>
  <c r="S498" i="1" s="1"/>
  <c r="T498" i="1" s="1"/>
  <c r="O498" i="1"/>
  <c r="N53" i="1"/>
  <c r="Q53" i="1" s="1"/>
  <c r="R53" i="1" s="1"/>
  <c r="S53" i="1" s="1"/>
  <c r="T53" i="1" s="1"/>
  <c r="R58" i="1"/>
  <c r="S58" i="1" s="1"/>
  <c r="T58" i="1" s="1"/>
  <c r="O58" i="1"/>
  <c r="R92" i="1"/>
  <c r="S92" i="1" s="1"/>
  <c r="T92" i="1" s="1"/>
  <c r="O92" i="1"/>
  <c r="R194" i="1"/>
  <c r="S194" i="1" s="1"/>
  <c r="O194" i="1"/>
  <c r="N194" i="1"/>
  <c r="O266" i="1"/>
  <c r="R266" i="1"/>
  <c r="S266" i="1" s="1"/>
  <c r="T266" i="1" s="1"/>
  <c r="N266" i="1"/>
  <c r="R276" i="1"/>
  <c r="S276" i="1" s="1"/>
  <c r="N276" i="1"/>
  <c r="P276" i="1" s="1"/>
  <c r="O292" i="1"/>
  <c r="R292" i="1"/>
  <c r="S292" i="1" s="1"/>
  <c r="O302" i="1"/>
  <c r="R302" i="1"/>
  <c r="S302" i="1" s="1"/>
  <c r="T302" i="1" s="1"/>
  <c r="O521" i="1"/>
  <c r="R521" i="1"/>
  <c r="S521" i="1" s="1"/>
  <c r="T521" i="1" s="1"/>
  <c r="N532" i="1"/>
  <c r="P532" i="1" s="1"/>
  <c r="R532" i="1"/>
  <c r="S532" i="1" s="1"/>
  <c r="T532" i="1" s="1"/>
  <c r="R165" i="1"/>
  <c r="S165" i="1" s="1"/>
  <c r="T165" i="1" s="1"/>
  <c r="N165" i="1"/>
  <c r="P165" i="1" s="1"/>
  <c r="R125" i="1"/>
  <c r="S125" i="1" s="1"/>
  <c r="T125" i="1" s="1"/>
  <c r="O262" i="1"/>
  <c r="N285" i="1"/>
  <c r="Q285" i="1" s="1"/>
  <c r="R285" i="1" s="1"/>
  <c r="S285" i="1" s="1"/>
  <c r="N18" i="1"/>
  <c r="P18" i="1" s="1"/>
  <c r="R18" i="1" s="1"/>
  <c r="S18" i="1" s="1"/>
  <c r="T18" i="1" s="1"/>
  <c r="N527" i="1"/>
  <c r="R432" i="1"/>
  <c r="S432" i="1" s="1"/>
  <c r="T432" i="1" s="1"/>
  <c r="N79" i="1"/>
  <c r="N191" i="1"/>
  <c r="P191" i="1" s="1"/>
  <c r="N216" i="1"/>
  <c r="P216" i="1" s="1"/>
  <c r="R216" i="1" s="1"/>
  <c r="S216" i="1" s="1"/>
  <c r="N28" i="1"/>
  <c r="P28" i="1" s="1"/>
  <c r="R28" i="1" s="1"/>
  <c r="S28" i="1" s="1"/>
  <c r="T28" i="1" s="1"/>
  <c r="R362" i="1"/>
  <c r="S362" i="1" s="1"/>
  <c r="T362" i="1" s="1"/>
  <c r="R371" i="1"/>
  <c r="S371" i="1" s="1"/>
  <c r="N380" i="1"/>
  <c r="P380" i="1" s="1"/>
  <c r="R36" i="1"/>
  <c r="S36" i="1" s="1"/>
  <c r="T36" i="1" s="1"/>
  <c r="O36" i="1"/>
  <c r="N498" i="1"/>
  <c r="N548" i="1"/>
  <c r="P548" i="1" s="1"/>
  <c r="N220" i="1"/>
  <c r="P220" i="1" s="1"/>
  <c r="R220" i="1" s="1"/>
  <c r="S220" i="1" s="1"/>
  <c r="T220" i="1" s="1"/>
  <c r="N346" i="1"/>
  <c r="Q346" i="1" s="1"/>
  <c r="R377" i="1"/>
  <c r="S377" i="1" s="1"/>
  <c r="T377" i="1" s="1"/>
  <c r="O377" i="1"/>
  <c r="N63" i="1"/>
  <c r="R64" i="1"/>
  <c r="S64" i="1" s="1"/>
  <c r="T64" i="1" s="1"/>
  <c r="O64" i="1"/>
  <c r="R68" i="1"/>
  <c r="S68" i="1" s="1"/>
  <c r="T68" i="1" s="1"/>
  <c r="O68" i="1"/>
  <c r="O86" i="1"/>
  <c r="N89" i="1"/>
  <c r="Q89" i="1" s="1"/>
  <c r="R89" i="1" s="1"/>
  <c r="S89" i="1" s="1"/>
  <c r="T89" i="1" s="1"/>
  <c r="N94" i="1"/>
  <c r="Q94" i="1" s="1"/>
  <c r="R94" i="1" s="1"/>
  <c r="S94" i="1" s="1"/>
  <c r="T94" i="1" s="1"/>
  <c r="R114" i="1"/>
  <c r="S114" i="1" s="1"/>
  <c r="T114" i="1" s="1"/>
  <c r="O114" i="1"/>
  <c r="N122" i="1"/>
  <c r="P122" i="1" s="1"/>
  <c r="R158" i="1"/>
  <c r="S158" i="1" s="1"/>
  <c r="T158" i="1" s="1"/>
  <c r="O158" i="1"/>
  <c r="N158" i="1"/>
  <c r="R215" i="1"/>
  <c r="S215" i="1" s="1"/>
  <c r="N215" i="1"/>
  <c r="O225" i="1"/>
  <c r="N225" i="1"/>
  <c r="R264" i="1"/>
  <c r="S264" i="1" s="1"/>
  <c r="T264" i="1" s="1"/>
  <c r="O264" i="1"/>
  <c r="N313" i="1"/>
  <c r="O313" i="1"/>
  <c r="R379" i="1"/>
  <c r="S379" i="1" s="1"/>
  <c r="O379" i="1"/>
  <c r="N427" i="1"/>
  <c r="P427" i="1" s="1"/>
  <c r="R427" i="1"/>
  <c r="S427" i="1" s="1"/>
  <c r="R495" i="1"/>
  <c r="S495" i="1" s="1"/>
  <c r="O495" i="1"/>
  <c r="O458" i="1"/>
  <c r="R458" i="1"/>
  <c r="S458" i="1" s="1"/>
  <c r="N142" i="1"/>
  <c r="Q142" i="1" s="1"/>
  <c r="R142" i="1" s="1"/>
  <c r="S142" i="1" s="1"/>
  <c r="T142" i="1" s="1"/>
  <c r="N54" i="1"/>
  <c r="P54" i="1" s="1"/>
  <c r="N110" i="1"/>
  <c r="Q110" i="1" s="1"/>
  <c r="R110" i="1" s="1"/>
  <c r="S110" i="1" s="1"/>
  <c r="T110" i="1" s="1"/>
  <c r="O141" i="1"/>
  <c r="R141" i="1"/>
  <c r="S141" i="1" s="1"/>
  <c r="T141" i="1" s="1"/>
  <c r="N141" i="1"/>
  <c r="R164" i="1"/>
  <c r="S164" i="1" s="1"/>
  <c r="T164" i="1" s="1"/>
  <c r="N164" i="1"/>
  <c r="R259" i="1"/>
  <c r="S259" i="1" s="1"/>
  <c r="T259" i="1" s="1"/>
  <c r="O259" i="1"/>
  <c r="N259" i="1"/>
  <c r="R275" i="1"/>
  <c r="S275" i="1" s="1"/>
  <c r="O275" i="1"/>
  <c r="N275" i="1"/>
  <c r="O418" i="1"/>
  <c r="R418" i="1"/>
  <c r="S418" i="1" s="1"/>
  <c r="T418" i="1" s="1"/>
  <c r="R185" i="1"/>
  <c r="S185" i="1" s="1"/>
  <c r="T185" i="1" s="1"/>
  <c r="R73" i="1"/>
  <c r="S73" i="1" s="1"/>
  <c r="R269" i="1"/>
  <c r="S269" i="1" s="1"/>
  <c r="T269" i="1" s="1"/>
  <c r="R391" i="1"/>
  <c r="S391" i="1" s="1"/>
  <c r="T391" i="1" s="1"/>
  <c r="R106" i="1"/>
  <c r="S106" i="1" s="1"/>
  <c r="T106" i="1" s="1"/>
  <c r="R131" i="1"/>
  <c r="S131" i="1" s="1"/>
  <c r="T131" i="1" s="1"/>
  <c r="R133" i="1"/>
  <c r="S133" i="1" s="1"/>
  <c r="T133" i="1" s="1"/>
  <c r="R192" i="1"/>
  <c r="S192" i="1" s="1"/>
  <c r="R195" i="1"/>
  <c r="S195" i="1" s="1"/>
  <c r="T195" i="1" s="1"/>
  <c r="R201" i="1"/>
  <c r="S201" i="1" s="1"/>
  <c r="T201" i="1" s="1"/>
  <c r="R218" i="1"/>
  <c r="S218" i="1" s="1"/>
  <c r="T218" i="1" s="1"/>
  <c r="R219" i="1"/>
  <c r="S219" i="1" s="1"/>
  <c r="R222" i="1"/>
  <c r="S222" i="1" s="1"/>
  <c r="T222" i="1" s="1"/>
  <c r="R232" i="1"/>
  <c r="S232" i="1" s="1"/>
  <c r="T232" i="1" s="1"/>
  <c r="R245" i="1"/>
  <c r="S245" i="1" s="1"/>
  <c r="T245" i="1" s="1"/>
  <c r="R271" i="1"/>
  <c r="S271" i="1" s="1"/>
  <c r="T271" i="1" s="1"/>
  <c r="R355" i="1"/>
  <c r="S355" i="1" s="1"/>
  <c r="T355" i="1" s="1"/>
  <c r="R395" i="1"/>
  <c r="S395" i="1" s="1"/>
  <c r="O395" i="1"/>
  <c r="N417" i="1"/>
  <c r="Q417" i="1" s="1"/>
  <c r="R417" i="1" s="1"/>
  <c r="S417" i="1" s="1"/>
  <c r="T417" i="1" s="1"/>
  <c r="R442" i="1"/>
  <c r="S442" i="1" s="1"/>
  <c r="T442" i="1" s="1"/>
  <c r="O442" i="1"/>
  <c r="O480" i="1"/>
  <c r="R480" i="1"/>
  <c r="S480" i="1" s="1"/>
  <c r="T480" i="1" s="1"/>
  <c r="R551" i="1"/>
  <c r="S551" i="1" s="1"/>
  <c r="O551" i="1"/>
  <c r="R503" i="1"/>
  <c r="S503" i="1" s="1"/>
  <c r="T503" i="1" s="1"/>
  <c r="R531" i="1"/>
  <c r="S531" i="1" s="1"/>
  <c r="T531" i="1" s="1"/>
  <c r="N84" i="1"/>
  <c r="N105" i="1"/>
  <c r="P105" i="1" s="1"/>
  <c r="R107" i="1"/>
  <c r="S107" i="1" s="1"/>
  <c r="N132" i="1"/>
  <c r="P132" i="1" s="1"/>
  <c r="R166" i="1"/>
  <c r="S166" i="1" s="1"/>
  <c r="T166" i="1" s="1"/>
  <c r="R176" i="1"/>
  <c r="S176" i="1" s="1"/>
  <c r="R17" i="1"/>
  <c r="S17" i="1" s="1"/>
  <c r="N295" i="1"/>
  <c r="P295" i="1" s="1"/>
  <c r="R322" i="1"/>
  <c r="S322" i="1" s="1"/>
  <c r="N360" i="1"/>
  <c r="N458" i="1"/>
  <c r="R499" i="1"/>
  <c r="S499" i="1" s="1"/>
  <c r="T499" i="1" s="1"/>
  <c r="O185" i="1"/>
  <c r="R209" i="1"/>
  <c r="S209" i="1" s="1"/>
  <c r="T209" i="1" s="1"/>
  <c r="R115" i="1"/>
  <c r="S115" i="1" s="1"/>
  <c r="N229" i="1"/>
  <c r="P229" i="1" s="1"/>
  <c r="R229" i="1" s="1"/>
  <c r="S229" i="1" s="1"/>
  <c r="T229" i="1" s="1"/>
  <c r="R376" i="1"/>
  <c r="S376" i="1" s="1"/>
  <c r="T376" i="1" s="1"/>
  <c r="N404" i="1"/>
  <c r="P404" i="1" s="1"/>
  <c r="R404" i="1" s="1"/>
  <c r="S404" i="1" s="1"/>
  <c r="T404" i="1" s="1"/>
  <c r="R415" i="1"/>
  <c r="S415" i="1" s="1"/>
  <c r="T415" i="1" s="1"/>
  <c r="R40" i="1"/>
  <c r="S40" i="1" s="1"/>
  <c r="T40" i="1" s="1"/>
  <c r="R46" i="1"/>
  <c r="S46" i="1" s="1"/>
  <c r="T46" i="1" s="1"/>
  <c r="N50" i="1"/>
  <c r="Q50" i="1" s="1"/>
  <c r="R50" i="1" s="1"/>
  <c r="S50" i="1" s="1"/>
  <c r="N61" i="1"/>
  <c r="P61" i="1" s="1"/>
  <c r="R61" i="1" s="1"/>
  <c r="S61" i="1" s="1"/>
  <c r="T61" i="1" s="1"/>
  <c r="R62" i="1"/>
  <c r="S62" i="1" s="1"/>
  <c r="T62" i="1" s="1"/>
  <c r="N71" i="1"/>
  <c r="Q71" i="1" s="1"/>
  <c r="R71" i="1" s="1"/>
  <c r="S71" i="1" s="1"/>
  <c r="T71" i="1" s="1"/>
  <c r="N77" i="1"/>
  <c r="P77" i="1" s="1"/>
  <c r="N85" i="1"/>
  <c r="P85" i="1" s="1"/>
  <c r="R85" i="1" s="1"/>
  <c r="S85" i="1" s="1"/>
  <c r="N86" i="1"/>
  <c r="R97" i="1"/>
  <c r="S97" i="1" s="1"/>
  <c r="T97" i="1" s="1"/>
  <c r="N99" i="1"/>
  <c r="Q99" i="1" s="1"/>
  <c r="R99" i="1" s="1"/>
  <c r="S99" i="1" s="1"/>
  <c r="T99" i="1" s="1"/>
  <c r="O106" i="1"/>
  <c r="R108" i="1"/>
  <c r="S108" i="1" s="1"/>
  <c r="T108" i="1" s="1"/>
  <c r="N113" i="1"/>
  <c r="P113" i="1" s="1"/>
  <c r="R116" i="1"/>
  <c r="S116" i="1" s="1"/>
  <c r="O133" i="1"/>
  <c r="N135" i="1"/>
  <c r="P135" i="1" s="1"/>
  <c r="R167" i="1"/>
  <c r="S167" i="1" s="1"/>
  <c r="T167" i="1" s="1"/>
  <c r="R210" i="1"/>
  <c r="S210" i="1" s="1"/>
  <c r="O232" i="1"/>
  <c r="R234" i="1"/>
  <c r="S234" i="1" s="1"/>
  <c r="T234" i="1" s="1"/>
  <c r="R242" i="1"/>
  <c r="S242" i="1" s="1"/>
  <c r="O245" i="1"/>
  <c r="R251" i="1"/>
  <c r="S251" i="1" s="1"/>
  <c r="R260" i="1"/>
  <c r="S260" i="1" s="1"/>
  <c r="T260" i="1" s="1"/>
  <c r="P328" i="1"/>
  <c r="P343" i="1"/>
  <c r="R343" i="1" s="1"/>
  <c r="S343" i="1" s="1"/>
  <c r="T343" i="1" s="1"/>
  <c r="R349" i="1"/>
  <c r="S349" i="1" s="1"/>
  <c r="T349" i="1" s="1"/>
  <c r="N393" i="1"/>
  <c r="P393" i="1" s="1"/>
  <c r="R393" i="1" s="1"/>
  <c r="S393" i="1" s="1"/>
  <c r="R419" i="1"/>
  <c r="S419" i="1" s="1"/>
  <c r="O441" i="1"/>
  <c r="R469" i="1"/>
  <c r="S469" i="1" s="1"/>
  <c r="O483" i="1"/>
  <c r="R483" i="1"/>
  <c r="S483" i="1" s="1"/>
  <c r="T483" i="1" s="1"/>
  <c r="R488" i="1"/>
  <c r="S488" i="1" s="1"/>
  <c r="T488" i="1" s="1"/>
  <c r="O488" i="1"/>
  <c r="O511" i="1"/>
  <c r="R511" i="1"/>
  <c r="S511" i="1" s="1"/>
  <c r="T511" i="1" s="1"/>
  <c r="O522" i="1"/>
  <c r="R522" i="1"/>
  <c r="S522" i="1" s="1"/>
  <c r="T522" i="1" s="1"/>
  <c r="N529" i="1"/>
  <c r="Q529" i="1" s="1"/>
  <c r="R529" i="1" s="1"/>
  <c r="S529" i="1" s="1"/>
  <c r="T529" i="1" s="1"/>
  <c r="N551" i="1"/>
  <c r="N134" i="1"/>
  <c r="P134" i="1" s="1"/>
  <c r="R134" i="1" s="1"/>
  <c r="S134" i="1" s="1"/>
  <c r="O151" i="1"/>
  <c r="R153" i="1"/>
  <c r="S153" i="1" s="1"/>
  <c r="R159" i="1"/>
  <c r="S159" i="1" s="1"/>
  <c r="T159" i="1" s="1"/>
  <c r="R171" i="1"/>
  <c r="S171" i="1" s="1"/>
  <c r="T171" i="1" s="1"/>
  <c r="R172" i="1"/>
  <c r="S172" i="1" s="1"/>
  <c r="R178" i="1"/>
  <c r="S178" i="1" s="1"/>
  <c r="R183" i="1"/>
  <c r="S183" i="1" s="1"/>
  <c r="O186" i="1"/>
  <c r="R188" i="1"/>
  <c r="S188" i="1" s="1"/>
  <c r="O192" i="1"/>
  <c r="R193" i="1"/>
  <c r="S193" i="1" s="1"/>
  <c r="O195" i="1"/>
  <c r="N206" i="1"/>
  <c r="Q206" i="1" s="1"/>
  <c r="R211" i="1"/>
  <c r="S211" i="1" s="1"/>
  <c r="R212" i="1"/>
  <c r="S212" i="1" s="1"/>
  <c r="R214" i="1"/>
  <c r="S214" i="1" s="1"/>
  <c r="T214" i="1" s="1"/>
  <c r="R225" i="1"/>
  <c r="S225" i="1" s="1"/>
  <c r="N227" i="1"/>
  <c r="Q227" i="1" s="1"/>
  <c r="R227" i="1" s="1"/>
  <c r="S227" i="1" s="1"/>
  <c r="T227" i="1" s="1"/>
  <c r="R230" i="1"/>
  <c r="S230" i="1" s="1"/>
  <c r="T230" i="1" s="1"/>
  <c r="O242" i="1"/>
  <c r="R243" i="1"/>
  <c r="S243" i="1" s="1"/>
  <c r="T243" i="1" s="1"/>
  <c r="N264" i="1"/>
  <c r="O271" i="1"/>
  <c r="P271" i="1" s="1"/>
  <c r="N292" i="1"/>
  <c r="O315" i="1"/>
  <c r="R315" i="1"/>
  <c r="S315" i="1" s="1"/>
  <c r="T315" i="1" s="1"/>
  <c r="N318" i="1"/>
  <c r="P318" i="1" s="1"/>
  <c r="N321" i="1"/>
  <c r="P321" i="1" s="1"/>
  <c r="N338" i="1"/>
  <c r="P338" i="1" s="1"/>
  <c r="R345" i="1"/>
  <c r="S345" i="1" s="1"/>
  <c r="T345" i="1" s="1"/>
  <c r="N345" i="1"/>
  <c r="P345" i="1" s="1"/>
  <c r="N358" i="1"/>
  <c r="R358" i="1"/>
  <c r="S358" i="1" s="1"/>
  <c r="O358" i="1"/>
  <c r="N364" i="1"/>
  <c r="P364" i="1" s="1"/>
  <c r="R385" i="1"/>
  <c r="S385" i="1" s="1"/>
  <c r="T385" i="1" s="1"/>
  <c r="N385" i="1"/>
  <c r="P385" i="1" s="1"/>
  <c r="N420" i="1"/>
  <c r="N430" i="1"/>
  <c r="P430" i="1" s="1"/>
  <c r="R430" i="1"/>
  <c r="S430" i="1" s="1"/>
  <c r="T430" i="1" s="1"/>
  <c r="N466" i="1"/>
  <c r="P466" i="1" s="1"/>
  <c r="R482" i="1"/>
  <c r="S482" i="1" s="1"/>
  <c r="T482" i="1" s="1"/>
  <c r="O482" i="1"/>
  <c r="O487" i="1"/>
  <c r="N488" i="1"/>
  <c r="N495" i="1"/>
  <c r="N507" i="1"/>
  <c r="P507" i="1" s="1"/>
  <c r="O509" i="1"/>
  <c r="R509" i="1"/>
  <c r="S509" i="1" s="1"/>
  <c r="T509" i="1" s="1"/>
  <c r="R510" i="1"/>
  <c r="S510" i="1" s="1"/>
  <c r="T510" i="1" s="1"/>
  <c r="O510" i="1"/>
  <c r="N513" i="1"/>
  <c r="P513" i="1" s="1"/>
  <c r="R513" i="1" s="1"/>
  <c r="S513" i="1" s="1"/>
  <c r="T513" i="1" s="1"/>
  <c r="N522" i="1"/>
  <c r="R300" i="1"/>
  <c r="N303" i="1"/>
  <c r="P303" i="1" s="1"/>
  <c r="N310" i="1"/>
  <c r="P310" i="1" s="1"/>
  <c r="R310" i="1" s="1"/>
  <c r="S310" i="1" s="1"/>
  <c r="T310" i="1" s="1"/>
  <c r="N319" i="1"/>
  <c r="N388" i="1"/>
  <c r="P388" i="1" s="1"/>
  <c r="R396" i="1"/>
  <c r="S396" i="1" s="1"/>
  <c r="T396" i="1" s="1"/>
  <c r="N397" i="1"/>
  <c r="P397" i="1" s="1"/>
  <c r="N400" i="1"/>
  <c r="P400" i="1" s="1"/>
  <c r="R401" i="1"/>
  <c r="S401" i="1" s="1"/>
  <c r="T401" i="1" s="1"/>
  <c r="N402" i="1"/>
  <c r="P402" i="1" s="1"/>
  <c r="N405" i="1"/>
  <c r="P405" i="1" s="1"/>
  <c r="N408" i="1"/>
  <c r="P408" i="1" s="1"/>
  <c r="N413" i="1"/>
  <c r="P413" i="1" s="1"/>
  <c r="N433" i="1"/>
  <c r="P433" i="1" s="1"/>
  <c r="N435" i="1"/>
  <c r="P435" i="1" s="1"/>
  <c r="N440" i="1"/>
  <c r="R473" i="1"/>
  <c r="S473" i="1" s="1"/>
  <c r="T473" i="1" s="1"/>
  <c r="R475" i="1"/>
  <c r="S475" i="1" s="1"/>
  <c r="R496" i="1"/>
  <c r="S496" i="1" s="1"/>
  <c r="T496" i="1" s="1"/>
  <c r="R530" i="1"/>
  <c r="S530" i="1" s="1"/>
  <c r="T530" i="1" s="1"/>
  <c r="N305" i="1"/>
  <c r="P305" i="1" s="1"/>
  <c r="O319" i="1"/>
  <c r="N320" i="1"/>
  <c r="P320" i="1" s="1"/>
  <c r="N323" i="1"/>
  <c r="P323" i="1" s="1"/>
  <c r="O329" i="1"/>
  <c r="N332" i="1"/>
  <c r="P332" i="1" s="1"/>
  <c r="N340" i="1"/>
  <c r="P340" i="1" s="1"/>
  <c r="N365" i="1"/>
  <c r="P365" i="1" s="1"/>
  <c r="N366" i="1"/>
  <c r="P366" i="1" s="1"/>
  <c r="N389" i="1"/>
  <c r="P389" i="1" s="1"/>
  <c r="R389" i="1" s="1"/>
  <c r="S389" i="1" s="1"/>
  <c r="T389" i="1" s="1"/>
  <c r="N416" i="1"/>
  <c r="N418" i="1"/>
  <c r="N441" i="1"/>
  <c r="N460" i="1"/>
  <c r="P460" i="1" s="1"/>
  <c r="O473" i="1"/>
  <c r="O475" i="1"/>
  <c r="R484" i="1"/>
  <c r="S484" i="1" s="1"/>
  <c r="T484" i="1" s="1"/>
  <c r="N487" i="1"/>
  <c r="R505" i="1"/>
  <c r="S505" i="1" s="1"/>
  <c r="T505" i="1" s="1"/>
  <c r="N509" i="1"/>
  <c r="R516" i="1"/>
  <c r="S516" i="1" s="1"/>
  <c r="R520" i="1"/>
  <c r="S520" i="1" s="1"/>
  <c r="N524" i="1"/>
  <c r="Q524" i="1" s="1"/>
  <c r="R524" i="1" s="1"/>
  <c r="S524" i="1" s="1"/>
  <c r="N526" i="1"/>
  <c r="P526" i="1" s="1"/>
  <c r="O530" i="1"/>
  <c r="N533" i="1"/>
  <c r="P533" i="1" s="1"/>
  <c r="R539" i="1"/>
  <c r="S539" i="1" s="1"/>
  <c r="R550" i="1"/>
  <c r="S550" i="1" s="1"/>
  <c r="T550" i="1" s="1"/>
  <c r="R78" i="1"/>
  <c r="S78" i="1" s="1"/>
  <c r="R238" i="1"/>
  <c r="S238" i="1" s="1"/>
  <c r="R249" i="1"/>
  <c r="S249" i="1" s="1"/>
  <c r="N221" i="1"/>
  <c r="P221" i="1" s="1"/>
  <c r="R221" i="1" s="1"/>
  <c r="S221" i="1" s="1"/>
  <c r="T221" i="1" s="1"/>
  <c r="O118" i="1"/>
  <c r="R118" i="1"/>
  <c r="S118" i="1" s="1"/>
  <c r="T118" i="1" s="1"/>
  <c r="N118" i="1"/>
  <c r="O181" i="1"/>
  <c r="R181" i="1"/>
  <c r="S181" i="1" s="1"/>
  <c r="T181" i="1" s="1"/>
  <c r="N246" i="1"/>
  <c r="P246" i="1" s="1"/>
  <c r="R246" i="1"/>
  <c r="S246" i="1" s="1"/>
  <c r="T246" i="1" s="1"/>
  <c r="N444" i="1"/>
  <c r="P444" i="1" s="1"/>
  <c r="R444" i="1"/>
  <c r="S444" i="1" s="1"/>
  <c r="T444" i="1" s="1"/>
  <c r="O501" i="1"/>
  <c r="R501" i="1"/>
  <c r="S501" i="1" s="1"/>
  <c r="O22" i="1"/>
  <c r="O34" i="1"/>
  <c r="R154" i="1"/>
  <c r="S154" i="1" s="1"/>
  <c r="T154" i="1" s="1"/>
  <c r="O69" i="1"/>
  <c r="N95" i="1"/>
  <c r="O127" i="1"/>
  <c r="R132" i="1"/>
  <c r="S132" i="1" s="1"/>
  <c r="N166" i="1"/>
  <c r="P166" i="1" s="1"/>
  <c r="O17" i="1"/>
  <c r="R228" i="1"/>
  <c r="S228" i="1" s="1"/>
  <c r="T228" i="1" s="1"/>
  <c r="R24" i="1"/>
  <c r="S24" i="1" s="1"/>
  <c r="O304" i="1"/>
  <c r="R491" i="1"/>
  <c r="S491" i="1" s="1"/>
  <c r="N452" i="1"/>
  <c r="P452" i="1" s="1"/>
  <c r="N10" i="1"/>
  <c r="O327" i="1"/>
  <c r="N327" i="1"/>
  <c r="O19" i="1"/>
  <c r="N19" i="1"/>
  <c r="O294" i="1"/>
  <c r="N294" i="1"/>
  <c r="O519" i="1"/>
  <c r="N519" i="1"/>
  <c r="O489" i="1"/>
  <c r="N489" i="1"/>
  <c r="O331" i="1"/>
  <c r="N331" i="1"/>
  <c r="R5" i="1"/>
  <c r="S5" i="1" s="1"/>
  <c r="N5" i="1"/>
  <c r="P5" i="1" s="1"/>
  <c r="O59" i="1"/>
  <c r="N59" i="1"/>
  <c r="O76" i="1"/>
  <c r="N76" i="1"/>
  <c r="R103" i="1"/>
  <c r="S103" i="1" s="1"/>
  <c r="T103" i="1" s="1"/>
  <c r="O103" i="1"/>
  <c r="N103" i="1"/>
  <c r="O179" i="1"/>
  <c r="N179" i="1"/>
  <c r="O374" i="1"/>
  <c r="N374" i="1"/>
  <c r="R47" i="1"/>
  <c r="S47" i="1" s="1"/>
  <c r="T47" i="1" s="1"/>
  <c r="R27" i="1"/>
  <c r="S27" i="1" s="1"/>
  <c r="T27" i="1" s="1"/>
  <c r="R105" i="1"/>
  <c r="S105" i="1" s="1"/>
  <c r="R117" i="1"/>
  <c r="S117" i="1" s="1"/>
  <c r="R191" i="1"/>
  <c r="S191" i="1" s="1"/>
  <c r="R202" i="1"/>
  <c r="S202" i="1" s="1"/>
  <c r="Q341" i="1"/>
  <c r="R341" i="1" s="1"/>
  <c r="S341" i="1" s="1"/>
  <c r="T341" i="1" s="1"/>
  <c r="P341" i="1"/>
  <c r="O391" i="1"/>
  <c r="N391" i="1"/>
  <c r="N8" i="1"/>
  <c r="P8" i="1" s="1"/>
  <c r="R8" i="1" s="1"/>
  <c r="S8" i="1" s="1"/>
  <c r="T8" i="1" s="1"/>
  <c r="N42" i="1"/>
  <c r="R45" i="1"/>
  <c r="S45" i="1" s="1"/>
  <c r="T45" i="1" s="1"/>
  <c r="N549" i="1"/>
  <c r="P549" i="1" s="1"/>
  <c r="R549" i="1" s="1"/>
  <c r="S549" i="1" s="1"/>
  <c r="N120" i="1"/>
  <c r="N263" i="1"/>
  <c r="R52" i="1"/>
  <c r="S52" i="1" s="1"/>
  <c r="N107" i="1"/>
  <c r="P107" i="1" s="1"/>
  <c r="N126" i="1"/>
  <c r="P126" i="1" s="1"/>
  <c r="N196" i="1"/>
  <c r="P196" i="1" s="1"/>
  <c r="N203" i="1"/>
  <c r="N241" i="1"/>
  <c r="P241" i="1" s="1"/>
  <c r="N262" i="1"/>
  <c r="N288" i="1"/>
  <c r="P288" i="1" s="1"/>
  <c r="R296" i="1"/>
  <c r="S296" i="1" s="1"/>
  <c r="T296" i="1" s="1"/>
  <c r="R437" i="1"/>
  <c r="S437" i="1" s="1"/>
  <c r="N491" i="1"/>
  <c r="P491" i="1" s="1"/>
  <c r="R492" i="1"/>
  <c r="S492" i="1" s="1"/>
  <c r="T492" i="1" s="1"/>
  <c r="N43" i="1"/>
  <c r="P43" i="1" s="1"/>
  <c r="R43" i="1" s="1"/>
  <c r="S43" i="1" s="1"/>
  <c r="T43" i="1" s="1"/>
  <c r="N493" i="1"/>
  <c r="P493" i="1" s="1"/>
  <c r="R548" i="1"/>
  <c r="S548" i="1" s="1"/>
  <c r="R452" i="1"/>
  <c r="S452" i="1" s="1"/>
  <c r="T452" i="1" s="1"/>
  <c r="O535" i="1"/>
  <c r="N74" i="1"/>
  <c r="R137" i="1"/>
  <c r="S137" i="1" s="1"/>
  <c r="T137" i="1" s="1"/>
  <c r="R327" i="1"/>
  <c r="S327" i="1" s="1"/>
  <c r="T327" i="1" s="1"/>
  <c r="O459" i="1"/>
  <c r="N459" i="1"/>
  <c r="R19" i="1"/>
  <c r="S19" i="1" s="1"/>
  <c r="R294" i="1"/>
  <c r="S294" i="1" s="1"/>
  <c r="R519" i="1"/>
  <c r="S519" i="1" s="1"/>
  <c r="R489" i="1"/>
  <c r="S489" i="1" s="1"/>
  <c r="R59" i="1"/>
  <c r="S59" i="1" s="1"/>
  <c r="T59" i="1" s="1"/>
  <c r="O70" i="1"/>
  <c r="N70" i="1"/>
  <c r="R76" i="1"/>
  <c r="S76" i="1" s="1"/>
  <c r="T76" i="1" s="1"/>
  <c r="R77" i="1"/>
  <c r="S77" i="1" s="1"/>
  <c r="T77" i="1" s="1"/>
  <c r="O83" i="1"/>
  <c r="N83" i="1"/>
  <c r="O93" i="1"/>
  <c r="N93" i="1"/>
  <c r="O109" i="1"/>
  <c r="R109" i="1"/>
  <c r="S109" i="1" s="1"/>
  <c r="T109" i="1" s="1"/>
  <c r="O111" i="1"/>
  <c r="R111" i="1"/>
  <c r="S111" i="1" s="1"/>
  <c r="T111" i="1" s="1"/>
  <c r="O152" i="1"/>
  <c r="N152" i="1"/>
  <c r="O160" i="1"/>
  <c r="N255" i="1"/>
  <c r="R15" i="1"/>
  <c r="S15" i="1" s="1"/>
  <c r="T15" i="1" s="1"/>
  <c r="N17" i="1"/>
  <c r="N304" i="1"/>
  <c r="N492" i="1"/>
  <c r="P492" i="1" s="1"/>
  <c r="N499" i="1"/>
  <c r="P499" i="1" s="1"/>
  <c r="R544" i="1"/>
  <c r="S544" i="1" s="1"/>
  <c r="T544" i="1" s="1"/>
  <c r="N137" i="1"/>
  <c r="P137" i="1" s="1"/>
  <c r="O398" i="1"/>
  <c r="N398" i="1"/>
  <c r="O55" i="1"/>
  <c r="N55" i="1"/>
  <c r="R70" i="1"/>
  <c r="S70" i="1" s="1"/>
  <c r="T70" i="1" s="1"/>
  <c r="O96" i="1"/>
  <c r="N96" i="1"/>
  <c r="R235" i="1"/>
  <c r="S235" i="1" s="1"/>
  <c r="T235" i="1" s="1"/>
  <c r="R244" i="1"/>
  <c r="S244" i="1" s="1"/>
  <c r="T244" i="1" s="1"/>
  <c r="R57" i="1"/>
  <c r="S57" i="1" s="1"/>
  <c r="T57" i="1" s="1"/>
  <c r="R98" i="1"/>
  <c r="S98" i="1" s="1"/>
  <c r="T98" i="1" s="1"/>
  <c r="R113" i="1"/>
  <c r="S113" i="1" s="1"/>
  <c r="T113" i="1" s="1"/>
  <c r="R182" i="1"/>
  <c r="S182" i="1" s="1"/>
  <c r="T182" i="1" s="1"/>
  <c r="N231" i="1"/>
  <c r="P231" i="1" s="1"/>
  <c r="R231" i="1"/>
  <c r="S231" i="1" s="1"/>
  <c r="T231" i="1" s="1"/>
  <c r="O309" i="1"/>
  <c r="N309" i="1"/>
  <c r="O337" i="1"/>
  <c r="N337" i="1"/>
  <c r="N354" i="1"/>
  <c r="P354" i="1" s="1"/>
  <c r="R354" i="1" s="1"/>
  <c r="S354" i="1" s="1"/>
  <c r="T354" i="1" s="1"/>
  <c r="R136" i="1"/>
  <c r="S136" i="1" s="1"/>
  <c r="T136" i="1" s="1"/>
  <c r="N144" i="1"/>
  <c r="R148" i="1"/>
  <c r="S148" i="1" s="1"/>
  <c r="R162" i="1"/>
  <c r="S162" i="1" s="1"/>
  <c r="T162" i="1" s="1"/>
  <c r="O163" i="1"/>
  <c r="N168" i="1"/>
  <c r="P168" i="1" s="1"/>
  <c r="O206" i="1"/>
  <c r="O267" i="1"/>
  <c r="R267" i="1"/>
  <c r="S267" i="1" s="1"/>
  <c r="T267" i="1" s="1"/>
  <c r="N352" i="1"/>
  <c r="P352" i="1" s="1"/>
  <c r="R352" i="1"/>
  <c r="S352" i="1" s="1"/>
  <c r="O399" i="1"/>
  <c r="R399" i="1"/>
  <c r="S399" i="1" s="1"/>
  <c r="T399" i="1" s="1"/>
  <c r="O403" i="1"/>
  <c r="R403" i="1"/>
  <c r="S403" i="1" s="1"/>
  <c r="T403" i="1" s="1"/>
  <c r="N403" i="1"/>
  <c r="N429" i="1"/>
  <c r="R429" i="1"/>
  <c r="S429" i="1" s="1"/>
  <c r="T429" i="1" s="1"/>
  <c r="O429" i="1"/>
  <c r="N108" i="1"/>
  <c r="P108" i="1" s="1"/>
  <c r="N109" i="1"/>
  <c r="N111" i="1"/>
  <c r="N116" i="1"/>
  <c r="P116" i="1" s="1"/>
  <c r="R119" i="1"/>
  <c r="S119" i="1" s="1"/>
  <c r="T119" i="1" s="1"/>
  <c r="N124" i="1"/>
  <c r="P124" i="1" s="1"/>
  <c r="R124" i="1" s="1"/>
  <c r="S124" i="1" s="1"/>
  <c r="T124" i="1" s="1"/>
  <c r="N128" i="1"/>
  <c r="P128" i="1" s="1"/>
  <c r="R130" i="1"/>
  <c r="S130" i="1" s="1"/>
  <c r="R135" i="1"/>
  <c r="S135" i="1" s="1"/>
  <c r="T135" i="1" s="1"/>
  <c r="R147" i="1"/>
  <c r="S147" i="1" s="1"/>
  <c r="T147" i="1" s="1"/>
  <c r="R150" i="1"/>
  <c r="S150" i="1" s="1"/>
  <c r="T150" i="1" s="1"/>
  <c r="N159" i="1"/>
  <c r="P159" i="1" s="1"/>
  <c r="N160" i="1"/>
  <c r="R168" i="1"/>
  <c r="S168" i="1" s="1"/>
  <c r="T168" i="1" s="1"/>
  <c r="O170" i="1"/>
  <c r="N178" i="1"/>
  <c r="P178" i="1" s="1"/>
  <c r="N180" i="1"/>
  <c r="P180" i="1" s="1"/>
  <c r="R180" i="1" s="1"/>
  <c r="S180" i="1" s="1"/>
  <c r="T180" i="1" s="1"/>
  <c r="N181" i="1"/>
  <c r="R199" i="1"/>
  <c r="S199" i="1" s="1"/>
  <c r="T199" i="1" s="1"/>
  <c r="R204" i="1"/>
  <c r="S204" i="1" s="1"/>
  <c r="O291" i="1"/>
  <c r="R291" i="1"/>
  <c r="S291" i="1" s="1"/>
  <c r="N291" i="1"/>
  <c r="O293" i="1"/>
  <c r="R293" i="1"/>
  <c r="S293" i="1" s="1"/>
  <c r="N293" i="1"/>
  <c r="N324" i="1"/>
  <c r="P324" i="1" s="1"/>
  <c r="R324" i="1" s="1"/>
  <c r="S324" i="1" s="1"/>
  <c r="T324" i="1" s="1"/>
  <c r="O378" i="1"/>
  <c r="R378" i="1"/>
  <c r="S378" i="1" s="1"/>
  <c r="N378" i="1"/>
  <c r="O197" i="1"/>
  <c r="O201" i="1"/>
  <c r="O210" i="1"/>
  <c r="O211" i="1"/>
  <c r="O212" i="1"/>
  <c r="O215" i="1"/>
  <c r="O219" i="1"/>
  <c r="O222" i="1"/>
  <c r="P222" i="1" s="1"/>
  <c r="O233" i="1"/>
  <c r="R237" i="1"/>
  <c r="S237" i="1" s="1"/>
  <c r="O240" i="1"/>
  <c r="O260" i="1"/>
  <c r="R299" i="1"/>
  <c r="S299" i="1" s="1"/>
  <c r="T299" i="1" s="1"/>
  <c r="R356" i="1"/>
  <c r="S356" i="1" s="1"/>
  <c r="O356" i="1"/>
  <c r="N356" i="1"/>
  <c r="N410" i="1"/>
  <c r="O450" i="1"/>
  <c r="R450" i="1"/>
  <c r="S450" i="1" s="1"/>
  <c r="O465" i="1"/>
  <c r="R465" i="1"/>
  <c r="S465" i="1" s="1"/>
  <c r="T465" i="1" s="1"/>
  <c r="N474" i="1"/>
  <c r="P474" i="1" s="1"/>
  <c r="R474" i="1" s="1"/>
  <c r="S474" i="1" s="1"/>
  <c r="T474" i="1" s="1"/>
  <c r="N230" i="1"/>
  <c r="P230" i="1" s="1"/>
  <c r="N232" i="1"/>
  <c r="N242" i="1"/>
  <c r="N245" i="1"/>
  <c r="R252" i="1"/>
  <c r="S252" i="1" s="1"/>
  <c r="T252" i="1" s="1"/>
  <c r="R258" i="1"/>
  <c r="S258" i="1" s="1"/>
  <c r="T258" i="1" s="1"/>
  <c r="N272" i="1"/>
  <c r="P272" i="1" s="1"/>
  <c r="N299" i="1"/>
  <c r="P299" i="1" s="1"/>
  <c r="N302" i="1"/>
  <c r="R305" i="1"/>
  <c r="S305" i="1" s="1"/>
  <c r="T305" i="1" s="1"/>
  <c r="N308" i="1"/>
  <c r="P308" i="1" s="1"/>
  <c r="R312" i="1"/>
  <c r="S312" i="1" s="1"/>
  <c r="T312" i="1" s="1"/>
  <c r="N326" i="1"/>
  <c r="N334" i="1"/>
  <c r="P334" i="1" s="1"/>
  <c r="R342" i="1"/>
  <c r="S342" i="1" s="1"/>
  <c r="T342" i="1" s="1"/>
  <c r="O342" i="1"/>
  <c r="R350" i="1"/>
  <c r="S350" i="1" s="1"/>
  <c r="T350" i="1" s="1"/>
  <c r="O386" i="1"/>
  <c r="R386" i="1"/>
  <c r="S386" i="1" s="1"/>
  <c r="T386" i="1" s="1"/>
  <c r="N386" i="1"/>
  <c r="O412" i="1"/>
  <c r="R412" i="1"/>
  <c r="S412" i="1" s="1"/>
  <c r="T412" i="1" s="1"/>
  <c r="N424" i="1"/>
  <c r="R424" i="1"/>
  <c r="S424" i="1" s="1"/>
  <c r="T424" i="1" s="1"/>
  <c r="O424" i="1"/>
  <c r="R443" i="1"/>
  <c r="S443" i="1" s="1"/>
  <c r="O443" i="1"/>
  <c r="N443" i="1"/>
  <c r="O472" i="1"/>
  <c r="N234" i="1"/>
  <c r="P234" i="1" s="1"/>
  <c r="N267" i="1"/>
  <c r="R340" i="1"/>
  <c r="S340" i="1" s="1"/>
  <c r="T340" i="1" s="1"/>
  <c r="R363" i="1"/>
  <c r="S363" i="1" s="1"/>
  <c r="N363" i="1"/>
  <c r="R364" i="1"/>
  <c r="S364" i="1" s="1"/>
  <c r="R366" i="1"/>
  <c r="S366" i="1" s="1"/>
  <c r="T366" i="1" s="1"/>
  <c r="O449" i="1"/>
  <c r="R449" i="1"/>
  <c r="S449" i="1" s="1"/>
  <c r="T449" i="1" s="1"/>
  <c r="N449" i="1"/>
  <c r="R451" i="1"/>
  <c r="S451" i="1" s="1"/>
  <c r="T451" i="1" s="1"/>
  <c r="N451" i="1"/>
  <c r="P451" i="1" s="1"/>
  <c r="N457" i="1"/>
  <c r="R457" i="1"/>
  <c r="S457" i="1" s="1"/>
  <c r="T457" i="1" s="1"/>
  <c r="O457" i="1"/>
  <c r="R339" i="1"/>
  <c r="S339" i="1" s="1"/>
  <c r="R348" i="1"/>
  <c r="S348" i="1" s="1"/>
  <c r="T348" i="1" s="1"/>
  <c r="R433" i="1"/>
  <c r="S433" i="1" s="1"/>
  <c r="T433" i="1" s="1"/>
  <c r="N462" i="1"/>
  <c r="P462" i="1" s="1"/>
  <c r="R462" i="1"/>
  <c r="S462" i="1" s="1"/>
  <c r="T462" i="1" s="1"/>
  <c r="O490" i="1"/>
  <c r="N490" i="1"/>
  <c r="O534" i="1"/>
  <c r="N534" i="1"/>
  <c r="O542" i="1"/>
  <c r="R542" i="1"/>
  <c r="S542" i="1" s="1"/>
  <c r="T542" i="1" s="1"/>
  <c r="N542" i="1"/>
  <c r="R318" i="1"/>
  <c r="S318" i="1" s="1"/>
  <c r="R320" i="1"/>
  <c r="S320" i="1" s="1"/>
  <c r="T320" i="1" s="1"/>
  <c r="R353" i="1"/>
  <c r="S353" i="1" s="1"/>
  <c r="N355" i="1"/>
  <c r="P355" i="1" s="1"/>
  <c r="N361" i="1"/>
  <c r="P361" i="1" s="1"/>
  <c r="R365" i="1"/>
  <c r="S365" i="1" s="1"/>
  <c r="N373" i="1"/>
  <c r="R375" i="1"/>
  <c r="S375" i="1" s="1"/>
  <c r="T375" i="1" s="1"/>
  <c r="N375" i="1"/>
  <c r="P375" i="1" s="1"/>
  <c r="N390" i="1"/>
  <c r="P390" i="1" s="1"/>
  <c r="R397" i="1"/>
  <c r="S397" i="1" s="1"/>
  <c r="T397" i="1" s="1"/>
  <c r="R405" i="1"/>
  <c r="S405" i="1" s="1"/>
  <c r="T405" i="1" s="1"/>
  <c r="R413" i="1"/>
  <c r="S413" i="1" s="1"/>
  <c r="T413" i="1" s="1"/>
  <c r="O417" i="1"/>
  <c r="O420" i="1"/>
  <c r="R423" i="1"/>
  <c r="S423" i="1" s="1"/>
  <c r="T423" i="1" s="1"/>
  <c r="N426" i="1"/>
  <c r="R460" i="1"/>
  <c r="S460" i="1" s="1"/>
  <c r="T460" i="1" s="1"/>
  <c r="R466" i="1"/>
  <c r="S466" i="1" s="1"/>
  <c r="T466" i="1" s="1"/>
  <c r="R470" i="1"/>
  <c r="S470" i="1" s="1"/>
  <c r="T470" i="1" s="1"/>
  <c r="R328" i="1"/>
  <c r="S328" i="1" s="1"/>
  <c r="T328" i="1" s="1"/>
  <c r="N342" i="1"/>
  <c r="R368" i="1"/>
  <c r="S368" i="1" s="1"/>
  <c r="T368" i="1" s="1"/>
  <c r="O373" i="1"/>
  <c r="N379" i="1"/>
  <c r="R390" i="1"/>
  <c r="S390" i="1" s="1"/>
  <c r="T390" i="1" s="1"/>
  <c r="R392" i="1"/>
  <c r="S392" i="1" s="1"/>
  <c r="T392" i="1" s="1"/>
  <c r="N399" i="1"/>
  <c r="N412" i="1"/>
  <c r="N414" i="1"/>
  <c r="P414" i="1" s="1"/>
  <c r="R422" i="1"/>
  <c r="S422" i="1" s="1"/>
  <c r="T422" i="1" s="1"/>
  <c r="R435" i="1"/>
  <c r="S435" i="1" s="1"/>
  <c r="T435" i="1" s="1"/>
  <c r="O447" i="1"/>
  <c r="N447" i="1"/>
  <c r="N450" i="1"/>
  <c r="P467" i="1"/>
  <c r="R467" i="1" s="1"/>
  <c r="S467" i="1" s="1"/>
  <c r="N472" i="1"/>
  <c r="N477" i="1"/>
  <c r="P477" i="1" s="1"/>
  <c r="R477" i="1"/>
  <c r="S477" i="1" s="1"/>
  <c r="T477" i="1" s="1"/>
  <c r="O486" i="1"/>
  <c r="R486" i="1"/>
  <c r="S486" i="1" s="1"/>
  <c r="T486" i="1" s="1"/>
  <c r="N486" i="1"/>
  <c r="O506" i="1"/>
  <c r="R506" i="1"/>
  <c r="S506" i="1" s="1"/>
  <c r="T506" i="1" s="1"/>
  <c r="O518" i="1"/>
  <c r="R518" i="1"/>
  <c r="S518" i="1" s="1"/>
  <c r="T518" i="1" s="1"/>
  <c r="O523" i="1"/>
  <c r="R523" i="1"/>
  <c r="S523" i="1" s="1"/>
  <c r="N536" i="1"/>
  <c r="P536" i="1" s="1"/>
  <c r="R536" i="1"/>
  <c r="S536" i="1" s="1"/>
  <c r="T536" i="1" s="1"/>
  <c r="N48" i="1"/>
  <c r="N387" i="1"/>
  <c r="P387" i="1" s="1"/>
  <c r="N445" i="1"/>
  <c r="P445" i="1" s="1"/>
  <c r="R445" i="1" s="1"/>
  <c r="S445" i="1" s="1"/>
  <c r="N461" i="1"/>
  <c r="P461" i="1" s="1"/>
  <c r="N465" i="1"/>
  <c r="N471" i="1"/>
  <c r="P471" i="1" s="1"/>
  <c r="R479" i="1"/>
  <c r="S479" i="1" s="1"/>
  <c r="T479" i="1" s="1"/>
  <c r="O479" i="1"/>
  <c r="R497" i="1"/>
  <c r="S497" i="1" s="1"/>
  <c r="T497" i="1" s="1"/>
  <c r="N497" i="1"/>
  <c r="P497" i="1" s="1"/>
  <c r="N501" i="1"/>
  <c r="N506" i="1"/>
  <c r="N517" i="1"/>
  <c r="N518" i="1"/>
  <c r="N446" i="1"/>
  <c r="P446" i="1" s="1"/>
  <c r="N453" i="1"/>
  <c r="P453" i="1" s="1"/>
  <c r="R453" i="1" s="1"/>
  <c r="S453" i="1" s="1"/>
  <c r="T453" i="1" s="1"/>
  <c r="R454" i="1"/>
  <c r="S454" i="1" s="1"/>
  <c r="T454" i="1" s="1"/>
  <c r="N473" i="1"/>
  <c r="N523" i="1"/>
  <c r="O547" i="1"/>
  <c r="R547" i="1"/>
  <c r="S547" i="1" s="1"/>
  <c r="T547" i="1" s="1"/>
  <c r="N547" i="1"/>
  <c r="O524" i="1"/>
  <c r="R533" i="1"/>
  <c r="S533" i="1" s="1"/>
  <c r="T533" i="1" s="1"/>
  <c r="N483" i="1"/>
  <c r="R494" i="1"/>
  <c r="S494" i="1" s="1"/>
  <c r="R504" i="1"/>
  <c r="S504" i="1" s="1"/>
  <c r="T504" i="1" s="1"/>
  <c r="R507" i="1"/>
  <c r="S507" i="1" s="1"/>
  <c r="T507" i="1" s="1"/>
  <c r="N511" i="1"/>
  <c r="N512" i="1"/>
  <c r="N521" i="1"/>
  <c r="R526" i="1"/>
  <c r="S526" i="1" s="1"/>
  <c r="T526" i="1" s="1"/>
  <c r="R537" i="1"/>
  <c r="S537" i="1" s="1"/>
  <c r="P540" i="1"/>
  <c r="R540" i="1" s="1"/>
  <c r="S540" i="1" s="1"/>
  <c r="T540" i="1" s="1"/>
  <c r="N543" i="1"/>
  <c r="P543" i="1" s="1"/>
  <c r="R543" i="1" s="1"/>
  <c r="S543" i="1" s="1"/>
  <c r="P60" i="1" l="1"/>
  <c r="P256" i="1"/>
  <c r="P441" i="1"/>
  <c r="P233" i="1"/>
  <c r="R233" i="1" s="1"/>
  <c r="S233" i="1" s="1"/>
  <c r="T233" i="1" s="1"/>
  <c r="P197" i="1"/>
  <c r="R197" i="1" s="1"/>
  <c r="S197" i="1" s="1"/>
  <c r="P442" i="1"/>
  <c r="P114" i="1"/>
  <c r="P36" i="1"/>
  <c r="P379" i="1"/>
  <c r="P203" i="1"/>
  <c r="P198" i="1"/>
  <c r="R198" i="1" s="1"/>
  <c r="S198" i="1" s="1"/>
  <c r="T198" i="1" s="1"/>
  <c r="P88" i="1"/>
  <c r="P35" i="1"/>
  <c r="R35" i="1" s="1"/>
  <c r="S35" i="1" s="1"/>
  <c r="T35" i="1" s="1"/>
  <c r="P34" i="1"/>
  <c r="P242" i="1"/>
  <c r="P142" i="1"/>
  <c r="P529" i="1"/>
  <c r="P210" i="1"/>
  <c r="P65" i="1"/>
  <c r="P416" i="1"/>
  <c r="P475" i="1"/>
  <c r="P170" i="1"/>
  <c r="Q122" i="1"/>
  <c r="R122" i="1" s="1"/>
  <c r="S122" i="1" s="1"/>
  <c r="P285" i="1"/>
  <c r="P53" i="1"/>
  <c r="P192" i="1"/>
  <c r="P514" i="1"/>
  <c r="P211" i="1"/>
  <c r="P20" i="1"/>
  <c r="P488" i="1"/>
  <c r="P377" i="1"/>
  <c r="P367" i="1"/>
  <c r="P260" i="1"/>
  <c r="P479" i="1"/>
  <c r="P41" i="1"/>
  <c r="P239" i="1"/>
  <c r="P521" i="1"/>
  <c r="P201" i="1"/>
  <c r="P232" i="1"/>
  <c r="P292" i="1"/>
  <c r="P498" i="1"/>
  <c r="P253" i="1"/>
  <c r="R253" i="1" s="1"/>
  <c r="S253" i="1" s="1"/>
  <c r="T253" i="1" s="1"/>
  <c r="P325" i="1"/>
  <c r="P240" i="1"/>
  <c r="P163" i="1"/>
  <c r="P439" i="1"/>
  <c r="P302" i="1"/>
  <c r="P94" i="1"/>
  <c r="P195" i="1"/>
  <c r="P102" i="1"/>
  <c r="P68" i="1"/>
  <c r="P50" i="1"/>
  <c r="P225" i="1"/>
  <c r="P346" i="1"/>
  <c r="R346" i="1" s="1"/>
  <c r="S346" i="1" s="1"/>
  <c r="T346" i="1" s="1"/>
  <c r="P525" i="1"/>
  <c r="P311" i="1"/>
  <c r="P524" i="1"/>
  <c r="P212" i="1"/>
  <c r="P81" i="1"/>
  <c r="P546" i="1"/>
  <c r="P473" i="1"/>
  <c r="P417" i="1"/>
  <c r="P161" i="1"/>
  <c r="Q250" i="1"/>
  <c r="R250" i="1" s="1"/>
  <c r="S250" i="1" s="1"/>
  <c r="P329" i="1"/>
  <c r="P174" i="1"/>
  <c r="P535" i="1"/>
  <c r="P140" i="1"/>
  <c r="P17" i="1"/>
  <c r="P110" i="1"/>
  <c r="P418" i="1"/>
  <c r="P186" i="1"/>
  <c r="R186" i="1" s="1"/>
  <c r="S186" i="1" s="1"/>
  <c r="T186" i="1" s="1"/>
  <c r="P86" i="1"/>
  <c r="P407" i="1"/>
  <c r="P206" i="1"/>
  <c r="R206" i="1" s="1"/>
  <c r="S206" i="1" s="1"/>
  <c r="T206" i="1" s="1"/>
  <c r="P333" i="1"/>
  <c r="R333" i="1" s="1"/>
  <c r="S333" i="1" s="1"/>
  <c r="T333" i="1" s="1"/>
  <c r="P304" i="1"/>
  <c r="P358" i="1"/>
  <c r="P99" i="1"/>
  <c r="P395" i="1"/>
  <c r="P245" i="1"/>
  <c r="P510" i="1"/>
  <c r="Q265" i="1"/>
  <c r="R265" i="1" s="1"/>
  <c r="S265" i="1" s="1"/>
  <c r="P64" i="1"/>
  <c r="P506" i="1"/>
  <c r="P480" i="1"/>
  <c r="P458" i="1"/>
  <c r="P434" i="1"/>
  <c r="R434" i="1" s="1"/>
  <c r="S434" i="1" s="1"/>
  <c r="T434" i="1" s="1"/>
  <c r="P509" i="1"/>
  <c r="P319" i="1"/>
  <c r="P420" i="1"/>
  <c r="R420" i="1" s="1"/>
  <c r="S420" i="1" s="1"/>
  <c r="T420" i="1" s="1"/>
  <c r="P264" i="1"/>
  <c r="P92" i="1"/>
  <c r="P428" i="1"/>
  <c r="P369" i="1"/>
  <c r="P501" i="1"/>
  <c r="P262" i="1"/>
  <c r="P530" i="1"/>
  <c r="P90" i="1"/>
  <c r="P313" i="1"/>
  <c r="R313" i="1" s="1"/>
  <c r="S313" i="1" s="1"/>
  <c r="T313" i="1" s="1"/>
  <c r="P522" i="1"/>
  <c r="P551" i="1"/>
  <c r="P194" i="1"/>
  <c r="P284" i="1"/>
  <c r="P227" i="1"/>
  <c r="P208" i="1"/>
  <c r="P100" i="1"/>
  <c r="P482" i="1"/>
  <c r="P151" i="1"/>
  <c r="R151" i="1" s="1"/>
  <c r="S151" i="1" s="1"/>
  <c r="T151" i="1" s="1"/>
  <c r="P58" i="1"/>
  <c r="P483" i="1"/>
  <c r="P412" i="1"/>
  <c r="P111" i="1"/>
  <c r="P69" i="1"/>
  <c r="Q54" i="1"/>
  <c r="R54" i="1" s="1"/>
  <c r="S54" i="1" s="1"/>
  <c r="T54" i="1" s="1"/>
  <c r="P29" i="1"/>
  <c r="R29" i="1" s="1"/>
  <c r="S29" i="1" s="1"/>
  <c r="T29" i="1" s="1"/>
  <c r="P538" i="1"/>
  <c r="P16" i="1"/>
  <c r="P511" i="1"/>
  <c r="P133" i="1"/>
  <c r="P106" i="1"/>
  <c r="P185" i="1"/>
  <c r="P518" i="1"/>
  <c r="P219" i="1"/>
  <c r="P403" i="1"/>
  <c r="P22" i="1"/>
  <c r="R22" i="1" s="1"/>
  <c r="S22" i="1" s="1"/>
  <c r="P440" i="1"/>
  <c r="P527" i="1"/>
  <c r="P450" i="1"/>
  <c r="P523" i="1"/>
  <c r="P215" i="1"/>
  <c r="P89" i="1"/>
  <c r="P71" i="1"/>
  <c r="Q404" i="1"/>
  <c r="P101" i="1"/>
  <c r="R101" i="1" s="1"/>
  <c r="S101" i="1" s="1"/>
  <c r="T101" i="1" s="1"/>
  <c r="P127" i="1"/>
  <c r="P342" i="1"/>
  <c r="P384" i="1"/>
  <c r="P315" i="1"/>
  <c r="P158" i="1"/>
  <c r="P274" i="1"/>
  <c r="P459" i="1"/>
  <c r="R459" i="1" s="1"/>
  <c r="S459" i="1" s="1"/>
  <c r="T459" i="1" s="1"/>
  <c r="P331" i="1"/>
  <c r="R331" i="1" s="1"/>
  <c r="S331" i="1" s="1"/>
  <c r="P519" i="1"/>
  <c r="P19" i="1"/>
  <c r="P177" i="1"/>
  <c r="Q143" i="1"/>
  <c r="R143" i="1" s="1"/>
  <c r="S143" i="1" s="1"/>
  <c r="T143" i="1" s="1"/>
  <c r="P143" i="1"/>
  <c r="P386" i="1"/>
  <c r="P266" i="1"/>
  <c r="P547" i="1"/>
  <c r="P337" i="1"/>
  <c r="R337" i="1" s="1"/>
  <c r="S337" i="1" s="1"/>
  <c r="P275" i="1"/>
  <c r="P141" i="1"/>
  <c r="P487" i="1"/>
  <c r="P259" i="1"/>
  <c r="Q79" i="1"/>
  <c r="R79" i="1" s="1"/>
  <c r="S79" i="1" s="1"/>
  <c r="T79" i="1" s="1"/>
  <c r="P79" i="1"/>
  <c r="P542" i="1"/>
  <c r="P457" i="1"/>
  <c r="P424" i="1"/>
  <c r="P291" i="1"/>
  <c r="P179" i="1"/>
  <c r="R179" i="1" s="1"/>
  <c r="S179" i="1" s="1"/>
  <c r="P495" i="1"/>
  <c r="P63" i="1"/>
  <c r="Q63" i="1"/>
  <c r="R63" i="1" s="1"/>
  <c r="S63" i="1" s="1"/>
  <c r="T63" i="1" s="1"/>
  <c r="P378" i="1"/>
  <c r="P293" i="1"/>
  <c r="P398" i="1"/>
  <c r="P360" i="1"/>
  <c r="Q360" i="1"/>
  <c r="R360" i="1" s="1"/>
  <c r="S360" i="1" s="1"/>
  <c r="T360" i="1" s="1"/>
  <c r="P258" i="1"/>
  <c r="P200" i="1"/>
  <c r="P472" i="1"/>
  <c r="Q472" i="1"/>
  <c r="R472" i="1" s="1"/>
  <c r="S472" i="1" s="1"/>
  <c r="Q160" i="1"/>
  <c r="P160" i="1"/>
  <c r="R160" i="1" s="1"/>
  <c r="S160" i="1" s="1"/>
  <c r="T160" i="1" s="1"/>
  <c r="P83" i="1"/>
  <c r="R83" i="1" s="1"/>
  <c r="S83" i="1" s="1"/>
  <c r="T83" i="1" s="1"/>
  <c r="Q83" i="1"/>
  <c r="P512" i="1"/>
  <c r="Q512" i="1"/>
  <c r="R512" i="1" s="1"/>
  <c r="S512" i="1" s="1"/>
  <c r="T512" i="1" s="1"/>
  <c r="P48" i="1"/>
  <c r="Q48" i="1"/>
  <c r="R48" i="1" s="1"/>
  <c r="S48" i="1" s="1"/>
  <c r="T48" i="1" s="1"/>
  <c r="P373" i="1"/>
  <c r="P443" i="1"/>
  <c r="Q410" i="1"/>
  <c r="R410" i="1" s="1"/>
  <c r="S410" i="1" s="1"/>
  <c r="T410" i="1" s="1"/>
  <c r="P410" i="1"/>
  <c r="P181" i="1"/>
  <c r="P109" i="1"/>
  <c r="P429" i="1"/>
  <c r="P144" i="1"/>
  <c r="Q144" i="1"/>
  <c r="R144" i="1" s="1"/>
  <c r="S144" i="1" s="1"/>
  <c r="P309" i="1"/>
  <c r="P96" i="1"/>
  <c r="Q96" i="1"/>
  <c r="R96" i="1" s="1"/>
  <c r="S96" i="1" s="1"/>
  <c r="T96" i="1" s="1"/>
  <c r="P93" i="1"/>
  <c r="Q93" i="1"/>
  <c r="R93" i="1" s="1"/>
  <c r="S93" i="1" s="1"/>
  <c r="T93" i="1" s="1"/>
  <c r="P70" i="1"/>
  <c r="P74" i="1"/>
  <c r="R74" i="1" s="1"/>
  <c r="S74" i="1" s="1"/>
  <c r="T74" i="1" s="1"/>
  <c r="Q74" i="1"/>
  <c r="P42" i="1"/>
  <c r="Q42" i="1"/>
  <c r="P374" i="1"/>
  <c r="P76" i="1"/>
  <c r="P59" i="1"/>
  <c r="P489" i="1"/>
  <c r="P294" i="1"/>
  <c r="P95" i="1"/>
  <c r="Q95" i="1"/>
  <c r="R95" i="1" s="1"/>
  <c r="S95" i="1" s="1"/>
  <c r="T95" i="1" s="1"/>
  <c r="Q517" i="1"/>
  <c r="R517" i="1" s="1"/>
  <c r="S517" i="1" s="1"/>
  <c r="T517" i="1" s="1"/>
  <c r="P517" i="1"/>
  <c r="P399" i="1"/>
  <c r="P426" i="1"/>
  <c r="Q426" i="1"/>
  <c r="R426" i="1" s="1"/>
  <c r="S426" i="1" s="1"/>
  <c r="T426" i="1" s="1"/>
  <c r="P267" i="1"/>
  <c r="P356" i="1"/>
  <c r="P447" i="1"/>
  <c r="Q447" i="1"/>
  <c r="R447" i="1" s="1"/>
  <c r="S447" i="1" s="1"/>
  <c r="T447" i="1" s="1"/>
  <c r="Q120" i="1"/>
  <c r="R120" i="1" s="1"/>
  <c r="S120" i="1" s="1"/>
  <c r="T120" i="1" s="1"/>
  <c r="P120" i="1"/>
  <c r="Q10" i="1"/>
  <c r="P10" i="1"/>
  <c r="P465" i="1"/>
  <c r="P486" i="1"/>
  <c r="P534" i="1"/>
  <c r="R534" i="1" s="1"/>
  <c r="S534" i="1" s="1"/>
  <c r="T534" i="1" s="1"/>
  <c r="P490" i="1"/>
  <c r="Q490" i="1"/>
  <c r="R490" i="1" s="1"/>
  <c r="S490" i="1" s="1"/>
  <c r="T490" i="1" s="1"/>
  <c r="P449" i="1"/>
  <c r="P55" i="1"/>
  <c r="P255" i="1"/>
  <c r="Q255" i="1"/>
  <c r="R255" i="1" s="1"/>
  <c r="S255" i="1" s="1"/>
  <c r="P152" i="1"/>
  <c r="Q152" i="1"/>
  <c r="R152" i="1" s="1"/>
  <c r="S152" i="1" s="1"/>
  <c r="Q263" i="1"/>
  <c r="R263" i="1" s="1"/>
  <c r="S263" i="1" s="1"/>
  <c r="P263" i="1"/>
  <c r="P391" i="1"/>
  <c r="P103" i="1"/>
  <c r="P327" i="1"/>
  <c r="P118" i="1"/>
  <c r="R10" i="1" l="1"/>
  <c r="S10" i="1" s="1"/>
  <c r="R42" i="1"/>
  <c r="S42" i="1" s="1"/>
</calcChain>
</file>

<file path=xl/sharedStrings.xml><?xml version="1.0" encoding="utf-8"?>
<sst xmlns="http://schemas.openxmlformats.org/spreadsheetml/2006/main" count="896" uniqueCount="636">
  <si>
    <t>SSS:   69    BM - 69</t>
  </si>
  <si>
    <t>(Highlighted on Green - Attended and Membership Renew)</t>
  </si>
  <si>
    <t>Ser</t>
  </si>
  <si>
    <t>Name</t>
  </si>
  <si>
    <t>M/No</t>
  </si>
  <si>
    <t>Address</t>
  </si>
  <si>
    <t>M/FEE</t>
  </si>
  <si>
    <t xml:space="preserve"> Match Attd</t>
  </si>
  <si>
    <t>Prev HC</t>
  </si>
  <si>
    <t>Playing HC</t>
  </si>
  <si>
    <t>G/Score</t>
  </si>
  <si>
    <t>SSS</t>
  </si>
  <si>
    <t>Nett Score</t>
  </si>
  <si>
    <t>Gross Score</t>
  </si>
  <si>
    <t>Category</t>
  </si>
  <si>
    <t>+/-</t>
  </si>
  <si>
    <t>New HC update</t>
  </si>
  <si>
    <t>New HC</t>
  </si>
  <si>
    <t>Bir Limbu</t>
  </si>
  <si>
    <t>1 RGR</t>
  </si>
  <si>
    <t>Bishnu Thapa (Rtd) W02</t>
  </si>
  <si>
    <t>Ex 1 RGR</t>
  </si>
  <si>
    <t xml:space="preserve">Chin Bdr Thapa (MVO) Maj </t>
  </si>
  <si>
    <t>RGR</t>
  </si>
  <si>
    <t>Dal Lama Gurung</t>
  </si>
  <si>
    <t>1RGR</t>
  </si>
  <si>
    <t>Dal Pun WO2 (Rtd)</t>
  </si>
  <si>
    <t>QOGLR</t>
  </si>
  <si>
    <t xml:space="preserve">Dev Rana </t>
  </si>
  <si>
    <t>Dipakraj Ghale Rtd Capt</t>
  </si>
  <si>
    <t>Durga Jimee CSgt</t>
  </si>
  <si>
    <t>Ex-1RGR</t>
  </si>
  <si>
    <t>Gajendra Gurung CSgt</t>
  </si>
  <si>
    <t>ENG</t>
  </si>
  <si>
    <t>Gopal Rai</t>
  </si>
  <si>
    <t>2RGR</t>
  </si>
  <si>
    <t>Gyan Bdr Dhenga Maj</t>
  </si>
  <si>
    <t>Hariprasad Rai Capt  (Rtd)</t>
  </si>
  <si>
    <t>Hira Pun</t>
  </si>
  <si>
    <t>Ex 1RGR</t>
  </si>
  <si>
    <t>Jiwan Pun Maj</t>
  </si>
  <si>
    <t>Karna Gauchan</t>
  </si>
  <si>
    <t>Ex-QOGLR</t>
  </si>
  <si>
    <t xml:space="preserve">Khim Gauchan Maj (Retd) </t>
  </si>
  <si>
    <t>Krishna Gurung Cpl</t>
  </si>
  <si>
    <t>Krishna Yonghang W02 (Rtd)</t>
  </si>
  <si>
    <t>Kum Khan WO2 (Retd)</t>
  </si>
  <si>
    <t xml:space="preserve">Lekh Pun Cpl </t>
  </si>
  <si>
    <t>Miss Chrisha Thapa</t>
  </si>
  <si>
    <t>Narayan Gurung</t>
  </si>
  <si>
    <t>MPGS</t>
  </si>
  <si>
    <t>Nilkumar Thapa SSgt</t>
  </si>
  <si>
    <t>Prakash Grg CSgt</t>
  </si>
  <si>
    <t>Ramesh Pun</t>
  </si>
  <si>
    <t>Ratnabahadur GM</t>
  </si>
  <si>
    <t>Roshan Mabo</t>
  </si>
  <si>
    <t>Rudrabdr Khadka Maj (Rtd)</t>
  </si>
  <si>
    <t>Sanjeev Rai Capt</t>
  </si>
  <si>
    <t>QGS</t>
  </si>
  <si>
    <t xml:space="preserve">Santosh Gurung </t>
  </si>
  <si>
    <t xml:space="preserve">Shamsher Wanem </t>
  </si>
  <si>
    <t>Shreechandra Grg WO2 (Retd)</t>
  </si>
  <si>
    <t>Ex-2RGR</t>
  </si>
  <si>
    <t>Shri Prasad Gurung</t>
  </si>
  <si>
    <t>QGE Ex.</t>
  </si>
  <si>
    <t>Tilbikram Tawa</t>
  </si>
  <si>
    <t>QGE</t>
  </si>
  <si>
    <t>Bhupal Gurung</t>
  </si>
  <si>
    <t xml:space="preserve">Dipu Thapa </t>
  </si>
  <si>
    <t>Furtenji Sherpa</t>
  </si>
  <si>
    <t>Ishwor Chamling</t>
  </si>
  <si>
    <t>Mahendra Phagami Capt</t>
  </si>
  <si>
    <t xml:space="preserve">Raju Midhun </t>
  </si>
  <si>
    <t xml:space="preserve">Somras Tamang SSgt </t>
  </si>
  <si>
    <t>Ex-SIG</t>
  </si>
  <si>
    <t>Surendra Limbu</t>
  </si>
  <si>
    <t>Thakur Gurung</t>
  </si>
  <si>
    <t>Tilak Thapa</t>
  </si>
  <si>
    <t xml:space="preserve">Tolok Gurung Cpl </t>
  </si>
  <si>
    <t>Vishal Rai</t>
  </si>
  <si>
    <t>Yubaraj Shahi</t>
  </si>
  <si>
    <t xml:space="preserve">Prashant Gurung </t>
  </si>
  <si>
    <t>Roshan Rai</t>
  </si>
  <si>
    <t>Deu Kumar  Rai</t>
  </si>
  <si>
    <t>Dev Gurung Retd (SSgt)</t>
  </si>
  <si>
    <t>Ex-QGS</t>
  </si>
  <si>
    <t>Milan Saru</t>
  </si>
  <si>
    <t>Chalak Pun CSgt (Retd)</t>
  </si>
  <si>
    <t>Balkrishna Gurung Capt (Retd)</t>
  </si>
  <si>
    <t>Khum Garbuja MPGS</t>
  </si>
  <si>
    <t>Dhiraj Gurung</t>
  </si>
  <si>
    <t>Bhim Gurung</t>
  </si>
  <si>
    <t>Sanjib Limbu</t>
  </si>
  <si>
    <t xml:space="preserve">Aakash Sunuwar </t>
  </si>
  <si>
    <t>Ajay Dewan</t>
  </si>
  <si>
    <t xml:space="preserve">Bhakta Sherchan Capt </t>
  </si>
  <si>
    <t>Bhim Garbuja</t>
  </si>
  <si>
    <t>Bhimbahadur Rai</t>
  </si>
  <si>
    <t>Bhisma Jabegu</t>
  </si>
  <si>
    <t xml:space="preserve">GSPS </t>
  </si>
  <si>
    <t>Bhupendra Gaha Capt</t>
  </si>
  <si>
    <t>Bibek Gurung Sgt</t>
  </si>
  <si>
    <t>Biraj Thapa</t>
  </si>
  <si>
    <t>Bisal K Limbu</t>
  </si>
  <si>
    <t>Buddhi Grg</t>
  </si>
  <si>
    <t xml:space="preserve">Chandra Dewan </t>
  </si>
  <si>
    <t>Chandra Gurung (GH)</t>
  </si>
  <si>
    <t>GH</t>
  </si>
  <si>
    <t xml:space="preserve">Chandra Rai Sgt </t>
  </si>
  <si>
    <t>Chandra S Grg</t>
  </si>
  <si>
    <t>Cheena Gurung</t>
  </si>
  <si>
    <t>Chom Thapa</t>
  </si>
  <si>
    <t>Dibash Limbu Sgt</t>
  </si>
  <si>
    <t>Dipendra Rai Capt</t>
  </si>
  <si>
    <t>Ganesh Gurung</t>
  </si>
  <si>
    <t>Ganesh Kmr Rai</t>
  </si>
  <si>
    <t>Ganga Malla (Rtd Capt)</t>
  </si>
  <si>
    <t>Giri Garbuja</t>
  </si>
  <si>
    <t>Giriprasad Gurung Capt</t>
  </si>
  <si>
    <t>Hari Thapa</t>
  </si>
  <si>
    <t>Hira Shahi</t>
  </si>
  <si>
    <t>Im Ghale Capt</t>
  </si>
  <si>
    <t>Jastaraj Rai</t>
  </si>
  <si>
    <t>Jhamak Limbu</t>
  </si>
  <si>
    <t>Jogendrasing Limbu</t>
  </si>
  <si>
    <t>Khopjung Grg</t>
  </si>
  <si>
    <t>Krishna Tamang</t>
  </si>
  <si>
    <t>BG Band</t>
  </si>
  <si>
    <t xml:space="preserve">Kumar Ghale CSgt (Retd) </t>
  </si>
  <si>
    <t>Kumar Gurung WO2 (Rtd)</t>
  </si>
  <si>
    <t>Kushal Limbu</t>
  </si>
  <si>
    <t>Lalit Dewan</t>
  </si>
  <si>
    <t>Lalit Gurung Capt</t>
  </si>
  <si>
    <t>Lalit Rai</t>
  </si>
  <si>
    <t>Madan kmr Jimee WO2</t>
  </si>
  <si>
    <t>Malin Pradhan Capt (Retd)</t>
  </si>
  <si>
    <t>Manjil Grg</t>
  </si>
  <si>
    <t>P&amp;D</t>
  </si>
  <si>
    <t>Mankumar Rana Sgt</t>
  </si>
  <si>
    <t>Motiraj Sunuwar WO2 (Retd)</t>
  </si>
  <si>
    <t>Mst Himal Grg</t>
  </si>
  <si>
    <t xml:space="preserve">Nawalkiran Yakha Capt </t>
  </si>
  <si>
    <t>Nilprasad Purja</t>
  </si>
  <si>
    <t>Om Ale Cpl</t>
  </si>
  <si>
    <t>Pawanbikram Rai</t>
  </si>
  <si>
    <t>Prakash Gauchan W02</t>
  </si>
  <si>
    <t>Prakash Gurung</t>
  </si>
  <si>
    <t>Pralon Kulung Rai</t>
  </si>
  <si>
    <t>Premkaji Gurung Capt</t>
  </si>
  <si>
    <t>Rajesh Pun W01</t>
  </si>
  <si>
    <t>Raju Tamang</t>
  </si>
  <si>
    <t>Rajesh Grg Maj</t>
  </si>
  <si>
    <t>Ramesh Rana</t>
  </si>
  <si>
    <t>Rishikesh Sen Cpl</t>
  </si>
  <si>
    <t>Sachin Thapa</t>
  </si>
  <si>
    <t>Sailendra Grg</t>
  </si>
  <si>
    <t>Sarbajit Jugjali</t>
  </si>
  <si>
    <t>Suil Grg</t>
  </si>
  <si>
    <t>Sujit Thapa</t>
  </si>
  <si>
    <t>Sunil Gurung</t>
  </si>
  <si>
    <t>Sunil Galami</t>
  </si>
  <si>
    <t>Suman Ale</t>
  </si>
  <si>
    <t>Sunil Gurung W02</t>
  </si>
  <si>
    <t>Yadhuchandra Lawati</t>
  </si>
  <si>
    <t>Yubaraj Garbuja Capt (Retd)</t>
  </si>
  <si>
    <t xml:space="preserve">Durga Ramjali Capt (Rtd) </t>
  </si>
  <si>
    <t>Bed Purja Pun (Retd SSgt)</t>
  </si>
  <si>
    <t>Govinda Gurung W02</t>
  </si>
  <si>
    <t>Khusiman Gurung Maj (Rtd)</t>
  </si>
  <si>
    <t>Kisan Pariyar</t>
  </si>
  <si>
    <t xml:space="preserve">Pasang Sherpa </t>
  </si>
  <si>
    <t>Sanman T/Magar</t>
  </si>
  <si>
    <t>Tuljung Grg</t>
  </si>
  <si>
    <t>Arjun Thapa</t>
  </si>
  <si>
    <t>Bel Gurung Capt</t>
  </si>
  <si>
    <t>Bob Pun</t>
  </si>
  <si>
    <t>Dal Gurung</t>
  </si>
  <si>
    <t>Dambar Thapa</t>
  </si>
  <si>
    <t>Deny Gurung Capt</t>
  </si>
  <si>
    <t>Dilip Gurung Maj (Rtd)</t>
  </si>
  <si>
    <t>Hem Grg</t>
  </si>
  <si>
    <t>Hem Moktan Maj</t>
  </si>
  <si>
    <t>Iman Gurung Capt (Rtd)</t>
  </si>
  <si>
    <t>Ishwar Ale (Retd W02)</t>
  </si>
  <si>
    <t>Jit Chungbang Capt (Rtd)</t>
  </si>
  <si>
    <t>Jiwan Phago Wanem</t>
  </si>
  <si>
    <t xml:space="preserve">Kiran Subba </t>
  </si>
  <si>
    <t>Kishorkumar Grg</t>
  </si>
  <si>
    <t>Kumar Grg Capt (Rtd)</t>
  </si>
  <si>
    <t>Kumar Pun Capt</t>
  </si>
  <si>
    <t>Man Rana</t>
  </si>
  <si>
    <t>Manoj Gurung</t>
  </si>
  <si>
    <t>Nabin Rai</t>
  </si>
  <si>
    <t>Narayan Bhandari Maj MVO</t>
  </si>
  <si>
    <t>Prabin Rai</t>
  </si>
  <si>
    <t>Pradeep Rai</t>
  </si>
  <si>
    <t>Prem Gurung Maj</t>
  </si>
  <si>
    <t>Rabindra Sambahamphe</t>
  </si>
  <si>
    <t xml:space="preserve">Rajendra Gauchan Capt (Retd) </t>
  </si>
  <si>
    <t xml:space="preserve">Rajpati Gurung Capt </t>
  </si>
  <si>
    <t>Ram Limbu</t>
  </si>
  <si>
    <t>Shakti Grg</t>
  </si>
  <si>
    <t>Saroj Gurung</t>
  </si>
  <si>
    <t>Tham Gurung</t>
  </si>
  <si>
    <t>Thamesh Rai</t>
  </si>
  <si>
    <t>Uttam Limbu Capt</t>
  </si>
  <si>
    <t>Yam Rana Lt Col (Retd)</t>
  </si>
  <si>
    <t xml:space="preserve">Jagat B Gurung </t>
  </si>
  <si>
    <t>Lalit Angbuhang</t>
  </si>
  <si>
    <t>Tapan Rai</t>
  </si>
  <si>
    <t>Subin Thabe</t>
  </si>
  <si>
    <t>Miss Rubysha Malla</t>
  </si>
  <si>
    <t>Aakash Limbu WO2</t>
  </si>
  <si>
    <t>Aashik Gurung</t>
  </si>
  <si>
    <t>Amarjang Subba</t>
  </si>
  <si>
    <t>Anand Limbu</t>
  </si>
  <si>
    <t>Angel Khadka Mr</t>
  </si>
  <si>
    <t>Anil Gurung</t>
  </si>
  <si>
    <t>Anil Rai</t>
  </si>
  <si>
    <t>Anilkumar Gurung Cpl</t>
  </si>
  <si>
    <t>Arjun Rai Cpl</t>
  </si>
  <si>
    <t xml:space="preserve"> </t>
  </si>
  <si>
    <t>Arpan Gurung</t>
  </si>
  <si>
    <t>Ashok Sen</t>
  </si>
  <si>
    <t>Nepal</t>
  </si>
  <si>
    <t>Babindra Gurung Capt</t>
  </si>
  <si>
    <t>Badri Kumar Rai</t>
  </si>
  <si>
    <t xml:space="preserve">Badri Rai Capt </t>
  </si>
  <si>
    <t>2 RGR</t>
  </si>
  <si>
    <t>Bal Gurung</t>
  </si>
  <si>
    <t>Balaram Ghale</t>
  </si>
  <si>
    <t>Balaram Pun</t>
  </si>
  <si>
    <t>Baren Limbu</t>
  </si>
  <si>
    <t>Basanta kumar Rai</t>
  </si>
  <si>
    <t xml:space="preserve">Basudev Gurung Capt </t>
  </si>
  <si>
    <t>BGBn</t>
  </si>
  <si>
    <t>Bharat Limbu</t>
  </si>
  <si>
    <t>Bhesh bdr Thapa</t>
  </si>
  <si>
    <t>Bhim Saru</t>
  </si>
  <si>
    <t>Bhim Shreesh Capt</t>
  </si>
  <si>
    <t>Bhisma Gurung Capt (Retd)</t>
  </si>
  <si>
    <t>Bholen Gurung</t>
  </si>
  <si>
    <t>Bhupal Gurung 253</t>
  </si>
  <si>
    <t>Bhupal Rai</t>
  </si>
  <si>
    <t>Bhupjit Rai</t>
  </si>
  <si>
    <t>Bhuwan Gurung</t>
  </si>
  <si>
    <t>Ex-RGR</t>
  </si>
  <si>
    <t xml:space="preserve">Bhuwani Rai Capt (Retd) </t>
  </si>
  <si>
    <t>Bigendra Limbu</t>
  </si>
  <si>
    <t>Bijay Kumar Rawat (Rtd) Lt Col</t>
  </si>
  <si>
    <t>Bijayant Sherchan</t>
  </si>
  <si>
    <t>Bijayhang Subba Maj</t>
  </si>
  <si>
    <t>Biju Gurung Cpl</t>
  </si>
  <si>
    <t>Bikash Rai CSgt</t>
  </si>
  <si>
    <t>Bikulman Rai Capt</t>
  </si>
  <si>
    <t xml:space="preserve">Bipen Rai Cpl </t>
  </si>
  <si>
    <t>Birendra Rai</t>
  </si>
  <si>
    <t>Bishal Gurung</t>
  </si>
  <si>
    <t>Bishnu Chochangi Sgt (Retd)</t>
  </si>
  <si>
    <t>Bishnu Ghale Maj</t>
  </si>
  <si>
    <t>Bishnu Pun</t>
  </si>
  <si>
    <t>Bishwa Rai</t>
  </si>
  <si>
    <t>Bishwanath Subba</t>
  </si>
  <si>
    <t>Brikha Limbu Sgt</t>
  </si>
  <si>
    <t>Buluhang Rai</t>
  </si>
  <si>
    <t xml:space="preserve">Chakra Bdr Khatri Maj </t>
  </si>
  <si>
    <t>Chanda Gurung</t>
  </si>
  <si>
    <t>Chandra Bdr Pun Maj</t>
  </si>
  <si>
    <t xml:space="preserve">Chandra Limbu Capt </t>
  </si>
  <si>
    <t>Chet Thapa</t>
  </si>
  <si>
    <t>Ex-QGE</t>
  </si>
  <si>
    <t>Chiranjivi Rai</t>
  </si>
  <si>
    <t>Chitraj Limbu</t>
  </si>
  <si>
    <t>EX QOGLR</t>
  </si>
  <si>
    <t>Christopher Gauchan</t>
  </si>
  <si>
    <t xml:space="preserve">CK Rai Sgt </t>
  </si>
  <si>
    <t>Dagen Rai Cpl</t>
  </si>
  <si>
    <t xml:space="preserve">Dal Bdr Lama Cpl (Retd) </t>
  </si>
  <si>
    <t>Damar Ghale Maj (Retd)</t>
  </si>
  <si>
    <t>Dambar Sunuwar</t>
  </si>
  <si>
    <t>Damber Thapa</t>
  </si>
  <si>
    <t>Dammar Shahi (Retd Maj)</t>
  </si>
  <si>
    <t>Ex - RGR</t>
  </si>
  <si>
    <t>Dammar Singh Thakuri</t>
  </si>
  <si>
    <t>Dawa Sherpa</t>
  </si>
  <si>
    <t>Dawanuri Sherpa</t>
  </si>
  <si>
    <t>Deb Bdr Grg</t>
  </si>
  <si>
    <t>Deb Ghale Capt Retd</t>
  </si>
  <si>
    <t xml:space="preserve">Deepak Rai </t>
  </si>
  <si>
    <t>Deujit Tilija</t>
  </si>
  <si>
    <t>Ex RGR</t>
  </si>
  <si>
    <t>Dev Gurung</t>
  </si>
  <si>
    <t>Dev Gurung Maj MVO</t>
  </si>
  <si>
    <t>Devi Dewan</t>
  </si>
  <si>
    <t>Devkumar Gurung</t>
  </si>
  <si>
    <t>Dhailendra KC Capt</t>
  </si>
  <si>
    <t>Dhan Chand</t>
  </si>
  <si>
    <t>Dhan Gurung</t>
  </si>
  <si>
    <t>Dhanraj Limbu</t>
  </si>
  <si>
    <t>Dharma Gurung WO2 (Retd)</t>
  </si>
  <si>
    <t>Ex- QGS</t>
  </si>
  <si>
    <t>Dhir Gurung Cpl</t>
  </si>
  <si>
    <t>Dhir Pun Capt</t>
  </si>
  <si>
    <t>Dil Gurung WO2 (Retd)</t>
  </si>
  <si>
    <t>Ex -1RGR</t>
  </si>
  <si>
    <t>Dil Rai Capt (Retd)</t>
  </si>
  <si>
    <t xml:space="preserve">Dilip Thapa Capt (Retd) </t>
  </si>
  <si>
    <t>Dilkumar Rai Maj (Retd)</t>
  </si>
  <si>
    <t>Dillikumar Rai Capt</t>
  </si>
  <si>
    <t>Dillishwar Yakha</t>
  </si>
  <si>
    <t>Dipak  Subba</t>
  </si>
  <si>
    <t>Dipendra Yakso</t>
  </si>
  <si>
    <t>Dipesh Rai Cpl</t>
  </si>
  <si>
    <t xml:space="preserve">Dipprakas Rai WO2 (Retd) </t>
  </si>
  <si>
    <t>Diwan Limbu Maj (Retd)</t>
  </si>
  <si>
    <t xml:space="preserve">Diwash Rai Sgt </t>
  </si>
  <si>
    <t>GSPS</t>
  </si>
  <si>
    <t>Dol Bdr Gurung Capt (Retd)</t>
  </si>
  <si>
    <t>Dudhprasad Gurung</t>
  </si>
  <si>
    <t>Ekbahadur Gurung</t>
  </si>
  <si>
    <t>Gagan Thapa</t>
  </si>
  <si>
    <t>Gajendra Dewan</t>
  </si>
  <si>
    <t>Ganesh Limbu WO2</t>
  </si>
  <si>
    <t>Ganesh Rai WO2</t>
  </si>
  <si>
    <t>Ganesh Thapa</t>
  </si>
  <si>
    <t>Ganeshkumar Grg Capt</t>
  </si>
  <si>
    <t>Ganga Sartungi</t>
  </si>
  <si>
    <t>Gangaprasad Grg (Rtd) W02</t>
  </si>
  <si>
    <t>Gaurab Grg</t>
  </si>
  <si>
    <t>Genendra Rai WO2</t>
  </si>
  <si>
    <t xml:space="preserve">Ghanshyam Pun </t>
  </si>
  <si>
    <t>Giriraj Limbu W01</t>
  </si>
  <si>
    <t>Gopal Grg</t>
  </si>
  <si>
    <t>Gore Gurung</t>
  </si>
  <si>
    <t>Govinda Rana</t>
  </si>
  <si>
    <t>Govinda Rana WO2</t>
  </si>
  <si>
    <t>Guptaman Gurung</t>
  </si>
  <si>
    <t>Gyankaji Gurung</t>
  </si>
  <si>
    <t>Hari Gurung</t>
  </si>
  <si>
    <t xml:space="preserve">Hariraj Ingham Cpl </t>
  </si>
  <si>
    <t>Harising Gurung</t>
  </si>
  <si>
    <t>Hemanta Grg WO2 (Retd)</t>
  </si>
  <si>
    <t>Himraj Gurung</t>
  </si>
  <si>
    <t>Hitman Magar Cpl</t>
  </si>
  <si>
    <t>Hom Bdr Rana</t>
  </si>
  <si>
    <t>Hum Bdr Rana WO2</t>
  </si>
  <si>
    <t>Indra BK</t>
  </si>
  <si>
    <t>Indra Subba</t>
  </si>
  <si>
    <t>Indra Tamang Capt</t>
  </si>
  <si>
    <t>Indra Thapa WO2</t>
  </si>
  <si>
    <t>Indradeo Rai WO2 (Retd)</t>
  </si>
  <si>
    <t>Ishwor Gurung WO2</t>
  </si>
  <si>
    <t>Ishwor Sunuwar</t>
  </si>
  <si>
    <t>Janga Singjali</t>
  </si>
  <si>
    <t>Jayaram Thapa</t>
  </si>
  <si>
    <t>Jeevan Thapa</t>
  </si>
  <si>
    <t>Jhamka Ale</t>
  </si>
  <si>
    <t>Jhamu Gurung</t>
  </si>
  <si>
    <t xml:space="preserve">Jitbhane PunCSgt (Retd) </t>
  </si>
  <si>
    <t>EX - 1RGR</t>
  </si>
  <si>
    <t>Jitraj Rai</t>
  </si>
  <si>
    <t>Junkaji Gurung</t>
  </si>
  <si>
    <t>Jyoti Subba</t>
  </si>
  <si>
    <t>Kadam Thapa</t>
  </si>
  <si>
    <t>Kaji Sherpa</t>
  </si>
  <si>
    <t>Kamal Pun WO2</t>
  </si>
  <si>
    <t>Kamalkeshar Limbu</t>
  </si>
  <si>
    <t>Karam Gurung</t>
  </si>
  <si>
    <t xml:space="preserve">Karnasher Tamang </t>
  </si>
  <si>
    <t>Keshar Gurung</t>
  </si>
  <si>
    <t>Khagendra Gurung</t>
  </si>
  <si>
    <t>Khusiman Grg 2</t>
  </si>
  <si>
    <t>Khusiram Gurung</t>
  </si>
  <si>
    <t>Kiran</t>
  </si>
  <si>
    <t>Krishna Bdr Grg</t>
  </si>
  <si>
    <t>Krishna Gurung  2</t>
  </si>
  <si>
    <t xml:space="preserve">Krishna Gurung Maj </t>
  </si>
  <si>
    <t>Krishna Loksam Capt</t>
  </si>
  <si>
    <t>Krishna Pun Capt</t>
  </si>
  <si>
    <t>Krishnakumar Ale</t>
  </si>
  <si>
    <t>Kulbahadur  Ghale</t>
  </si>
  <si>
    <t>Kumar Grg WO1 (Ret'd)</t>
  </si>
  <si>
    <t>EX- QGE</t>
  </si>
  <si>
    <t>Kusang Gurung Capt (Retd)</t>
  </si>
  <si>
    <t>Lachhimipsd Grg Rtd Maj</t>
  </si>
  <si>
    <t>Lachhya Gurung</t>
  </si>
  <si>
    <t>Lal Prasad GurungHon Lt (Retd)</t>
  </si>
  <si>
    <t>Lal Shahi Rtd'd Capt</t>
  </si>
  <si>
    <t>Lali Rai</t>
  </si>
  <si>
    <t>Laxmibhakta Bantawa</t>
  </si>
  <si>
    <t>Lekhraj Rai</t>
  </si>
  <si>
    <t>Lila Rai</t>
  </si>
  <si>
    <t>Lilaram Rai Capt</t>
  </si>
  <si>
    <t>Liljung Gurung</t>
  </si>
  <si>
    <t>Madan Gurung</t>
  </si>
  <si>
    <t>Madan M</t>
  </si>
  <si>
    <t>Madan Rai</t>
  </si>
  <si>
    <t xml:space="preserve">Madan Rana SSgt </t>
  </si>
  <si>
    <t>Madankaji Sunwar</t>
  </si>
  <si>
    <t>Mahendra Gurung</t>
  </si>
  <si>
    <t xml:space="preserve">Mahendra Limbu (Capt Retd) </t>
  </si>
  <si>
    <t>Mahesh Gurung</t>
  </si>
  <si>
    <t>Maj Buddhi Bhandari</t>
  </si>
  <si>
    <t>Maj Prem Ale</t>
  </si>
  <si>
    <t>Man Ale</t>
  </si>
  <si>
    <t xml:space="preserve"> Ex-QGE</t>
  </si>
  <si>
    <t>Manbahadur Grg</t>
  </si>
  <si>
    <t>Mangesh Rai</t>
  </si>
  <si>
    <t xml:space="preserve">Mani Gurung SSgt </t>
  </si>
  <si>
    <t>Bg Band</t>
  </si>
  <si>
    <t xml:space="preserve">Manichandra Limbu SSgt </t>
  </si>
  <si>
    <t>Manikumar Limbu</t>
  </si>
  <si>
    <t>Manjit Gurung</t>
  </si>
  <si>
    <t>Mankumar Kambang</t>
  </si>
  <si>
    <t>Manoj Garbuja Pun</t>
  </si>
  <si>
    <t>Milan Rai</t>
  </si>
  <si>
    <t>Milanchandra Rai Capt</t>
  </si>
  <si>
    <t>18</t>
  </si>
  <si>
    <t>Mohan Thapa</t>
  </si>
  <si>
    <t>Mrs Laxmi Grg</t>
  </si>
  <si>
    <t>Mrs Sabitra KC</t>
  </si>
  <si>
    <t>Muktiprasad Grg Maj MVO</t>
  </si>
  <si>
    <t>Mukunda Gurung Capt</t>
  </si>
  <si>
    <t>N Subba</t>
  </si>
  <si>
    <t>Nabin Gurung</t>
  </si>
  <si>
    <t>Nagendra Gurung</t>
  </si>
  <si>
    <t xml:space="preserve">Nahakul Rai CSgt </t>
  </si>
  <si>
    <t>Nanda Kala Capt</t>
  </si>
  <si>
    <t>Nanibabu Magar Capt (Retd)</t>
  </si>
  <si>
    <t xml:space="preserve">Narayan Thapa SSgt </t>
  </si>
  <si>
    <t>SPS</t>
  </si>
  <si>
    <t>Narbir Galami WO1</t>
  </si>
  <si>
    <t>Naren Gurung</t>
  </si>
  <si>
    <t>Narendra Gurung</t>
  </si>
  <si>
    <t>Narendra Rai</t>
  </si>
  <si>
    <t>Narendrakumar Rai (2)</t>
  </si>
  <si>
    <t>Naresh Gurung CSgt</t>
  </si>
  <si>
    <t xml:space="preserve">Naresh Gurung CSgt </t>
  </si>
  <si>
    <t xml:space="preserve">Narkaji Gurung Maj (Retd) </t>
  </si>
  <si>
    <t xml:space="preserve">Netra Rai WO2 </t>
  </si>
  <si>
    <t>Netra Yakha</t>
  </si>
  <si>
    <t>Nokbahadur Rai</t>
  </si>
  <si>
    <t xml:space="preserve">Om Pun Maj </t>
  </si>
  <si>
    <t>Omkumar Magar</t>
  </si>
  <si>
    <t>Omprakash Limbu</t>
  </si>
  <si>
    <t>Padam Grg Capt</t>
  </si>
  <si>
    <t>Padam Gurung Capt (Retd)</t>
  </si>
  <si>
    <t>Padam Gurung W02</t>
  </si>
  <si>
    <t>Palijar Tamang Maj (Rtd)</t>
  </si>
  <si>
    <t>Phatta Gurung</t>
  </si>
  <si>
    <t xml:space="preserve">Pitamber Gurung Capt </t>
  </si>
  <si>
    <t>Poshraj Rai</t>
  </si>
  <si>
    <t>Prabhuram Rai</t>
  </si>
  <si>
    <t>Pradeepkumar Rai</t>
  </si>
  <si>
    <t>Prades Limbu LCpl</t>
  </si>
  <si>
    <t>Prakash Gurung Maj</t>
  </si>
  <si>
    <t xml:space="preserve">Prasanta Limbu Sgt </t>
  </si>
  <si>
    <t>Prashant Gauchan</t>
  </si>
  <si>
    <t>Prashant Limbu</t>
  </si>
  <si>
    <t xml:space="preserve">Pratap Ghale WO1 </t>
  </si>
  <si>
    <t>Praveen Rai Cpl</t>
  </si>
  <si>
    <t xml:space="preserve">Prem Grg </t>
  </si>
  <si>
    <t>Prem Shreesh Capt</t>
  </si>
  <si>
    <t>Prem Tamang</t>
  </si>
  <si>
    <t>Purna Budhamagar</t>
  </si>
  <si>
    <t>Purna Gurung</t>
  </si>
  <si>
    <t>Purna Gurung (Rtd Capt)</t>
  </si>
  <si>
    <t>Rabindra Tulachan</t>
  </si>
  <si>
    <t>Raghubir Rai</t>
  </si>
  <si>
    <t>Raj Ghimire</t>
  </si>
  <si>
    <t>Raj Malla Capt</t>
  </si>
  <si>
    <t>Raj Rai</t>
  </si>
  <si>
    <t>Rajendra Rai</t>
  </si>
  <si>
    <t>Raju Dura</t>
  </si>
  <si>
    <t>Raju Dura Capt</t>
  </si>
  <si>
    <t>Raju Gurung Capt (Retd)</t>
  </si>
  <si>
    <t>Rakam Thamsuhang</t>
  </si>
  <si>
    <t xml:space="preserve">Ram Angdembe CSgt </t>
  </si>
  <si>
    <t>Ram Bahadur Rai Capt</t>
  </si>
  <si>
    <t>Ram Prasad Gurung</t>
  </si>
  <si>
    <t>Ram Pun</t>
  </si>
  <si>
    <t>Ram Pun Maj</t>
  </si>
  <si>
    <t xml:space="preserve">Ram Rai </t>
  </si>
  <si>
    <t>1</t>
  </si>
  <si>
    <t>Ram Rai Capt</t>
  </si>
  <si>
    <t>Ramkumar Rai (2)</t>
  </si>
  <si>
    <t xml:space="preserve">Ramkumar Rai Capt </t>
  </si>
  <si>
    <t>Ranjan Badgami Capt</t>
  </si>
  <si>
    <t>Ravi Grg</t>
  </si>
  <si>
    <t>Resham Shrees SSgt</t>
  </si>
  <si>
    <t>Rohit Rana</t>
  </si>
  <si>
    <t>Roman Rai</t>
  </si>
  <si>
    <t>Roshan Shapkota</t>
  </si>
  <si>
    <t xml:space="preserve">Rudra Limbu Sgt </t>
  </si>
  <si>
    <t>Rudra Thapa (Rtd) Sgt</t>
  </si>
  <si>
    <t>Sajan Gurung</t>
  </si>
  <si>
    <t>Sajan Limbu</t>
  </si>
  <si>
    <t xml:space="preserve">Sangam Rai WO1 </t>
  </si>
  <si>
    <t>Sangharsha Rai</t>
  </si>
  <si>
    <t>Sani Limbu</t>
  </si>
  <si>
    <t>Sanjay Ghale</t>
  </si>
  <si>
    <t>Sanjay Gurung</t>
  </si>
  <si>
    <t>Sanjay Limbu</t>
  </si>
  <si>
    <t xml:space="preserve">Sanjaya Tamang </t>
  </si>
  <si>
    <t xml:space="preserve">Sanjib Rai CSgt  </t>
  </si>
  <si>
    <t>Sanjip Rai</t>
  </si>
  <si>
    <t xml:space="preserve">Sanjip Rai Sgt </t>
  </si>
  <si>
    <t>Santanu Pradhan</t>
  </si>
  <si>
    <t>Sig</t>
  </si>
  <si>
    <t>Santaram</t>
  </si>
  <si>
    <t xml:space="preserve">Santosh Subba LCpl </t>
  </si>
  <si>
    <t xml:space="preserve">Saroj Rai Sgt </t>
  </si>
  <si>
    <t xml:space="preserve">Saugat Subba </t>
  </si>
  <si>
    <t>Saujanya Subba</t>
  </si>
  <si>
    <t>Shankar Gurung Capt</t>
  </si>
  <si>
    <t>Sharad Tumbahangphe</t>
  </si>
  <si>
    <t>Sher Chongbang</t>
  </si>
  <si>
    <t>Sher Tangnami</t>
  </si>
  <si>
    <t>Sherbahadur Gurung Capt (Retd)</t>
  </si>
  <si>
    <t>Shishir Gharti</t>
  </si>
  <si>
    <t xml:space="preserve">Shiva Rai CSgt </t>
  </si>
  <si>
    <t>Shiva Yawa</t>
  </si>
  <si>
    <t>Shree Budhathoki</t>
  </si>
  <si>
    <t xml:space="preserve">Shree Gurung Cpl </t>
  </si>
  <si>
    <t>Shree Jimee</t>
  </si>
  <si>
    <t>Shreeman Limbu WO2</t>
  </si>
  <si>
    <t>Shyambahadur Subba</t>
  </si>
  <si>
    <t>Singha Tamang Ghising</t>
  </si>
  <si>
    <t>Som Chhantel CSgt</t>
  </si>
  <si>
    <t xml:space="preserve">Som Thulung Capt </t>
  </si>
  <si>
    <t>Somprasad Grg</t>
  </si>
  <si>
    <t>Sovit Hamal</t>
  </si>
  <si>
    <t>Sovit Subba WO2</t>
  </si>
  <si>
    <t>Subar Rai</t>
  </si>
  <si>
    <t>Subash Ghale</t>
  </si>
  <si>
    <t>Subash Gurung</t>
  </si>
  <si>
    <t>Subun Shrestha</t>
  </si>
  <si>
    <t>Suman Ale CSgt</t>
  </si>
  <si>
    <t>Suman Sherpa</t>
  </si>
  <si>
    <t>Sumanchandra Rai Capt (Retd)</t>
  </si>
  <si>
    <t>Sunil Dewan</t>
  </si>
  <si>
    <t xml:space="preserve">Sunil Rai Cpl </t>
  </si>
  <si>
    <t>Suraj Rai</t>
  </si>
  <si>
    <t>Suren Limbu WO2</t>
  </si>
  <si>
    <t>Surendra Rai</t>
  </si>
  <si>
    <t>Surendra Roka</t>
  </si>
  <si>
    <t>Surendra Tamang</t>
  </si>
  <si>
    <t xml:space="preserve">Surendra Tamang Sgt </t>
  </si>
  <si>
    <t>Suresh Ale</t>
  </si>
  <si>
    <t>Suresh Thapa Capt</t>
  </si>
  <si>
    <t>Surya Bdr Gurung Cpl</t>
  </si>
  <si>
    <t>Surya Bdr Thapa</t>
  </si>
  <si>
    <t>Surya Grg Cpl</t>
  </si>
  <si>
    <t xml:space="preserve">Surya Gurung Cpl </t>
  </si>
  <si>
    <t>Surya Prakash Grg Capt (Retd)</t>
  </si>
  <si>
    <t>Surya Thapa</t>
  </si>
  <si>
    <t>Sushan</t>
  </si>
  <si>
    <t>Sushil Grg</t>
  </si>
  <si>
    <t xml:space="preserve">Tam Bdr Dhega Rtd Capt </t>
  </si>
  <si>
    <t>Tej Limbu</t>
  </si>
  <si>
    <t>Tek Gurung Sgt (Retd)</t>
  </si>
  <si>
    <t>Tek Limbu</t>
  </si>
  <si>
    <t>Tek Rai</t>
  </si>
  <si>
    <t xml:space="preserve">Tekbahadur Rai Capt </t>
  </si>
  <si>
    <t>Tika Rai Rtd Capt</t>
  </si>
  <si>
    <t>Tirtha Thapa</t>
  </si>
  <si>
    <t>Tirtharaj Gurung</t>
  </si>
  <si>
    <t>Trilochan Gurung Capt (Retd)</t>
  </si>
  <si>
    <t>Tshring Sherpa</t>
  </si>
  <si>
    <t>Tul Gurung</t>
  </si>
  <si>
    <t>UB Limbu</t>
  </si>
  <si>
    <t>Uttam Ghale</t>
  </si>
  <si>
    <t>Uttam Pun Sgt</t>
  </si>
  <si>
    <t>Uttam Sherchan</t>
  </si>
  <si>
    <t>Visma Gurung Capt (Retd)</t>
  </si>
  <si>
    <t>Vivek Gharti</t>
  </si>
  <si>
    <t>HQBG</t>
  </si>
  <si>
    <t>Yam Gurung (Rtd) WO2</t>
  </si>
  <si>
    <t>Yam kmr Sunuwar</t>
  </si>
  <si>
    <t xml:space="preserve">Yambahadur Rana Maj </t>
  </si>
  <si>
    <t>Yubaraj Tamang</t>
  </si>
  <si>
    <t>Yubraj Limbu</t>
  </si>
  <si>
    <t>GGS (UK)  - HC UPDATE AND RESULTS 2023</t>
  </si>
  <si>
    <t>Bishal Rai</t>
  </si>
  <si>
    <t xml:space="preserve">Ashok Gurung </t>
  </si>
  <si>
    <t>Maniraj Gurung</t>
  </si>
  <si>
    <t>Sunrise Gurung</t>
  </si>
  <si>
    <t>Raj Limbu</t>
  </si>
  <si>
    <t>Nishan Thakali</t>
  </si>
  <si>
    <t>KumBahadur Khan</t>
  </si>
  <si>
    <t>RLC</t>
  </si>
  <si>
    <t>SASC</t>
  </si>
  <si>
    <t>Result</t>
  </si>
  <si>
    <t>Gross W</t>
  </si>
  <si>
    <t>Gross R/up</t>
  </si>
  <si>
    <t>Nett w</t>
  </si>
  <si>
    <t>Nett Rup</t>
  </si>
  <si>
    <t>Div A W</t>
  </si>
  <si>
    <t>Div A R/up</t>
  </si>
  <si>
    <t>Div A 1R/Up</t>
  </si>
  <si>
    <t>Div B R/up</t>
  </si>
  <si>
    <t>Div B W</t>
  </si>
  <si>
    <t>Div B 1 R/Up</t>
  </si>
  <si>
    <t>Div C W</t>
  </si>
  <si>
    <t>Div C  R/up</t>
  </si>
  <si>
    <t>Div C 1 R/Up</t>
  </si>
  <si>
    <t>Snr W</t>
  </si>
  <si>
    <t>Snr R/up</t>
  </si>
  <si>
    <t>15 APR 2023 - THE PALACE CUP</t>
  </si>
  <si>
    <t>GGS Handicap Formula based on UK (Congu) System</t>
  </si>
  <si>
    <t>Handicap Category Group and reduction by:</t>
  </si>
  <si>
    <t>Three different Categories Are:</t>
  </si>
  <si>
    <t>Category 1:     (0 -10 HC)        -   0.3 or (30%)</t>
  </si>
  <si>
    <t>Category 2:     (11 -18 HC)      -   0.5 or (50%)</t>
  </si>
  <si>
    <t>Category 3:     (19-24 HC)       -   0.7 or (70%)</t>
  </si>
  <si>
    <t>Example:</t>
  </si>
  <si>
    <t xml:space="preserve">A 13 Handicaper enjoying the day </t>
  </si>
  <si>
    <t>Calculation</t>
  </si>
  <si>
    <t>1. Adjusted Score - SSS = Gross Score</t>
  </si>
  <si>
    <t>79 - 70 = 9</t>
  </si>
  <si>
    <t>2. Gross Score - Handicap = Net Score</t>
  </si>
  <si>
    <r>
      <t xml:space="preserve">9 - 13 = </t>
    </r>
    <r>
      <rPr>
        <b/>
        <sz val="14"/>
        <rFont val="Arial"/>
        <family val="2"/>
      </rPr>
      <t>- 4</t>
    </r>
  </si>
  <si>
    <t>3. Net Score &lt; Handicap so reduction</t>
  </si>
  <si>
    <t>4 x 0.3 = 1.2</t>
  </si>
  <si>
    <t>4. Running handicap - reduction</t>
  </si>
  <si>
    <t>13 - 1.2 = 11.8</t>
  </si>
  <si>
    <t>5. New Playing Handicap</t>
  </si>
  <si>
    <t>Increase of H'Cap from Shots Over Played:</t>
  </si>
  <si>
    <t xml:space="preserve">Only (0.1) added on any plus score played for all categories. </t>
  </si>
  <si>
    <t>50%</t>
  </si>
  <si>
    <t>Bishnu Thapa W02</t>
  </si>
  <si>
    <t>30%</t>
  </si>
  <si>
    <t>0.1</t>
  </si>
  <si>
    <t>Gitajung Gurung Sgt (Rtd)</t>
  </si>
  <si>
    <t>70%</t>
  </si>
  <si>
    <t>27 May 2023 - QOGLR CHARITY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</si>
</sst>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/m/yyyy"/>
  </numFmts>
  <fonts count="18" x14ac:knownFonts="1">
    <font>
      <sz val="11"/>
      <color theme="1"/>
      <name val="Calibri"/>
      <family val="2"/>
      <scheme val="minor"/>
    </font>
    <font>
      <b/>
      <sz val="11"/>
      <color rgb="FF000000"/>
      <name val="Wide Latin"/>
    </font>
    <font>
      <sz val="11"/>
      <name val="Wide Latin"/>
    </font>
    <font>
      <sz val="10"/>
      <color rgb="FF000000"/>
      <name val="Arial"/>
      <family val="2"/>
    </font>
    <font>
      <sz val="11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8"/>
      <color rgb="FF0066CC"/>
      <name val="Arial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theme="4"/>
      <name val="Calibri"/>
      <family val="2"/>
      <scheme val="minor"/>
    </font>
    <font>
      <b/>
      <sz val="11"/>
      <name val="Wide Latin"/>
      <family val="1"/>
    </font>
    <font>
      <b/>
      <u/>
      <sz val="14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4"/>
      <color indexed="10"/>
      <name val="Arial"/>
      <family val="2"/>
    </font>
    <font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0000"/>
      </patternFill>
    </fill>
    <fill>
      <patternFill patternType="solid">
        <fgColor rgb="FFFFFF00"/>
        <bgColor rgb="FF00B050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206">
    <xf numFmtId="0" fontId="0" fillId="0" borderId="0" xfId="0"/>
    <xf numFmtId="0" fontId="6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1" fontId="7" fillId="0" borderId="10" xfId="0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 textRotation="75"/>
    </xf>
    <xf numFmtId="0" fontId="8" fillId="2" borderId="12" xfId="0" applyFont="1" applyFill="1" applyBorder="1" applyAlignment="1">
      <alignment horizontal="left" vertical="center" textRotation="75"/>
    </xf>
    <xf numFmtId="0" fontId="8" fillId="2" borderId="12" xfId="0" applyFont="1" applyFill="1" applyBorder="1" applyAlignment="1">
      <alignment vertical="center" textRotation="75"/>
    </xf>
    <xf numFmtId="0" fontId="8" fillId="2" borderId="12" xfId="0" applyFont="1" applyFill="1" applyBorder="1" applyAlignment="1">
      <alignment horizontal="center" vertical="center" textRotation="75"/>
    </xf>
    <xf numFmtId="0" fontId="8" fillId="2" borderId="12" xfId="0" quotePrefix="1" applyFont="1" applyFill="1" applyBorder="1" applyAlignment="1">
      <alignment horizontal="center" vertical="center" textRotation="75"/>
    </xf>
    <xf numFmtId="0" fontId="8" fillId="2" borderId="12" xfId="0" applyFont="1" applyFill="1" applyBorder="1" applyAlignment="1">
      <alignment horizontal="center" vertical="center" textRotation="45"/>
    </xf>
    <xf numFmtId="0" fontId="6" fillId="0" borderId="13" xfId="0" applyFont="1" applyBorder="1" applyAlignment="1">
      <alignment horizontal="center" vertical="center"/>
    </xf>
    <xf numFmtId="0" fontId="6" fillId="5" borderId="13" xfId="0" applyFont="1" applyFill="1" applyBorder="1" applyAlignment="1">
      <alignment horizontal="left" vertical="center"/>
    </xf>
    <xf numFmtId="15" fontId="6" fillId="5" borderId="13" xfId="0" applyNumberFormat="1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164" fontId="6" fillId="5" borderId="13" xfId="0" applyNumberFormat="1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vertical="center"/>
    </xf>
    <xf numFmtId="1" fontId="6" fillId="5" borderId="13" xfId="0" applyNumberFormat="1" applyFont="1" applyFill="1" applyBorder="1" applyAlignment="1">
      <alignment horizontal="center" vertical="center"/>
    </xf>
    <xf numFmtId="49" fontId="6" fillId="5" borderId="13" xfId="0" applyNumberFormat="1" applyFont="1" applyFill="1" applyBorder="1" applyAlignment="1">
      <alignment horizontal="center" vertical="center"/>
    </xf>
    <xf numFmtId="9" fontId="6" fillId="5" borderId="13" xfId="0" applyNumberFormat="1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/>
    </xf>
    <xf numFmtId="0" fontId="0" fillId="5" borderId="13" xfId="0" applyFill="1" applyBorder="1"/>
    <xf numFmtId="0" fontId="6" fillId="5" borderId="13" xfId="0" applyFont="1" applyFill="1" applyBorder="1"/>
    <xf numFmtId="0" fontId="9" fillId="5" borderId="13" xfId="0" applyFont="1" applyFill="1" applyBorder="1"/>
    <xf numFmtId="0" fontId="6" fillId="5" borderId="17" xfId="0" applyFont="1" applyFill="1" applyBorder="1" applyAlignment="1">
      <alignment horizontal="left" vertical="center"/>
    </xf>
    <xf numFmtId="15" fontId="6" fillId="5" borderId="17" xfId="0" applyNumberFormat="1" applyFont="1" applyFill="1" applyBorder="1" applyAlignment="1">
      <alignment horizontal="center" vertical="center"/>
    </xf>
    <xf numFmtId="0" fontId="6" fillId="5" borderId="17" xfId="0" applyFont="1" applyFill="1" applyBorder="1" applyAlignment="1">
      <alignment vertical="center"/>
    </xf>
    <xf numFmtId="164" fontId="6" fillId="5" borderId="13" xfId="0" applyNumberFormat="1" applyFont="1" applyFill="1" applyBorder="1" applyAlignment="1">
      <alignment horizontal="center"/>
    </xf>
    <xf numFmtId="9" fontId="6" fillId="5" borderId="13" xfId="0" applyNumberFormat="1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15" fontId="6" fillId="0" borderId="17" xfId="0" applyNumberFormat="1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6" fillId="0" borderId="17" xfId="0" applyFont="1" applyBorder="1" applyAlignment="1">
      <alignment horizontal="center" vertical="center"/>
    </xf>
    <xf numFmtId="9" fontId="6" fillId="0" borderId="17" xfId="0" applyNumberFormat="1" applyFont="1" applyBorder="1" applyAlignment="1">
      <alignment horizontal="center" vertical="center"/>
    </xf>
    <xf numFmtId="164" fontId="6" fillId="0" borderId="17" xfId="0" applyNumberFormat="1" applyFont="1" applyBorder="1" applyAlignment="1">
      <alignment horizontal="center" vertical="center"/>
    </xf>
    <xf numFmtId="0" fontId="6" fillId="0" borderId="13" xfId="0" applyFont="1" applyBorder="1"/>
    <xf numFmtId="0" fontId="6" fillId="0" borderId="13" xfId="0" applyFont="1" applyBorder="1" applyAlignment="1">
      <alignment horizontal="left" vertical="center"/>
    </xf>
    <xf numFmtId="0" fontId="9" fillId="0" borderId="13" xfId="0" applyFont="1" applyBorder="1"/>
    <xf numFmtId="15" fontId="6" fillId="0" borderId="13" xfId="0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1" fontId="6" fillId="0" borderId="13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164" fontId="6" fillId="0" borderId="13" xfId="0" applyNumberFormat="1" applyFont="1" applyBorder="1" applyAlignment="1">
      <alignment horizontal="center" vertical="center"/>
    </xf>
    <xf numFmtId="9" fontId="6" fillId="0" borderId="13" xfId="0" applyNumberFormat="1" applyFont="1" applyBorder="1" applyAlignment="1">
      <alignment horizontal="center" vertical="center"/>
    </xf>
    <xf numFmtId="1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vertical="center"/>
    </xf>
    <xf numFmtId="165" fontId="6" fillId="0" borderId="13" xfId="0" applyNumberFormat="1" applyFont="1" applyBorder="1" applyAlignment="1">
      <alignment horizontal="center" vertical="center"/>
    </xf>
    <xf numFmtId="0" fontId="0" fillId="0" borderId="13" xfId="0" applyBorder="1"/>
    <xf numFmtId="0" fontId="0" fillId="0" borderId="13" xfId="0" applyBorder="1" applyAlignment="1">
      <alignment horizontal="center"/>
    </xf>
    <xf numFmtId="15" fontId="0" fillId="0" borderId="13" xfId="0" applyNumberFormat="1" applyBorder="1" applyAlignment="1">
      <alignment horizontal="center"/>
    </xf>
    <xf numFmtId="0" fontId="6" fillId="0" borderId="13" xfId="0" applyFont="1" applyBorder="1" applyAlignment="1">
      <alignment vertical="center" wrapText="1"/>
    </xf>
    <xf numFmtId="164" fontId="6" fillId="0" borderId="13" xfId="0" applyNumberFormat="1" applyFont="1" applyBorder="1" applyAlignment="1">
      <alignment horizontal="center" vertical="center" wrapText="1"/>
    </xf>
    <xf numFmtId="1" fontId="6" fillId="0" borderId="13" xfId="0" applyNumberFormat="1" applyFont="1" applyBorder="1" applyAlignment="1">
      <alignment horizontal="center" vertical="center" wrapText="1"/>
    </xf>
    <xf numFmtId="17" fontId="0" fillId="0" borderId="13" xfId="0" applyNumberFormat="1" applyBorder="1" applyAlignment="1">
      <alignment horizontal="center"/>
    </xf>
    <xf numFmtId="0" fontId="6" fillId="0" borderId="13" xfId="0" applyFont="1" applyBorder="1" applyAlignment="1">
      <alignment horizontal="center"/>
    </xf>
    <xf numFmtId="15" fontId="6" fillId="0" borderId="13" xfId="0" applyNumberFormat="1" applyFont="1" applyBorder="1" applyAlignment="1">
      <alignment vertical="center"/>
    </xf>
    <xf numFmtId="49" fontId="0" fillId="0" borderId="13" xfId="0" applyNumberFormat="1" applyBorder="1" applyAlignment="1">
      <alignment horizontal="center"/>
    </xf>
    <xf numFmtId="0" fontId="6" fillId="0" borderId="13" xfId="0" applyFont="1" applyBorder="1" applyAlignment="1">
      <alignment vertical="top" wrapText="1"/>
    </xf>
    <xf numFmtId="0" fontId="6" fillId="0" borderId="13" xfId="0" applyFont="1" applyBorder="1" applyAlignment="1">
      <alignment horizontal="center" vertical="top" wrapText="1"/>
    </xf>
    <xf numFmtId="164" fontId="6" fillId="0" borderId="13" xfId="0" applyNumberFormat="1" applyFont="1" applyBorder="1" applyAlignment="1">
      <alignment horizontal="center" vertical="top" wrapText="1"/>
    </xf>
    <xf numFmtId="15" fontId="6" fillId="0" borderId="13" xfId="0" applyNumberFormat="1" applyFont="1" applyBorder="1" applyAlignment="1">
      <alignment horizontal="center"/>
    </xf>
    <xf numFmtId="164" fontId="6" fillId="0" borderId="13" xfId="0" applyNumberFormat="1" applyFont="1" applyBorder="1" applyAlignment="1">
      <alignment horizontal="center"/>
    </xf>
    <xf numFmtId="49" fontId="6" fillId="0" borderId="13" xfId="0" quotePrefix="1" applyNumberFormat="1" applyFont="1" applyBorder="1" applyAlignment="1">
      <alignment horizontal="center" vertical="center"/>
    </xf>
    <xf numFmtId="9" fontId="6" fillId="0" borderId="13" xfId="0" applyNumberFormat="1" applyFont="1" applyBorder="1" applyAlignment="1">
      <alignment horizontal="center"/>
    </xf>
    <xf numFmtId="16" fontId="6" fillId="0" borderId="13" xfId="0" applyNumberFormat="1" applyFont="1" applyBorder="1" applyAlignment="1">
      <alignment horizontal="center" vertical="center"/>
    </xf>
    <xf numFmtId="17" fontId="6" fillId="0" borderId="13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/>
    </xf>
    <xf numFmtId="0" fontId="0" fillId="0" borderId="13" xfId="0" applyBorder="1" applyAlignment="1">
      <alignment horizontal="center" vertical="center"/>
    </xf>
    <xf numFmtId="15" fontId="9" fillId="0" borderId="13" xfId="0" applyNumberFormat="1" applyFont="1" applyBorder="1" applyAlignment="1">
      <alignment horizontal="center"/>
    </xf>
    <xf numFmtId="0" fontId="3" fillId="0" borderId="13" xfId="0" applyFont="1" applyBorder="1"/>
    <xf numFmtId="0" fontId="6" fillId="6" borderId="13" xfId="0" applyFont="1" applyFill="1" applyBorder="1" applyAlignment="1">
      <alignment horizontal="left" vertical="center"/>
    </xf>
    <xf numFmtId="15" fontId="6" fillId="6" borderId="13" xfId="0" applyNumberFormat="1" applyFont="1" applyFill="1" applyBorder="1" applyAlignment="1">
      <alignment horizontal="center" vertical="center"/>
    </xf>
    <xf numFmtId="0" fontId="0" fillId="6" borderId="13" xfId="0" applyFill="1" applyBorder="1" applyAlignment="1">
      <alignment horizontal="center"/>
    </xf>
    <xf numFmtId="0" fontId="6" fillId="6" borderId="13" xfId="0" applyFont="1" applyFill="1" applyBorder="1" applyAlignment="1">
      <alignment horizontal="center" vertical="center"/>
    </xf>
    <xf numFmtId="164" fontId="6" fillId="6" borderId="13" xfId="0" applyNumberFormat="1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vertical="center"/>
    </xf>
    <xf numFmtId="1" fontId="6" fillId="6" borderId="13" xfId="0" applyNumberFormat="1" applyFont="1" applyFill="1" applyBorder="1" applyAlignment="1">
      <alignment horizontal="center" vertical="center"/>
    </xf>
    <xf numFmtId="49" fontId="6" fillId="6" borderId="13" xfId="0" applyNumberFormat="1" applyFont="1" applyFill="1" applyBorder="1" applyAlignment="1">
      <alignment horizontal="center" vertical="center"/>
    </xf>
    <xf numFmtId="9" fontId="6" fillId="6" borderId="13" xfId="0" applyNumberFormat="1" applyFont="1" applyFill="1" applyBorder="1" applyAlignment="1">
      <alignment horizontal="center" vertical="center"/>
    </xf>
    <xf numFmtId="1" fontId="6" fillId="6" borderId="13" xfId="0" applyNumberFormat="1" applyFont="1" applyFill="1" applyBorder="1" applyAlignment="1">
      <alignment horizontal="center"/>
    </xf>
    <xf numFmtId="0" fontId="6" fillId="6" borderId="13" xfId="0" applyFont="1" applyFill="1" applyBorder="1" applyAlignment="1">
      <alignment horizontal="center"/>
    </xf>
    <xf numFmtId="0" fontId="0" fillId="6" borderId="13" xfId="0" applyFill="1" applyBorder="1"/>
    <xf numFmtId="0" fontId="9" fillId="6" borderId="13" xfId="0" applyFont="1" applyFill="1" applyBorder="1"/>
    <xf numFmtId="0" fontId="9" fillId="6" borderId="13" xfId="0" applyFont="1" applyFill="1" applyBorder="1" applyAlignment="1">
      <alignment horizontal="center"/>
    </xf>
    <xf numFmtId="0" fontId="6" fillId="6" borderId="17" xfId="0" applyFont="1" applyFill="1" applyBorder="1" applyAlignment="1">
      <alignment horizontal="left" vertical="center"/>
    </xf>
    <xf numFmtId="15" fontId="6" fillId="6" borderId="17" xfId="0" applyNumberFormat="1" applyFont="1" applyFill="1" applyBorder="1" applyAlignment="1">
      <alignment horizontal="center" vertical="center"/>
    </xf>
    <xf numFmtId="0" fontId="6" fillId="6" borderId="17" xfId="0" applyFont="1" applyFill="1" applyBorder="1" applyAlignment="1">
      <alignment vertical="center"/>
    </xf>
    <xf numFmtId="0" fontId="6" fillId="6" borderId="17" xfId="0" applyFont="1" applyFill="1" applyBorder="1" applyAlignment="1">
      <alignment horizontal="center" vertical="center"/>
    </xf>
    <xf numFmtId="165" fontId="6" fillId="6" borderId="13" xfId="0" applyNumberFormat="1" applyFont="1" applyFill="1" applyBorder="1" applyAlignment="1">
      <alignment horizontal="center" vertical="center"/>
    </xf>
    <xf numFmtId="164" fontId="6" fillId="6" borderId="13" xfId="0" applyNumberFormat="1" applyFont="1" applyFill="1" applyBorder="1" applyAlignment="1">
      <alignment horizontal="center"/>
    </xf>
    <xf numFmtId="9" fontId="6" fillId="6" borderId="13" xfId="0" applyNumberFormat="1" applyFont="1" applyFill="1" applyBorder="1" applyAlignment="1">
      <alignment horizontal="center"/>
    </xf>
    <xf numFmtId="49" fontId="10" fillId="6" borderId="13" xfId="0" applyNumberFormat="1" applyFont="1" applyFill="1" applyBorder="1" applyAlignment="1">
      <alignment horizontal="center"/>
    </xf>
    <xf numFmtId="0" fontId="6" fillId="6" borderId="13" xfId="0" quotePrefix="1" applyFont="1" applyFill="1" applyBorder="1" applyAlignment="1">
      <alignment horizontal="center" vertical="center"/>
    </xf>
    <xf numFmtId="0" fontId="6" fillId="5" borderId="13" xfId="0" applyNumberFormat="1" applyFont="1" applyFill="1" applyBorder="1" applyAlignment="1">
      <alignment horizontal="center" vertical="center"/>
    </xf>
    <xf numFmtId="15" fontId="6" fillId="7" borderId="13" xfId="0" applyNumberFormat="1" applyFont="1" applyFill="1" applyBorder="1" applyAlignment="1">
      <alignment horizontal="center" vertical="center"/>
    </xf>
    <xf numFmtId="1" fontId="6" fillId="5" borderId="18" xfId="0" applyNumberFormat="1" applyFont="1" applyFill="1" applyBorder="1" applyAlignment="1">
      <alignment horizontal="center"/>
    </xf>
    <xf numFmtId="0" fontId="6" fillId="5" borderId="18" xfId="0" applyFont="1" applyFill="1" applyBorder="1" applyAlignment="1">
      <alignment horizontal="center" vertical="center"/>
    </xf>
    <xf numFmtId="1" fontId="8" fillId="0" borderId="21" xfId="0" applyNumberFormat="1" applyFont="1" applyBorder="1" applyAlignment="1">
      <alignment horizontal="center" textRotation="45"/>
    </xf>
    <xf numFmtId="0" fontId="0" fillId="0" borderId="0" xfId="0" applyAlignment="1">
      <alignment textRotation="45"/>
    </xf>
    <xf numFmtId="0" fontId="0" fillId="8" borderId="13" xfId="0" applyFill="1" applyBorder="1"/>
    <xf numFmtId="0" fontId="11" fillId="0" borderId="22" xfId="0" applyFont="1" applyBorder="1" applyAlignment="1">
      <alignment textRotation="45"/>
    </xf>
    <xf numFmtId="0" fontId="10" fillId="0" borderId="0" xfId="1" applyFont="1" applyAlignment="1"/>
    <xf numFmtId="0" fontId="13" fillId="9" borderId="13" xfId="1" applyFont="1" applyFill="1" applyBorder="1" applyAlignment="1">
      <alignment horizontal="left" wrapText="1"/>
    </xf>
    <xf numFmtId="0" fontId="14" fillId="0" borderId="0" xfId="1" applyFont="1"/>
    <xf numFmtId="0" fontId="14" fillId="0" borderId="13" xfId="1" applyFont="1" applyBorder="1"/>
    <xf numFmtId="0" fontId="15" fillId="9" borderId="13" xfId="1" applyFont="1" applyFill="1" applyBorder="1" applyAlignment="1">
      <alignment horizontal="left" vertical="center" wrapText="1"/>
    </xf>
    <xf numFmtId="0" fontId="16" fillId="0" borderId="13" xfId="1" applyFont="1" applyBorder="1"/>
    <xf numFmtId="0" fontId="14" fillId="0" borderId="13" xfId="1" applyFont="1" applyBorder="1" applyAlignment="1">
      <alignment horizontal="left" wrapText="1"/>
    </xf>
    <xf numFmtId="16" fontId="14" fillId="0" borderId="13" xfId="1" applyNumberFormat="1" applyFont="1" applyBorder="1" applyAlignment="1">
      <alignment horizontal="left" wrapText="1"/>
    </xf>
    <xf numFmtId="0" fontId="13" fillId="0" borderId="26" xfId="1" applyFont="1" applyBorder="1" applyAlignment="1">
      <alignment vertical="top" wrapText="1"/>
    </xf>
    <xf numFmtId="164" fontId="13" fillId="0" borderId="27" xfId="1" applyNumberFormat="1" applyFont="1" applyBorder="1"/>
    <xf numFmtId="0" fontId="13" fillId="9" borderId="25" xfId="1" applyFont="1" applyFill="1" applyBorder="1" applyAlignment="1">
      <alignment vertical="top" wrapText="1"/>
    </xf>
    <xf numFmtId="0" fontId="15" fillId="9" borderId="23" xfId="1" applyFont="1" applyFill="1" applyBorder="1" applyAlignment="1">
      <alignment horizontal="left"/>
    </xf>
    <xf numFmtId="0" fontId="14" fillId="0" borderId="25" xfId="1" applyFont="1" applyBorder="1" applyAlignment="1">
      <alignment vertical="top" wrapText="1"/>
    </xf>
    <xf numFmtId="0" fontId="14" fillId="0" borderId="23" xfId="1" applyFont="1" applyBorder="1" applyAlignment="1">
      <alignment horizontal="left" vertical="top" wrapText="1"/>
    </xf>
    <xf numFmtId="0" fontId="15" fillId="0" borderId="28" xfId="1" applyFont="1" applyBorder="1" applyAlignment="1">
      <alignment vertical="top" wrapText="1"/>
    </xf>
    <xf numFmtId="0" fontId="15" fillId="0" borderId="24" xfId="1" applyFont="1" applyBorder="1" applyAlignment="1">
      <alignment horizontal="left" vertical="top" wrapText="1"/>
    </xf>
    <xf numFmtId="16" fontId="15" fillId="0" borderId="29" xfId="1" applyNumberFormat="1" applyFont="1" applyBorder="1" applyAlignment="1">
      <alignment horizontal="left" wrapText="1"/>
    </xf>
    <xf numFmtId="16" fontId="14" fillId="0" borderId="30" xfId="1" applyNumberFormat="1" applyFont="1" applyBorder="1" applyAlignment="1">
      <alignment horizontal="left" wrapText="1"/>
    </xf>
    <xf numFmtId="0" fontId="6" fillId="6" borderId="13" xfId="1" applyFont="1" applyFill="1" applyBorder="1" applyAlignment="1">
      <alignment horizontal="left" vertical="center"/>
    </xf>
    <xf numFmtId="15" fontId="6" fillId="6" borderId="13" xfId="1" applyNumberFormat="1" applyFont="1" applyFill="1" applyBorder="1" applyAlignment="1">
      <alignment horizontal="center" vertical="center"/>
    </xf>
    <xf numFmtId="0" fontId="10" fillId="6" borderId="13" xfId="1" applyFont="1" applyFill="1" applyBorder="1" applyAlignment="1">
      <alignment horizontal="center"/>
    </xf>
    <xf numFmtId="0" fontId="6" fillId="6" borderId="13" xfId="1" applyFont="1" applyFill="1" applyBorder="1" applyAlignment="1">
      <alignment horizontal="center" vertical="center"/>
    </xf>
    <xf numFmtId="164" fontId="6" fillId="6" borderId="13" xfId="1" applyNumberFormat="1" applyFont="1" applyFill="1" applyBorder="1" applyAlignment="1">
      <alignment horizontal="center" vertical="center"/>
    </xf>
    <xf numFmtId="0" fontId="6" fillId="6" borderId="13" xfId="1" applyFont="1" applyFill="1" applyBorder="1" applyAlignment="1">
      <alignment vertical="center"/>
    </xf>
    <xf numFmtId="1" fontId="6" fillId="6" borderId="13" xfId="1" applyNumberFormat="1" applyFont="1" applyFill="1" applyBorder="1" applyAlignment="1">
      <alignment horizontal="center" vertical="center"/>
    </xf>
    <xf numFmtId="49" fontId="6" fillId="6" borderId="13" xfId="1" applyNumberFormat="1" applyFont="1" applyFill="1" applyBorder="1" applyAlignment="1">
      <alignment horizontal="center" vertical="center"/>
    </xf>
    <xf numFmtId="9" fontId="6" fillId="6" borderId="13" xfId="1" applyNumberFormat="1" applyFont="1" applyFill="1" applyBorder="1" applyAlignment="1">
      <alignment horizontal="center" vertical="center"/>
    </xf>
    <xf numFmtId="0" fontId="6" fillId="6" borderId="13" xfId="1" applyFont="1" applyFill="1" applyBorder="1" applyAlignment="1">
      <alignment horizontal="center"/>
    </xf>
    <xf numFmtId="15" fontId="6" fillId="6" borderId="13" xfId="1" applyNumberFormat="1" applyFont="1" applyFill="1" applyBorder="1" applyAlignment="1">
      <alignment vertical="center"/>
    </xf>
    <xf numFmtId="15" fontId="10" fillId="6" borderId="13" xfId="1" applyNumberFormat="1" applyFont="1" applyFill="1" applyBorder="1" applyAlignment="1">
      <alignment horizontal="center"/>
    </xf>
    <xf numFmtId="0" fontId="6" fillId="6" borderId="17" xfId="1" applyFont="1" applyFill="1" applyBorder="1" applyAlignment="1">
      <alignment horizontal="center"/>
    </xf>
    <xf numFmtId="0" fontId="6" fillId="0" borderId="17" xfId="0" applyFont="1" applyBorder="1" applyAlignment="1">
      <alignment vertical="center"/>
    </xf>
    <xf numFmtId="0" fontId="10" fillId="6" borderId="17" xfId="1" applyFont="1" applyFill="1" applyBorder="1"/>
    <xf numFmtId="0" fontId="10" fillId="6" borderId="17" xfId="1" applyFont="1" applyFill="1" applyBorder="1" applyAlignment="1">
      <alignment horizontal="center"/>
    </xf>
    <xf numFmtId="1" fontId="6" fillId="0" borderId="17" xfId="0" applyNumberFormat="1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/>
    </xf>
    <xf numFmtId="0" fontId="0" fillId="0" borderId="0" xfId="0" applyBorder="1"/>
    <xf numFmtId="0" fontId="6" fillId="5" borderId="22" xfId="0" applyFont="1" applyFill="1" applyBorder="1" applyAlignment="1">
      <alignment vertical="center"/>
    </xf>
    <xf numFmtId="0" fontId="6" fillId="5" borderId="22" xfId="0" applyFont="1" applyFill="1" applyBorder="1" applyAlignment="1">
      <alignment horizontal="left" vertical="center"/>
    </xf>
    <xf numFmtId="15" fontId="6" fillId="5" borderId="22" xfId="0" applyNumberFormat="1" applyFont="1" applyFill="1" applyBorder="1" applyAlignment="1">
      <alignment horizontal="center" vertical="center"/>
    </xf>
    <xf numFmtId="0" fontId="6" fillId="5" borderId="22" xfId="0" applyFont="1" applyFill="1" applyBorder="1" applyAlignment="1">
      <alignment horizontal="center" vertical="center"/>
    </xf>
    <xf numFmtId="9" fontId="6" fillId="5" borderId="22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" fontId="6" fillId="5" borderId="31" xfId="0" applyNumberFormat="1" applyFont="1" applyFill="1" applyBorder="1" applyAlignment="1">
      <alignment horizontal="center"/>
    </xf>
    <xf numFmtId="0" fontId="6" fillId="0" borderId="22" xfId="0" applyFont="1" applyBorder="1" applyAlignment="1">
      <alignment horizontal="center" vertical="center"/>
    </xf>
    <xf numFmtId="164" fontId="6" fillId="6" borderId="17" xfId="0" applyNumberFormat="1" applyFont="1" applyFill="1" applyBorder="1" applyAlignment="1">
      <alignment horizontal="center" vertical="center"/>
    </xf>
    <xf numFmtId="1" fontId="6" fillId="6" borderId="17" xfId="0" applyNumberFormat="1" applyFont="1" applyFill="1" applyBorder="1" applyAlignment="1">
      <alignment horizontal="center" vertical="center"/>
    </xf>
    <xf numFmtId="49" fontId="6" fillId="6" borderId="17" xfId="0" applyNumberFormat="1" applyFont="1" applyFill="1" applyBorder="1" applyAlignment="1">
      <alignment horizontal="center" vertical="center"/>
    </xf>
    <xf numFmtId="9" fontId="6" fillId="6" borderId="17" xfId="0" applyNumberFormat="1" applyFont="1" applyFill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6" borderId="18" xfId="0" applyFont="1" applyFill="1" applyBorder="1" applyAlignment="1">
      <alignment horizontal="center" vertical="center"/>
    </xf>
    <xf numFmtId="0" fontId="6" fillId="6" borderId="25" xfId="0" applyFont="1" applyFill="1" applyBorder="1" applyAlignment="1">
      <alignment horizontal="left" vertical="center"/>
    </xf>
    <xf numFmtId="0" fontId="6" fillId="6" borderId="23" xfId="0" applyFont="1" applyFill="1" applyBorder="1" applyAlignment="1">
      <alignment horizontal="center" vertical="center"/>
    </xf>
    <xf numFmtId="0" fontId="0" fillId="6" borderId="25" xfId="0" applyFill="1" applyBorder="1"/>
    <xf numFmtId="0" fontId="6" fillId="0" borderId="25" xfId="0" applyFont="1" applyBorder="1" applyAlignment="1">
      <alignment horizontal="left" vertical="center"/>
    </xf>
    <xf numFmtId="1" fontId="6" fillId="0" borderId="23" xfId="0" applyNumberFormat="1" applyFont="1" applyBorder="1" applyAlignment="1">
      <alignment horizontal="center"/>
    </xf>
    <xf numFmtId="0" fontId="6" fillId="0" borderId="25" xfId="0" applyFont="1" applyBorder="1"/>
    <xf numFmtId="1" fontId="6" fillId="6" borderId="23" xfId="0" applyNumberFormat="1" applyFont="1" applyFill="1" applyBorder="1" applyAlignment="1">
      <alignment horizontal="center"/>
    </xf>
    <xf numFmtId="0" fontId="6" fillId="0" borderId="25" xfId="0" applyFont="1" applyBorder="1" applyAlignment="1">
      <alignment vertical="center"/>
    </xf>
    <xf numFmtId="0" fontId="6" fillId="6" borderId="33" xfId="0" applyFont="1" applyFill="1" applyBorder="1" applyAlignment="1">
      <alignment horizontal="left" vertical="center"/>
    </xf>
    <xf numFmtId="1" fontId="6" fillId="6" borderId="34" xfId="0" applyNumberFormat="1" applyFont="1" applyFill="1" applyBorder="1" applyAlignment="1">
      <alignment horizontal="center"/>
    </xf>
    <xf numFmtId="0" fontId="6" fillId="6" borderId="25" xfId="0" applyFont="1" applyFill="1" applyBorder="1"/>
    <xf numFmtId="0" fontId="6" fillId="0" borderId="23" xfId="0" applyFont="1" applyBorder="1" applyAlignment="1">
      <alignment horizontal="center" vertical="center"/>
    </xf>
    <xf numFmtId="0" fontId="6" fillId="6" borderId="25" xfId="1" applyFont="1" applyFill="1" applyBorder="1" applyAlignment="1">
      <alignment horizontal="left" vertical="center"/>
    </xf>
    <xf numFmtId="0" fontId="6" fillId="6" borderId="23" xfId="1" applyFont="1" applyFill="1" applyBorder="1" applyAlignment="1">
      <alignment horizontal="center" vertical="center"/>
    </xf>
    <xf numFmtId="1" fontId="6" fillId="6" borderId="23" xfId="1" applyNumberFormat="1" applyFont="1" applyFill="1" applyBorder="1" applyAlignment="1">
      <alignment horizontal="center"/>
    </xf>
    <xf numFmtId="0" fontId="6" fillId="0" borderId="33" xfId="0" applyFont="1" applyBorder="1" applyAlignment="1">
      <alignment horizontal="left" vertical="center"/>
    </xf>
    <xf numFmtId="0" fontId="6" fillId="6" borderId="25" xfId="0" applyFont="1" applyFill="1" applyBorder="1" applyAlignment="1">
      <alignment vertical="center"/>
    </xf>
    <xf numFmtId="0" fontId="6" fillId="6" borderId="33" xfId="1" applyFont="1" applyFill="1" applyBorder="1" applyAlignment="1">
      <alignment horizontal="left" vertical="center"/>
    </xf>
    <xf numFmtId="0" fontId="6" fillId="0" borderId="25" xfId="0" applyFont="1" applyBorder="1" applyAlignment="1">
      <alignment horizontal="left"/>
    </xf>
    <xf numFmtId="0" fontId="0" fillId="0" borderId="25" xfId="0" applyBorder="1"/>
    <xf numFmtId="1" fontId="6" fillId="0" borderId="34" xfId="0" applyNumberFormat="1" applyFont="1" applyBorder="1" applyAlignment="1">
      <alignment horizontal="center"/>
    </xf>
    <xf numFmtId="0" fontId="6" fillId="6" borderId="25" xfId="1" applyFont="1" applyFill="1" applyBorder="1" applyAlignment="1">
      <alignment vertical="center"/>
    </xf>
    <xf numFmtId="0" fontId="6" fillId="0" borderId="25" xfId="0" applyFont="1" applyBorder="1" applyAlignment="1">
      <alignment vertical="top" wrapText="1"/>
    </xf>
    <xf numFmtId="164" fontId="6" fillId="6" borderId="23" xfId="0" applyNumberFormat="1" applyFont="1" applyFill="1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6" fillId="0" borderId="28" xfId="0" applyFont="1" applyBorder="1"/>
    <xf numFmtId="0" fontId="9" fillId="0" borderId="35" xfId="0" applyFont="1" applyBorder="1"/>
    <xf numFmtId="15" fontId="6" fillId="0" borderId="35" xfId="0" applyNumberFormat="1" applyFont="1" applyBorder="1" applyAlignment="1">
      <alignment horizontal="center" vertical="center"/>
    </xf>
    <xf numFmtId="0" fontId="9" fillId="0" borderId="35" xfId="0" applyFont="1" applyBorder="1" applyAlignment="1">
      <alignment horizontal="center"/>
    </xf>
    <xf numFmtId="0" fontId="6" fillId="0" borderId="35" xfId="0" applyFont="1" applyBorder="1" applyAlignment="1">
      <alignment horizontal="center" vertical="center"/>
    </xf>
    <xf numFmtId="164" fontId="6" fillId="0" borderId="35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 textRotation="75"/>
    </xf>
    <xf numFmtId="0" fontId="6" fillId="5" borderId="17" xfId="0" applyFont="1" applyFill="1" applyBorder="1" applyAlignment="1">
      <alignment horizontal="center"/>
    </xf>
    <xf numFmtId="0" fontId="6" fillId="5" borderId="22" xfId="0" applyFont="1" applyFill="1" applyBorder="1" applyAlignment="1">
      <alignment horizontal="center"/>
    </xf>
    <xf numFmtId="0" fontId="6" fillId="6" borderId="17" xfId="0" applyFont="1" applyFill="1" applyBorder="1" applyAlignment="1">
      <alignment horizontal="center"/>
    </xf>
    <xf numFmtId="0" fontId="6" fillId="0" borderId="35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8" borderId="17" xfId="0" applyFont="1" applyFill="1" applyBorder="1" applyAlignment="1">
      <alignment horizontal="center"/>
    </xf>
    <xf numFmtId="15" fontId="12" fillId="4" borderId="14" xfId="0" applyNumberFormat="1" applyFont="1" applyFill="1" applyBorder="1" applyAlignment="1">
      <alignment horizontal="center"/>
    </xf>
    <xf numFmtId="15" fontId="12" fillId="4" borderId="15" xfId="0" applyNumberFormat="1" applyFont="1" applyFill="1" applyBorder="1" applyAlignment="1">
      <alignment horizontal="center"/>
    </xf>
    <xf numFmtId="15" fontId="12" fillId="4" borderId="16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3" fillId="2" borderId="4" xfId="0" applyFont="1" applyFill="1" applyBorder="1" applyAlignment="1">
      <alignment horizontal="center" vertical="center"/>
    </xf>
    <xf numFmtId="0" fontId="4" fillId="0" borderId="5" xfId="0" applyFont="1" applyBorder="1"/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15" fontId="12" fillId="4" borderId="18" xfId="0" applyNumberFormat="1" applyFont="1" applyFill="1" applyBorder="1" applyAlignment="1">
      <alignment horizontal="center"/>
    </xf>
    <xf numFmtId="15" fontId="12" fillId="4" borderId="19" xfId="0" applyNumberFormat="1" applyFont="1" applyFill="1" applyBorder="1" applyAlignment="1">
      <alignment horizontal="center"/>
    </xf>
    <xf numFmtId="15" fontId="12" fillId="4" borderId="20" xfId="0" applyNumberFormat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54EE1441-3582-474A-9A4B-3F9F021056B6}"/>
            </a:ext>
          </a:extLst>
        </xdr:cNvPr>
        <xdr:cNvSpPr txBox="1"/>
      </xdr:nvSpPr>
      <xdr:spPr>
        <a:xfrm>
          <a:off x="7305675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E489080F-5D1F-4E3E-9AF1-7390E95D9400}"/>
            </a:ext>
          </a:extLst>
        </xdr:cNvPr>
        <xdr:cNvSpPr txBox="1"/>
      </xdr:nvSpPr>
      <xdr:spPr>
        <a:xfrm>
          <a:off x="7305675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E22012AE-A5EC-41F6-8A1B-5EB77914553E}"/>
            </a:ext>
          </a:extLst>
        </xdr:cNvPr>
        <xdr:cNvSpPr txBox="1"/>
      </xdr:nvSpPr>
      <xdr:spPr>
        <a:xfrm>
          <a:off x="7305675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C6BF892E-3AC5-46E4-8B35-EAE4AF6CA4B7}"/>
            </a:ext>
          </a:extLst>
        </xdr:cNvPr>
        <xdr:cNvSpPr txBox="1"/>
      </xdr:nvSpPr>
      <xdr:spPr>
        <a:xfrm>
          <a:off x="7305675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51"/>
  <sheetViews>
    <sheetView tabSelected="1" zoomScale="115" zoomScaleNormal="115" workbookViewId="0">
      <selection activeCell="B52" sqref="B52"/>
    </sheetView>
  </sheetViews>
  <sheetFormatPr defaultRowHeight="14.4" x14ac:dyDescent="0.3"/>
  <cols>
    <col min="1" max="1" width="4" bestFit="1" customWidth="1"/>
    <col min="2" max="2" width="28.5546875" bestFit="1" customWidth="1"/>
    <col min="3" max="3" width="4.44140625" style="190" bestFit="1" customWidth="1"/>
    <col min="4" max="4" width="10.44140625" bestFit="1" customWidth="1"/>
    <col min="5" max="5" width="9.6640625" bestFit="1" customWidth="1"/>
    <col min="6" max="6" width="3.33203125" bestFit="1" customWidth="1"/>
    <col min="7" max="8" width="5" bestFit="1" customWidth="1"/>
    <col min="9" max="9" width="4" bestFit="1" customWidth="1"/>
    <col min="10" max="10" width="3.33203125" bestFit="1" customWidth="1"/>
    <col min="11" max="11" width="5" bestFit="1" customWidth="1"/>
    <col min="12" max="12" width="4.5546875" bestFit="1" customWidth="1"/>
    <col min="13" max="14" width="5" bestFit="1" customWidth="1"/>
    <col min="15" max="15" width="4.6640625" bestFit="1" customWidth="1"/>
    <col min="16" max="16" width="5.5546875" bestFit="1" customWidth="1"/>
    <col min="17" max="17" width="4.6640625" bestFit="1" customWidth="1"/>
    <col min="18" max="18" width="6" bestFit="1" customWidth="1"/>
    <col min="19" max="19" width="5" bestFit="1" customWidth="1"/>
    <col min="20" max="20" width="4.6640625" customWidth="1"/>
    <col min="21" max="21" width="11.44140625" bestFit="1" customWidth="1"/>
  </cols>
  <sheetData>
    <row r="1" spans="1:22" ht="15" thickBot="1" x14ac:dyDescent="0.35">
      <c r="A1" s="195" t="s">
        <v>582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7"/>
    </row>
    <row r="2" spans="1:22" ht="15" thickBot="1" x14ac:dyDescent="0.35">
      <c r="A2" s="198" t="s">
        <v>0</v>
      </c>
      <c r="B2" s="199"/>
      <c r="C2" s="184"/>
      <c r="D2" s="200" t="s">
        <v>1</v>
      </c>
      <c r="E2" s="201"/>
      <c r="F2" s="201"/>
      <c r="G2" s="201"/>
      <c r="H2" s="201"/>
      <c r="I2" s="201"/>
      <c r="J2" s="201"/>
      <c r="K2" s="201"/>
      <c r="L2" s="201"/>
      <c r="M2" s="202"/>
      <c r="N2" s="1"/>
      <c r="O2" s="1"/>
      <c r="P2" s="1"/>
      <c r="Q2" s="1"/>
      <c r="R2" s="1"/>
      <c r="S2" s="2"/>
      <c r="T2" s="3"/>
    </row>
    <row r="3" spans="1:22" ht="57.6" x14ac:dyDescent="0.3">
      <c r="A3" s="4" t="s">
        <v>2</v>
      </c>
      <c r="B3" s="5" t="s">
        <v>3</v>
      </c>
      <c r="C3" s="18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9</v>
      </c>
      <c r="N3" s="7" t="s">
        <v>12</v>
      </c>
      <c r="O3" s="7" t="s">
        <v>14</v>
      </c>
      <c r="P3" s="7"/>
      <c r="Q3" s="8" t="s">
        <v>15</v>
      </c>
      <c r="R3" s="9"/>
      <c r="S3" s="7" t="s">
        <v>16</v>
      </c>
      <c r="T3" s="96" t="s">
        <v>17</v>
      </c>
      <c r="U3" s="99" t="s">
        <v>592</v>
      </c>
      <c r="V3" s="97"/>
    </row>
    <row r="4" spans="1:22" x14ac:dyDescent="0.3">
      <c r="A4" s="203" t="s">
        <v>608</v>
      </c>
      <c r="B4" s="204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  <c r="O4" s="204"/>
      <c r="P4" s="204"/>
      <c r="Q4" s="204"/>
      <c r="R4" s="204"/>
      <c r="S4" s="204"/>
      <c r="T4" s="204"/>
      <c r="U4" s="205"/>
    </row>
    <row r="5" spans="1:22" x14ac:dyDescent="0.3">
      <c r="A5" s="10">
        <v>1</v>
      </c>
      <c r="B5" s="21" t="s">
        <v>213</v>
      </c>
      <c r="C5" s="19">
        <v>322</v>
      </c>
      <c r="D5" s="22"/>
      <c r="E5" s="12">
        <v>45011</v>
      </c>
      <c r="F5" s="13">
        <v>1</v>
      </c>
      <c r="G5" s="13">
        <v>8</v>
      </c>
      <c r="H5" s="13">
        <v>8</v>
      </c>
      <c r="I5" s="13">
        <v>88</v>
      </c>
      <c r="J5" s="13">
        <v>69</v>
      </c>
      <c r="K5" s="16">
        <f>I5-H5</f>
        <v>80</v>
      </c>
      <c r="L5" s="17">
        <f>I5-J5</f>
        <v>19</v>
      </c>
      <c r="M5" s="14">
        <f>G5</f>
        <v>8</v>
      </c>
      <c r="N5" s="14">
        <f>L5-M5</f>
        <v>11</v>
      </c>
      <c r="O5" s="18">
        <v>0.7</v>
      </c>
      <c r="P5" s="14">
        <f>N5*O5</f>
        <v>7.6999999999999993</v>
      </c>
      <c r="Q5" s="13">
        <v>0.1</v>
      </c>
      <c r="R5" s="14">
        <f>IF(M5&gt;=L5,(M5+P5),M5+Q5)</f>
        <v>8.1</v>
      </c>
      <c r="S5" s="14">
        <f>IF(I5&gt;1,(R5),G5)</f>
        <v>8.1</v>
      </c>
      <c r="T5" s="94">
        <v>8</v>
      </c>
      <c r="U5" s="46"/>
    </row>
    <row r="6" spans="1:22" x14ac:dyDescent="0.3">
      <c r="A6" s="10">
        <v>2</v>
      </c>
      <c r="B6" s="21" t="s">
        <v>584</v>
      </c>
      <c r="C6" s="19">
        <v>582</v>
      </c>
      <c r="D6" s="21"/>
      <c r="E6" s="12"/>
      <c r="F6" s="13">
        <v>1</v>
      </c>
      <c r="G6" s="19"/>
      <c r="H6" s="19"/>
      <c r="I6" s="19"/>
      <c r="J6" s="13">
        <v>69</v>
      </c>
      <c r="K6" s="19"/>
      <c r="L6" s="19"/>
      <c r="M6" s="19"/>
      <c r="N6" s="19"/>
      <c r="O6" s="19"/>
      <c r="P6" s="26"/>
      <c r="Q6" s="13"/>
      <c r="R6" s="19"/>
      <c r="S6" s="13"/>
      <c r="T6" s="94"/>
      <c r="U6" s="46"/>
    </row>
    <row r="7" spans="1:22" x14ac:dyDescent="0.3">
      <c r="A7" s="10">
        <v>3</v>
      </c>
      <c r="B7" s="11" t="s">
        <v>583</v>
      </c>
      <c r="C7" s="19">
        <v>583</v>
      </c>
      <c r="D7" s="11" t="s">
        <v>228</v>
      </c>
      <c r="E7" s="12">
        <v>44980</v>
      </c>
      <c r="F7" s="13">
        <v>1</v>
      </c>
      <c r="G7" s="13">
        <v>24</v>
      </c>
      <c r="H7" s="13">
        <v>24</v>
      </c>
      <c r="I7" s="13">
        <v>94</v>
      </c>
      <c r="J7" s="13">
        <v>69</v>
      </c>
      <c r="K7" s="13">
        <f t="shared" ref="K7:K14" si="0">I7-H7</f>
        <v>70</v>
      </c>
      <c r="L7" s="13">
        <f>I7-J7</f>
        <v>25</v>
      </c>
      <c r="M7" s="13">
        <f>G7</f>
        <v>24</v>
      </c>
      <c r="N7" s="13">
        <f>L7-M7</f>
        <v>1</v>
      </c>
      <c r="O7" s="13" t="str">
        <f>IF(M7&gt;=19.5,"70%",IF(M7&gt;=13.5,"50%",IF(M7&gt;=5.5,"30%",IF(M7&gt;=0.1,"15%"))))</f>
        <v>70%</v>
      </c>
      <c r="P7" s="14">
        <f>N7*O7</f>
        <v>0.7</v>
      </c>
      <c r="Q7" s="13">
        <v>0.1</v>
      </c>
      <c r="R7" s="13">
        <v>23.5</v>
      </c>
      <c r="S7" s="13">
        <v>23.5</v>
      </c>
      <c r="T7" s="95">
        <v>24</v>
      </c>
      <c r="U7" s="46"/>
    </row>
    <row r="8" spans="1:22" x14ac:dyDescent="0.3">
      <c r="A8" s="10">
        <v>4</v>
      </c>
      <c r="B8" s="11" t="s">
        <v>20</v>
      </c>
      <c r="C8" s="19">
        <v>83</v>
      </c>
      <c r="D8" s="15" t="s">
        <v>21</v>
      </c>
      <c r="E8" s="12">
        <v>45031</v>
      </c>
      <c r="F8" s="13">
        <v>1</v>
      </c>
      <c r="G8" s="14">
        <v>4.0999999999999996</v>
      </c>
      <c r="H8" s="16">
        <v>4</v>
      </c>
      <c r="I8" s="13">
        <v>74</v>
      </c>
      <c r="J8" s="13">
        <v>69</v>
      </c>
      <c r="K8" s="16">
        <f t="shared" si="0"/>
        <v>70</v>
      </c>
      <c r="L8" s="17">
        <f>I8-J8</f>
        <v>5</v>
      </c>
      <c r="M8" s="14">
        <f>G8</f>
        <v>4.0999999999999996</v>
      </c>
      <c r="N8" s="14">
        <f>L8-M8</f>
        <v>0.90000000000000036</v>
      </c>
      <c r="O8" s="18">
        <v>0.3</v>
      </c>
      <c r="P8" s="14">
        <f>N8*O8</f>
        <v>0.27000000000000007</v>
      </c>
      <c r="Q8" s="13">
        <v>0.1</v>
      </c>
      <c r="R8" s="14">
        <f>IF(M8&gt;=L8,(M8+P8),M8+Q8)</f>
        <v>4.1999999999999993</v>
      </c>
      <c r="S8" s="14">
        <f t="shared" ref="S8:S22" si="1">IF(I8&gt;1,(R8),G8)</f>
        <v>4.1999999999999993</v>
      </c>
      <c r="T8" s="94">
        <f>S8</f>
        <v>4.1999999999999993</v>
      </c>
      <c r="U8" s="98" t="s">
        <v>598</v>
      </c>
    </row>
    <row r="9" spans="1:22" x14ac:dyDescent="0.3">
      <c r="A9" s="10">
        <v>5</v>
      </c>
      <c r="B9" s="11" t="s">
        <v>106</v>
      </c>
      <c r="C9" s="19">
        <v>134</v>
      </c>
      <c r="D9" s="11" t="s">
        <v>107</v>
      </c>
      <c r="E9" s="12">
        <v>45009</v>
      </c>
      <c r="F9" s="13">
        <v>1</v>
      </c>
      <c r="G9" s="14">
        <v>15</v>
      </c>
      <c r="H9" s="16">
        <v>15</v>
      </c>
      <c r="I9" s="13">
        <v>92</v>
      </c>
      <c r="J9" s="13">
        <v>69</v>
      </c>
      <c r="K9" s="16">
        <f t="shared" si="0"/>
        <v>77</v>
      </c>
      <c r="L9" s="17">
        <f>I9-J9</f>
        <v>23</v>
      </c>
      <c r="M9" s="14">
        <f>G9</f>
        <v>15</v>
      </c>
      <c r="N9" s="14">
        <f>L9-M9</f>
        <v>8</v>
      </c>
      <c r="O9" s="13" t="str">
        <f>IF(M9&gt;=19.5,"70%",IF(M9&gt;=13.5,"50%",IF(M9&gt;=5.5,"30%",IF(M9&gt;=0.1,"15%"))))</f>
        <v>50%</v>
      </c>
      <c r="P9" s="14">
        <f>N9*O9</f>
        <v>4</v>
      </c>
      <c r="Q9" s="13">
        <v>0.1</v>
      </c>
      <c r="R9" s="14">
        <f>IF(M9&gt;=L9,(M9+P9),M9+Q9)</f>
        <v>15.1</v>
      </c>
      <c r="S9" s="14">
        <f t="shared" si="1"/>
        <v>15.1</v>
      </c>
      <c r="T9" s="94">
        <f>S9</f>
        <v>15.1</v>
      </c>
      <c r="U9" s="46"/>
    </row>
    <row r="10" spans="1:22" x14ac:dyDescent="0.3">
      <c r="A10" s="10">
        <v>6</v>
      </c>
      <c r="B10" s="11" t="s">
        <v>178</v>
      </c>
      <c r="C10" s="19">
        <v>472</v>
      </c>
      <c r="D10" s="20" t="s">
        <v>27</v>
      </c>
      <c r="E10" s="12">
        <v>44964</v>
      </c>
      <c r="F10" s="13">
        <v>1</v>
      </c>
      <c r="G10" s="13">
        <v>11</v>
      </c>
      <c r="H10" s="16">
        <v>11</v>
      </c>
      <c r="I10" s="13">
        <v>78</v>
      </c>
      <c r="J10" s="13">
        <v>69</v>
      </c>
      <c r="K10" s="16">
        <f t="shared" si="0"/>
        <v>67</v>
      </c>
      <c r="L10" s="17">
        <f>I10-J10</f>
        <v>9</v>
      </c>
      <c r="M10" s="14">
        <f>G10</f>
        <v>11</v>
      </c>
      <c r="N10" s="14">
        <f>L10-M10</f>
        <v>-2</v>
      </c>
      <c r="O10" s="18">
        <v>0.7</v>
      </c>
      <c r="P10" s="14">
        <f>N10*O10</f>
        <v>-1.4</v>
      </c>
      <c r="Q10" s="13">
        <f>IF(N10&lt;0,O10, "0.1")</f>
        <v>0.7</v>
      </c>
      <c r="R10" s="14">
        <f>IF(M10&gt;=L10,(M10+P10),M10+Q10)</f>
        <v>9.6</v>
      </c>
      <c r="S10" s="14">
        <f t="shared" si="1"/>
        <v>9.6</v>
      </c>
      <c r="T10" s="94">
        <v>10</v>
      </c>
      <c r="U10" s="98" t="s">
        <v>600</v>
      </c>
    </row>
    <row r="11" spans="1:22" x14ac:dyDescent="0.3">
      <c r="A11" s="10">
        <v>7</v>
      </c>
      <c r="B11" s="11" t="s">
        <v>83</v>
      </c>
      <c r="C11" s="19">
        <v>99</v>
      </c>
      <c r="D11" s="15" t="s">
        <v>27</v>
      </c>
      <c r="E11" s="12">
        <v>45024</v>
      </c>
      <c r="F11" s="13">
        <v>1</v>
      </c>
      <c r="G11" s="14">
        <v>3.7</v>
      </c>
      <c r="H11" s="16">
        <v>4</v>
      </c>
      <c r="I11" s="13">
        <v>79</v>
      </c>
      <c r="J11" s="13">
        <v>69</v>
      </c>
      <c r="K11" s="16">
        <f t="shared" si="0"/>
        <v>75</v>
      </c>
      <c r="L11" s="92">
        <v>10</v>
      </c>
      <c r="M11" s="14">
        <v>4</v>
      </c>
      <c r="N11" s="14">
        <v>6</v>
      </c>
      <c r="O11" s="18">
        <v>0.3</v>
      </c>
      <c r="P11" s="14">
        <v>5.2</v>
      </c>
      <c r="Q11" s="13" t="str">
        <f>IF(N11&lt;0,O11, "0.1")</f>
        <v>0.1</v>
      </c>
      <c r="R11" s="14">
        <v>5.2</v>
      </c>
      <c r="S11" s="14">
        <f t="shared" si="1"/>
        <v>5.2</v>
      </c>
      <c r="T11" s="94">
        <f>S11</f>
        <v>5.2</v>
      </c>
      <c r="U11" s="46"/>
    </row>
    <row r="12" spans="1:22" x14ac:dyDescent="0.3">
      <c r="A12" s="10">
        <v>8</v>
      </c>
      <c r="B12" s="11" t="s">
        <v>28</v>
      </c>
      <c r="C12" s="19">
        <v>184</v>
      </c>
      <c r="D12" s="15" t="s">
        <v>21</v>
      </c>
      <c r="E12" s="12">
        <v>44958</v>
      </c>
      <c r="F12" s="13">
        <v>1</v>
      </c>
      <c r="G12" s="14">
        <v>3.1</v>
      </c>
      <c r="H12" s="16">
        <v>3</v>
      </c>
      <c r="I12" s="13">
        <v>74</v>
      </c>
      <c r="J12" s="13">
        <v>69</v>
      </c>
      <c r="K12" s="16">
        <f t="shared" si="0"/>
        <v>71</v>
      </c>
      <c r="L12" s="17">
        <f t="shared" ref="L12:L31" si="2">I12-J12</f>
        <v>5</v>
      </c>
      <c r="M12" s="14">
        <f t="shared" ref="M12:M29" si="3">G12</f>
        <v>3.1</v>
      </c>
      <c r="N12" s="14">
        <f t="shared" ref="N12:N29" si="4">L12-M12</f>
        <v>1.9</v>
      </c>
      <c r="O12" s="18">
        <v>0.3</v>
      </c>
      <c r="P12" s="14">
        <f t="shared" ref="P12:P25" si="5">N12*O12</f>
        <v>0.56999999999999995</v>
      </c>
      <c r="Q12" s="13">
        <v>0.1</v>
      </c>
      <c r="R12" s="14">
        <f t="shared" ref="R12:R22" si="6">IF(M12&gt;=L12,(M12+P12),M12+Q12)</f>
        <v>3.2</v>
      </c>
      <c r="S12" s="14">
        <f t="shared" si="1"/>
        <v>3.2</v>
      </c>
      <c r="T12" s="94">
        <f>S12</f>
        <v>3.2</v>
      </c>
      <c r="U12" s="98" t="s">
        <v>599</v>
      </c>
    </row>
    <row r="13" spans="1:22" x14ac:dyDescent="0.3">
      <c r="A13" s="10">
        <v>9</v>
      </c>
      <c r="B13" s="11" t="s">
        <v>68</v>
      </c>
      <c r="C13" s="19">
        <v>82</v>
      </c>
      <c r="D13" s="15" t="s">
        <v>42</v>
      </c>
      <c r="E13" s="12">
        <v>44960</v>
      </c>
      <c r="F13" s="13">
        <v>1</v>
      </c>
      <c r="G13" s="14">
        <v>7.2</v>
      </c>
      <c r="H13" s="16">
        <v>7</v>
      </c>
      <c r="I13" s="13">
        <v>75</v>
      </c>
      <c r="J13" s="13">
        <v>69</v>
      </c>
      <c r="K13" s="16">
        <f t="shared" si="0"/>
        <v>68</v>
      </c>
      <c r="L13" s="17">
        <f t="shared" si="2"/>
        <v>6</v>
      </c>
      <c r="M13" s="14">
        <f t="shared" si="3"/>
        <v>7.2</v>
      </c>
      <c r="N13" s="14">
        <f t="shared" si="4"/>
        <v>-1.2000000000000002</v>
      </c>
      <c r="O13" s="13" t="str">
        <f>IF(M13&gt;=19.5,"70%",IF(M13&gt;=13.5,"50%",IF(M13&gt;=5.5,"30%",IF(M13&gt;=0.1,"15%"))))</f>
        <v>30%</v>
      </c>
      <c r="P13" s="14">
        <f t="shared" si="5"/>
        <v>-0.36000000000000004</v>
      </c>
      <c r="Q13" s="13">
        <v>0.1</v>
      </c>
      <c r="R13" s="14">
        <f t="shared" si="6"/>
        <v>6.84</v>
      </c>
      <c r="S13" s="14">
        <f t="shared" si="1"/>
        <v>6.84</v>
      </c>
      <c r="T13" s="94">
        <f>S13</f>
        <v>6.84</v>
      </c>
      <c r="U13" s="98" t="s">
        <v>597</v>
      </c>
    </row>
    <row r="14" spans="1:22" x14ac:dyDescent="0.3">
      <c r="A14" s="10">
        <v>10</v>
      </c>
      <c r="B14" s="11" t="s">
        <v>30</v>
      </c>
      <c r="C14" s="19">
        <v>354</v>
      </c>
      <c r="D14" s="15" t="s">
        <v>31</v>
      </c>
      <c r="E14" s="12">
        <v>44962</v>
      </c>
      <c r="F14" s="13">
        <v>1</v>
      </c>
      <c r="G14" s="13">
        <v>11</v>
      </c>
      <c r="H14" s="13">
        <v>11</v>
      </c>
      <c r="I14" s="13">
        <v>80</v>
      </c>
      <c r="J14" s="13">
        <v>69</v>
      </c>
      <c r="K14" s="13">
        <f t="shared" si="0"/>
        <v>69</v>
      </c>
      <c r="L14" s="13">
        <f t="shared" si="2"/>
        <v>11</v>
      </c>
      <c r="M14" s="13">
        <f t="shared" si="3"/>
        <v>11</v>
      </c>
      <c r="N14" s="13">
        <f t="shared" si="4"/>
        <v>0</v>
      </c>
      <c r="O14" s="18">
        <v>0.5</v>
      </c>
      <c r="P14" s="14">
        <f t="shared" si="5"/>
        <v>0</v>
      </c>
      <c r="Q14" s="13" t="str">
        <f>IF(N14&lt;0,O14, "0.1")</f>
        <v>0.1</v>
      </c>
      <c r="R14" s="13">
        <f t="shared" si="6"/>
        <v>11</v>
      </c>
      <c r="S14" s="13">
        <f t="shared" si="1"/>
        <v>11</v>
      </c>
      <c r="T14" s="95">
        <v>11</v>
      </c>
      <c r="U14" s="46"/>
    </row>
    <row r="15" spans="1:22" x14ac:dyDescent="0.3">
      <c r="A15" s="10">
        <v>11</v>
      </c>
      <c r="B15" s="23" t="s">
        <v>69</v>
      </c>
      <c r="C15" s="186">
        <v>355</v>
      </c>
      <c r="D15" s="25"/>
      <c r="E15" s="24">
        <v>45031</v>
      </c>
      <c r="F15" s="13">
        <v>1</v>
      </c>
      <c r="G15" s="13">
        <v>8.1</v>
      </c>
      <c r="H15" s="13">
        <v>8</v>
      </c>
      <c r="I15" s="13">
        <v>81</v>
      </c>
      <c r="J15" s="13">
        <v>69</v>
      </c>
      <c r="K15" s="16">
        <v>73</v>
      </c>
      <c r="L15" s="17">
        <f t="shared" si="2"/>
        <v>12</v>
      </c>
      <c r="M15" s="14">
        <f t="shared" si="3"/>
        <v>8.1</v>
      </c>
      <c r="N15" s="14">
        <f t="shared" si="4"/>
        <v>3.9000000000000004</v>
      </c>
      <c r="O15" s="13" t="str">
        <f>IF(M15&gt;=19.5,"70%",IF(M15&gt;=13.5,"50%",IF(M15&gt;=5.5,"30%",IF(M15&gt;=0.1,"15%"))))</f>
        <v>30%</v>
      </c>
      <c r="P15" s="14">
        <f t="shared" si="5"/>
        <v>1.1700000000000002</v>
      </c>
      <c r="Q15" s="13">
        <v>0.1</v>
      </c>
      <c r="R15" s="14">
        <f t="shared" si="6"/>
        <v>8.1999999999999993</v>
      </c>
      <c r="S15" s="14">
        <f t="shared" si="1"/>
        <v>8.1999999999999993</v>
      </c>
      <c r="T15" s="94">
        <f>S15</f>
        <v>8.1999999999999993</v>
      </c>
      <c r="U15" s="46"/>
    </row>
    <row r="16" spans="1:22" x14ac:dyDescent="0.3">
      <c r="A16" s="10">
        <v>12</v>
      </c>
      <c r="B16" s="23" t="s">
        <v>32</v>
      </c>
      <c r="C16" s="186">
        <v>148</v>
      </c>
      <c r="D16" s="25" t="s">
        <v>33</v>
      </c>
      <c r="E16" s="24">
        <v>45031</v>
      </c>
      <c r="F16" s="13">
        <v>1</v>
      </c>
      <c r="G16" s="13">
        <v>0</v>
      </c>
      <c r="H16" s="16">
        <v>0</v>
      </c>
      <c r="I16" s="13">
        <v>73</v>
      </c>
      <c r="J16" s="13">
        <v>69</v>
      </c>
      <c r="K16" s="16">
        <f t="shared" ref="K16:K21" si="7">I16-H16</f>
        <v>73</v>
      </c>
      <c r="L16" s="17">
        <f t="shared" si="2"/>
        <v>4</v>
      </c>
      <c r="M16" s="14">
        <f t="shared" si="3"/>
        <v>0</v>
      </c>
      <c r="N16" s="14">
        <f t="shared" si="4"/>
        <v>4</v>
      </c>
      <c r="O16" s="18">
        <v>0.3</v>
      </c>
      <c r="P16" s="14">
        <f t="shared" si="5"/>
        <v>1.2</v>
      </c>
      <c r="Q16" s="13" t="str">
        <f>IF(N16&lt;0,O16, "0.1")</f>
        <v>0.1</v>
      </c>
      <c r="R16" s="14">
        <f t="shared" si="6"/>
        <v>0.1</v>
      </c>
      <c r="S16" s="14">
        <f t="shared" si="1"/>
        <v>0.1</v>
      </c>
      <c r="T16" s="94">
        <f>S16</f>
        <v>0.1</v>
      </c>
      <c r="U16" s="98" t="s">
        <v>594</v>
      </c>
    </row>
    <row r="17" spans="1:21" x14ac:dyDescent="0.3">
      <c r="A17" s="10">
        <v>13</v>
      </c>
      <c r="B17" s="15" t="s">
        <v>120</v>
      </c>
      <c r="C17" s="19">
        <v>361</v>
      </c>
      <c r="D17" s="15" t="s">
        <v>590</v>
      </c>
      <c r="E17" s="12">
        <v>45031</v>
      </c>
      <c r="F17" s="13">
        <v>1</v>
      </c>
      <c r="G17" s="13">
        <v>6</v>
      </c>
      <c r="H17" s="16">
        <v>6</v>
      </c>
      <c r="I17" s="13">
        <v>84</v>
      </c>
      <c r="J17" s="13">
        <v>69</v>
      </c>
      <c r="K17" s="16">
        <f t="shared" si="7"/>
        <v>78</v>
      </c>
      <c r="L17" s="17">
        <f t="shared" si="2"/>
        <v>15</v>
      </c>
      <c r="M17" s="14">
        <f t="shared" si="3"/>
        <v>6</v>
      </c>
      <c r="N17" s="14">
        <f t="shared" si="4"/>
        <v>9</v>
      </c>
      <c r="O17" s="13" t="str">
        <f>IF(M17&gt;=19.5,"70%",IF(M17&gt;=13.5,"50%",IF(M17&gt;=5.5,"30%",IF(M17&gt;=0.1,"15%"))))</f>
        <v>30%</v>
      </c>
      <c r="P17" s="14">
        <f t="shared" si="5"/>
        <v>2.6999999999999997</v>
      </c>
      <c r="Q17" s="13">
        <v>0.1</v>
      </c>
      <c r="R17" s="14">
        <f t="shared" si="6"/>
        <v>6.1</v>
      </c>
      <c r="S17" s="14">
        <f t="shared" si="1"/>
        <v>6.1</v>
      </c>
      <c r="T17" s="94">
        <v>6</v>
      </c>
      <c r="U17" s="46"/>
    </row>
    <row r="18" spans="1:21" x14ac:dyDescent="0.3">
      <c r="A18" s="10">
        <v>14</v>
      </c>
      <c r="B18" s="11" t="s">
        <v>70</v>
      </c>
      <c r="C18" s="19">
        <v>255</v>
      </c>
      <c r="D18" s="15" t="s">
        <v>228</v>
      </c>
      <c r="E18" s="12">
        <v>44982</v>
      </c>
      <c r="F18" s="13">
        <v>1</v>
      </c>
      <c r="G18" s="13">
        <v>9</v>
      </c>
      <c r="H18" s="16">
        <v>9</v>
      </c>
      <c r="I18" s="13">
        <v>94</v>
      </c>
      <c r="J18" s="13">
        <v>69</v>
      </c>
      <c r="K18" s="16">
        <f t="shared" si="7"/>
        <v>85</v>
      </c>
      <c r="L18" s="17">
        <f t="shared" si="2"/>
        <v>25</v>
      </c>
      <c r="M18" s="14">
        <f t="shared" si="3"/>
        <v>9</v>
      </c>
      <c r="N18" s="14">
        <f t="shared" si="4"/>
        <v>16</v>
      </c>
      <c r="O18" s="13" t="str">
        <f>IF(M18&gt;=19.5,"70%",IF(M18&gt;=13.5,"50%",IF(M18&gt;=5.5,"30%",IF(M18&gt;=0.1,"15%"))))</f>
        <v>30%</v>
      </c>
      <c r="P18" s="14">
        <f t="shared" si="5"/>
        <v>4.8</v>
      </c>
      <c r="Q18" s="13">
        <v>0.1</v>
      </c>
      <c r="R18" s="14">
        <f t="shared" si="6"/>
        <v>9.1</v>
      </c>
      <c r="S18" s="14">
        <f t="shared" si="1"/>
        <v>9.1</v>
      </c>
      <c r="T18" s="94">
        <f>S18</f>
        <v>9.1</v>
      </c>
      <c r="U18" s="46"/>
    </row>
    <row r="19" spans="1:21" x14ac:dyDescent="0.3">
      <c r="A19" s="10">
        <v>15</v>
      </c>
      <c r="B19" s="11" t="s">
        <v>207</v>
      </c>
      <c r="C19" s="186">
        <v>577</v>
      </c>
      <c r="D19" s="20" t="s">
        <v>50</v>
      </c>
      <c r="E19" s="12">
        <v>45020</v>
      </c>
      <c r="F19" s="13">
        <v>1</v>
      </c>
      <c r="G19" s="13">
        <v>22</v>
      </c>
      <c r="H19" s="13">
        <v>22</v>
      </c>
      <c r="I19" s="13">
        <v>93</v>
      </c>
      <c r="J19" s="13">
        <v>69</v>
      </c>
      <c r="K19" s="13">
        <f t="shared" si="7"/>
        <v>71</v>
      </c>
      <c r="L19" s="13">
        <f t="shared" si="2"/>
        <v>24</v>
      </c>
      <c r="M19" s="13">
        <f t="shared" si="3"/>
        <v>22</v>
      </c>
      <c r="N19" s="13">
        <f t="shared" si="4"/>
        <v>2</v>
      </c>
      <c r="O19" s="13" t="str">
        <f>IF(M19&gt;=19.5,"70%",IF(M19&gt;=13.5,"50%",IF(M19&gt;=5.5,"30%",IF(M19&gt;=0.1,"15%"))))</f>
        <v>70%</v>
      </c>
      <c r="P19" s="14">
        <f t="shared" si="5"/>
        <v>1.4</v>
      </c>
      <c r="Q19" s="13">
        <v>0.1</v>
      </c>
      <c r="R19" s="13">
        <f t="shared" si="6"/>
        <v>22.1</v>
      </c>
      <c r="S19" s="13">
        <f t="shared" si="1"/>
        <v>22.1</v>
      </c>
      <c r="T19" s="95">
        <v>22</v>
      </c>
      <c r="U19" s="98" t="s">
        <v>605</v>
      </c>
    </row>
    <row r="20" spans="1:21" x14ac:dyDescent="0.3">
      <c r="A20" s="10">
        <v>16</v>
      </c>
      <c r="B20" s="11" t="s">
        <v>353</v>
      </c>
      <c r="C20" s="19">
        <v>13</v>
      </c>
      <c r="D20" s="15" t="s">
        <v>66</v>
      </c>
      <c r="E20" s="12">
        <v>44965</v>
      </c>
      <c r="F20" s="13">
        <v>1</v>
      </c>
      <c r="G20" s="14">
        <v>5</v>
      </c>
      <c r="H20" s="16">
        <v>5</v>
      </c>
      <c r="I20" s="13">
        <v>77</v>
      </c>
      <c r="J20" s="13">
        <v>69</v>
      </c>
      <c r="K20" s="16">
        <f t="shared" si="7"/>
        <v>72</v>
      </c>
      <c r="L20" s="17">
        <f t="shared" si="2"/>
        <v>8</v>
      </c>
      <c r="M20" s="14">
        <f t="shared" si="3"/>
        <v>5</v>
      </c>
      <c r="N20" s="14">
        <f t="shared" si="4"/>
        <v>3</v>
      </c>
      <c r="O20" s="18">
        <v>0.3</v>
      </c>
      <c r="P20" s="14">
        <f t="shared" si="5"/>
        <v>0.89999999999999991</v>
      </c>
      <c r="Q20" s="13" t="str">
        <f>IF(N20&lt;0,O20, "0.1")</f>
        <v>0.1</v>
      </c>
      <c r="R20" s="14">
        <f t="shared" si="6"/>
        <v>5.0999999999999996</v>
      </c>
      <c r="S20" s="14">
        <f t="shared" si="1"/>
        <v>5.0999999999999996</v>
      </c>
      <c r="T20" s="94">
        <f>S20</f>
        <v>5.0999999999999996</v>
      </c>
      <c r="U20" s="46"/>
    </row>
    <row r="21" spans="1:21" x14ac:dyDescent="0.3">
      <c r="A21" s="10">
        <v>17</v>
      </c>
      <c r="B21" s="11" t="s">
        <v>43</v>
      </c>
      <c r="C21" s="19">
        <v>22</v>
      </c>
      <c r="D21" s="15" t="s">
        <v>42</v>
      </c>
      <c r="E21" s="12">
        <v>44978</v>
      </c>
      <c r="F21" s="13">
        <v>1</v>
      </c>
      <c r="G21" s="14">
        <v>9.8000000000000007</v>
      </c>
      <c r="H21" s="16">
        <v>10</v>
      </c>
      <c r="I21" s="13">
        <v>78</v>
      </c>
      <c r="J21" s="13">
        <v>69</v>
      </c>
      <c r="K21" s="16">
        <f t="shared" si="7"/>
        <v>68</v>
      </c>
      <c r="L21" s="17">
        <f t="shared" si="2"/>
        <v>9</v>
      </c>
      <c r="M21" s="14">
        <f t="shared" si="3"/>
        <v>9.8000000000000007</v>
      </c>
      <c r="N21" s="14">
        <f t="shared" si="4"/>
        <v>-0.80000000000000071</v>
      </c>
      <c r="O21" s="18">
        <v>0.5</v>
      </c>
      <c r="P21" s="14">
        <f t="shared" si="5"/>
        <v>-0.40000000000000036</v>
      </c>
      <c r="Q21" s="13">
        <v>0.1</v>
      </c>
      <c r="R21" s="14">
        <f t="shared" si="6"/>
        <v>9.4</v>
      </c>
      <c r="S21" s="14">
        <f t="shared" si="1"/>
        <v>9.4</v>
      </c>
      <c r="T21" s="94">
        <v>9</v>
      </c>
      <c r="U21" s="98" t="s">
        <v>606</v>
      </c>
    </row>
    <row r="22" spans="1:21" x14ac:dyDescent="0.3">
      <c r="A22" s="10">
        <v>18</v>
      </c>
      <c r="B22" s="11" t="s">
        <v>45</v>
      </c>
      <c r="C22" s="19">
        <v>439</v>
      </c>
      <c r="D22" s="20" t="s">
        <v>35</v>
      </c>
      <c r="E22" s="12">
        <v>44959</v>
      </c>
      <c r="F22" s="13">
        <v>1</v>
      </c>
      <c r="G22" s="13">
        <v>14.5</v>
      </c>
      <c r="H22" s="13">
        <v>15</v>
      </c>
      <c r="I22" s="13">
        <v>76</v>
      </c>
      <c r="J22" s="13">
        <v>69</v>
      </c>
      <c r="K22" s="13">
        <v>61</v>
      </c>
      <c r="L22" s="13">
        <f t="shared" si="2"/>
        <v>7</v>
      </c>
      <c r="M22" s="13">
        <f t="shared" si="3"/>
        <v>14.5</v>
      </c>
      <c r="N22" s="13">
        <f t="shared" si="4"/>
        <v>-7.5</v>
      </c>
      <c r="O22" s="13" t="str">
        <f>IF(M22&gt;=19.5,"70%",IF(M22&gt;=13.5,"50%",IF(M22&gt;=5.5,"30%",IF(M22&gt;=0.1,"15%"))))</f>
        <v>50%</v>
      </c>
      <c r="P22" s="14">
        <f t="shared" si="5"/>
        <v>-3.75</v>
      </c>
      <c r="Q22" s="13">
        <v>0.4</v>
      </c>
      <c r="R22" s="13">
        <f t="shared" si="6"/>
        <v>10.75</v>
      </c>
      <c r="S22" s="13">
        <f t="shared" si="1"/>
        <v>10.75</v>
      </c>
      <c r="T22" s="95">
        <v>11</v>
      </c>
      <c r="U22" s="98" t="s">
        <v>595</v>
      </c>
    </row>
    <row r="23" spans="1:21" x14ac:dyDescent="0.3">
      <c r="A23" s="10">
        <v>19</v>
      </c>
      <c r="B23" s="11" t="s">
        <v>589</v>
      </c>
      <c r="C23" s="19">
        <v>372</v>
      </c>
      <c r="D23" s="11"/>
      <c r="E23" s="12">
        <v>45031</v>
      </c>
      <c r="F23" s="13">
        <v>1</v>
      </c>
      <c r="G23" s="13">
        <v>12</v>
      </c>
      <c r="H23" s="13">
        <v>12</v>
      </c>
      <c r="I23" s="13">
        <v>82</v>
      </c>
      <c r="J23" s="13">
        <v>69</v>
      </c>
      <c r="K23" s="13">
        <f t="shared" ref="K23:K31" si="8">I23-H23</f>
        <v>70</v>
      </c>
      <c r="L23" s="13">
        <f t="shared" si="2"/>
        <v>13</v>
      </c>
      <c r="M23" s="13">
        <f t="shared" si="3"/>
        <v>12</v>
      </c>
      <c r="N23" s="13">
        <f t="shared" si="4"/>
        <v>1</v>
      </c>
      <c r="O23" s="13" t="str">
        <f>IF(M23&gt;=19.5,"70%",IF(M23&gt;=13.5,"50%",IF(M23&gt;=5.5,"30%",IF(M23&gt;=0.1,"15%"))))</f>
        <v>30%</v>
      </c>
      <c r="P23" s="14">
        <f t="shared" si="5"/>
        <v>0.3</v>
      </c>
      <c r="Q23" s="13">
        <v>0.1</v>
      </c>
      <c r="R23" s="13">
        <v>12.3</v>
      </c>
      <c r="S23" s="13">
        <v>12.3</v>
      </c>
      <c r="T23" s="95">
        <v>12</v>
      </c>
      <c r="U23" s="46"/>
    </row>
    <row r="24" spans="1:21" x14ac:dyDescent="0.3">
      <c r="A24" s="10">
        <v>20</v>
      </c>
      <c r="B24" s="11" t="s">
        <v>133</v>
      </c>
      <c r="C24" s="19">
        <v>531</v>
      </c>
      <c r="D24" s="15"/>
      <c r="E24" s="12">
        <v>44978</v>
      </c>
      <c r="F24" s="13">
        <v>1</v>
      </c>
      <c r="G24" s="13">
        <v>17.899999999999999</v>
      </c>
      <c r="H24" s="13">
        <v>18</v>
      </c>
      <c r="I24" s="13">
        <v>97</v>
      </c>
      <c r="J24" s="13">
        <v>69</v>
      </c>
      <c r="K24" s="13">
        <f t="shared" si="8"/>
        <v>79</v>
      </c>
      <c r="L24" s="13">
        <f t="shared" si="2"/>
        <v>28</v>
      </c>
      <c r="M24" s="13">
        <f t="shared" si="3"/>
        <v>17.899999999999999</v>
      </c>
      <c r="N24" s="13">
        <f t="shared" si="4"/>
        <v>10.100000000000001</v>
      </c>
      <c r="O24" s="13" t="str">
        <f>IF(M24&gt;=19.5,"70%",IF(M24&gt;=13.5,"50%",IF(M24&gt;=5.5,"30%",IF(M24&gt;=0.1,"15%"))))</f>
        <v>50%</v>
      </c>
      <c r="P24" s="14">
        <f t="shared" si="5"/>
        <v>5.0500000000000007</v>
      </c>
      <c r="Q24" s="13">
        <v>0.1</v>
      </c>
      <c r="R24" s="13">
        <f>IF(M24&gt;=L24,(M24+P24),M24+Q24)</f>
        <v>18</v>
      </c>
      <c r="S24" s="13">
        <f>IF(I24&gt;1,(R24),G24)</f>
        <v>18</v>
      </c>
      <c r="T24" s="95">
        <v>18</v>
      </c>
      <c r="U24" s="46"/>
    </row>
    <row r="25" spans="1:21" x14ac:dyDescent="0.3">
      <c r="A25" s="10">
        <v>21</v>
      </c>
      <c r="B25" s="11" t="s">
        <v>71</v>
      </c>
      <c r="C25" s="19">
        <v>112</v>
      </c>
      <c r="D25" s="15" t="s">
        <v>25</v>
      </c>
      <c r="E25" s="12">
        <v>45004</v>
      </c>
      <c r="F25" s="13">
        <v>1</v>
      </c>
      <c r="G25" s="14">
        <v>0</v>
      </c>
      <c r="H25" s="16">
        <v>0</v>
      </c>
      <c r="I25" s="13">
        <v>71</v>
      </c>
      <c r="J25" s="13">
        <v>69</v>
      </c>
      <c r="K25" s="16">
        <f t="shared" si="8"/>
        <v>71</v>
      </c>
      <c r="L25" s="17">
        <f t="shared" si="2"/>
        <v>2</v>
      </c>
      <c r="M25" s="14">
        <f t="shared" si="3"/>
        <v>0</v>
      </c>
      <c r="N25" s="14">
        <f t="shared" si="4"/>
        <v>2</v>
      </c>
      <c r="O25" s="18">
        <v>0.3</v>
      </c>
      <c r="P25" s="16">
        <f t="shared" si="5"/>
        <v>0.6</v>
      </c>
      <c r="Q25" s="13">
        <v>0.1</v>
      </c>
      <c r="R25" s="14">
        <f>IF(M25&gt;=L25,(M25+P25),M25+Q25)</f>
        <v>0.1</v>
      </c>
      <c r="S25" s="14">
        <f>IF(I25&gt;1,(R25),G25)</f>
        <v>0.1</v>
      </c>
      <c r="T25" s="94">
        <f>S25</f>
        <v>0.1</v>
      </c>
      <c r="U25" s="98" t="s">
        <v>593</v>
      </c>
    </row>
    <row r="26" spans="1:21" x14ac:dyDescent="0.3">
      <c r="A26" s="10">
        <v>22</v>
      </c>
      <c r="B26" s="21" t="s">
        <v>585</v>
      </c>
      <c r="C26" s="19">
        <v>584</v>
      </c>
      <c r="D26" s="21"/>
      <c r="E26" s="12">
        <v>44959</v>
      </c>
      <c r="F26" s="13">
        <v>1</v>
      </c>
      <c r="G26" s="19">
        <v>13</v>
      </c>
      <c r="H26" s="19">
        <v>13</v>
      </c>
      <c r="I26" s="19">
        <v>89</v>
      </c>
      <c r="J26" s="13">
        <v>69</v>
      </c>
      <c r="K26" s="19">
        <f t="shared" si="8"/>
        <v>76</v>
      </c>
      <c r="L26" s="19">
        <f t="shared" si="2"/>
        <v>20</v>
      </c>
      <c r="M26" s="19">
        <f t="shared" si="3"/>
        <v>13</v>
      </c>
      <c r="N26" s="19">
        <f t="shared" si="4"/>
        <v>7</v>
      </c>
      <c r="O26" s="27">
        <v>0.5</v>
      </c>
      <c r="P26" s="26">
        <v>3.5</v>
      </c>
      <c r="Q26" s="13">
        <v>0.1</v>
      </c>
      <c r="R26" s="19">
        <v>13.1</v>
      </c>
      <c r="S26" s="13">
        <v>13.1</v>
      </c>
      <c r="T26" s="94">
        <v>13</v>
      </c>
      <c r="U26" s="46"/>
    </row>
    <row r="27" spans="1:21" x14ac:dyDescent="0.3">
      <c r="A27" s="10">
        <v>23</v>
      </c>
      <c r="B27" s="23" t="s">
        <v>86</v>
      </c>
      <c r="C27" s="186">
        <v>315</v>
      </c>
      <c r="D27" s="25"/>
      <c r="E27" s="93">
        <v>44675</v>
      </c>
      <c r="F27" s="13">
        <v>1</v>
      </c>
      <c r="G27" s="14">
        <v>11</v>
      </c>
      <c r="H27" s="16">
        <v>11</v>
      </c>
      <c r="I27" s="13">
        <v>90</v>
      </c>
      <c r="J27" s="13">
        <v>69</v>
      </c>
      <c r="K27" s="16">
        <f t="shared" si="8"/>
        <v>79</v>
      </c>
      <c r="L27" s="17">
        <f t="shared" si="2"/>
        <v>21</v>
      </c>
      <c r="M27" s="14">
        <f t="shared" si="3"/>
        <v>11</v>
      </c>
      <c r="N27" s="14">
        <f t="shared" si="4"/>
        <v>10</v>
      </c>
      <c r="O27" s="13" t="str">
        <f>IF(M27&gt;=19.5,"70%",IF(M27&gt;=13.5,"50%",IF(M27&gt;=5.5,"30%",IF(M27&gt;=0.1,"15%"))))</f>
        <v>30%</v>
      </c>
      <c r="P27" s="14">
        <f>N27*O27</f>
        <v>3</v>
      </c>
      <c r="Q27" s="13">
        <v>0.1</v>
      </c>
      <c r="R27" s="14">
        <f>IF(M27&gt;=L27,(M27+P27),M27+Q27)</f>
        <v>11.1</v>
      </c>
      <c r="S27" s="14">
        <f>IF(I27&gt;1,(R27),G27)</f>
        <v>11.1</v>
      </c>
      <c r="T27" s="94">
        <f>S27</f>
        <v>11.1</v>
      </c>
      <c r="U27" s="46"/>
    </row>
    <row r="28" spans="1:21" x14ac:dyDescent="0.3">
      <c r="A28" s="10">
        <v>24</v>
      </c>
      <c r="B28" s="11" t="s">
        <v>141</v>
      </c>
      <c r="C28" s="19">
        <v>263</v>
      </c>
      <c r="D28" s="15" t="s">
        <v>35</v>
      </c>
      <c r="E28" s="12">
        <v>44959</v>
      </c>
      <c r="F28" s="13">
        <v>1</v>
      </c>
      <c r="G28" s="13">
        <v>9</v>
      </c>
      <c r="H28" s="16">
        <v>9</v>
      </c>
      <c r="I28" s="13">
        <v>77</v>
      </c>
      <c r="J28" s="13">
        <v>69</v>
      </c>
      <c r="K28" s="16">
        <f t="shared" si="8"/>
        <v>68</v>
      </c>
      <c r="L28" s="17">
        <f t="shared" si="2"/>
        <v>8</v>
      </c>
      <c r="M28" s="14">
        <f t="shared" si="3"/>
        <v>9</v>
      </c>
      <c r="N28" s="14">
        <f t="shared" si="4"/>
        <v>-1</v>
      </c>
      <c r="O28" s="13" t="str">
        <f>IF(M28&gt;=19.5,"70%",IF(M28&gt;=13.5,"50%",IF(M28&gt;=5.5,"30%",IF(M28&gt;=0.1,"15%"))))</f>
        <v>30%</v>
      </c>
      <c r="P28" s="14">
        <f>N28*O28</f>
        <v>-0.3</v>
      </c>
      <c r="Q28" s="13">
        <v>0.1</v>
      </c>
      <c r="R28" s="14">
        <f>IF(M28&gt;=L28,(M28+P28),M28+Q28)</f>
        <v>8.6999999999999993</v>
      </c>
      <c r="S28" s="14">
        <f>IF(I28&gt;1,(R28),G28)</f>
        <v>8.6999999999999993</v>
      </c>
      <c r="T28" s="94">
        <f>S28</f>
        <v>8.6999999999999993</v>
      </c>
      <c r="U28" s="98" t="s">
        <v>596</v>
      </c>
    </row>
    <row r="29" spans="1:21" x14ac:dyDescent="0.3">
      <c r="A29" s="10">
        <v>25</v>
      </c>
      <c r="B29" s="11" t="s">
        <v>51</v>
      </c>
      <c r="C29" s="19">
        <v>63</v>
      </c>
      <c r="D29" s="15" t="s">
        <v>27</v>
      </c>
      <c r="E29" s="12">
        <v>44959</v>
      </c>
      <c r="F29" s="13">
        <v>1</v>
      </c>
      <c r="G29" s="14">
        <v>4.0999999999999996</v>
      </c>
      <c r="H29" s="16">
        <v>4</v>
      </c>
      <c r="I29" s="13">
        <v>76</v>
      </c>
      <c r="J29" s="13">
        <v>69</v>
      </c>
      <c r="K29" s="16">
        <f t="shared" si="8"/>
        <v>72</v>
      </c>
      <c r="L29" s="17">
        <f t="shared" si="2"/>
        <v>7</v>
      </c>
      <c r="M29" s="14">
        <f t="shared" si="3"/>
        <v>4.0999999999999996</v>
      </c>
      <c r="N29" s="14">
        <f t="shared" si="4"/>
        <v>2.9000000000000004</v>
      </c>
      <c r="O29" s="18">
        <v>0.3</v>
      </c>
      <c r="P29" s="14">
        <f>N29*O29</f>
        <v>0.87000000000000011</v>
      </c>
      <c r="Q29" s="13" t="str">
        <f>IF(N29&lt;0,O29, "0.1")</f>
        <v>0.1</v>
      </c>
      <c r="R29" s="14">
        <f>IF(M29&gt;=L29,(M29+P29),M29+Q29)</f>
        <v>4.1999999999999993</v>
      </c>
      <c r="S29" s="14">
        <f>IF(I29&gt;1,(R29),G29)</f>
        <v>4.1999999999999993</v>
      </c>
      <c r="T29" s="94">
        <f>S29</f>
        <v>4.1999999999999993</v>
      </c>
      <c r="U29" s="46"/>
    </row>
    <row r="30" spans="1:21" x14ac:dyDescent="0.3">
      <c r="A30" s="10">
        <v>26</v>
      </c>
      <c r="B30" s="11" t="s">
        <v>588</v>
      </c>
      <c r="C30" s="19">
        <v>585</v>
      </c>
      <c r="D30" s="20"/>
      <c r="E30" s="12">
        <v>45024</v>
      </c>
      <c r="F30" s="13">
        <v>1</v>
      </c>
      <c r="G30" s="13">
        <v>18</v>
      </c>
      <c r="H30" s="13">
        <v>18</v>
      </c>
      <c r="I30" s="13">
        <v>97</v>
      </c>
      <c r="J30" s="13">
        <v>69</v>
      </c>
      <c r="K30" s="13">
        <f t="shared" si="8"/>
        <v>79</v>
      </c>
      <c r="L30" s="13">
        <f t="shared" si="2"/>
        <v>28</v>
      </c>
      <c r="M30" s="13">
        <v>18</v>
      </c>
      <c r="N30" s="13">
        <v>10</v>
      </c>
      <c r="O30" s="18">
        <v>0.7</v>
      </c>
      <c r="P30" s="14">
        <v>7</v>
      </c>
      <c r="Q30" s="13">
        <v>0.1</v>
      </c>
      <c r="R30" s="13">
        <v>18.2</v>
      </c>
      <c r="S30" s="13">
        <v>18.2</v>
      </c>
      <c r="T30" s="95">
        <v>18</v>
      </c>
      <c r="U30" s="46"/>
    </row>
    <row r="31" spans="1:21" x14ac:dyDescent="0.3">
      <c r="A31" s="10">
        <v>27</v>
      </c>
      <c r="B31" s="11" t="s">
        <v>81</v>
      </c>
      <c r="C31" s="19">
        <v>2</v>
      </c>
      <c r="D31" s="15"/>
      <c r="E31" s="12">
        <v>45004</v>
      </c>
      <c r="F31" s="13">
        <v>1</v>
      </c>
      <c r="G31" s="14">
        <v>4.0999999999999996</v>
      </c>
      <c r="H31" s="16">
        <v>4</v>
      </c>
      <c r="I31" s="13">
        <v>75</v>
      </c>
      <c r="J31" s="13">
        <v>69</v>
      </c>
      <c r="K31" s="16">
        <f t="shared" si="8"/>
        <v>71</v>
      </c>
      <c r="L31" s="17">
        <f t="shared" si="2"/>
        <v>6</v>
      </c>
      <c r="M31" s="14">
        <f>G31</f>
        <v>4.0999999999999996</v>
      </c>
      <c r="N31" s="14">
        <f>L31-M31</f>
        <v>1.9000000000000004</v>
      </c>
      <c r="O31" s="18">
        <v>0.3</v>
      </c>
      <c r="P31" s="14">
        <f>N31*O31</f>
        <v>0.57000000000000006</v>
      </c>
      <c r="Q31" s="13">
        <v>0.1</v>
      </c>
      <c r="R31" s="14">
        <f>IF(M31&gt;=L31,(M31+P31),M31+Q31)</f>
        <v>4.1999999999999993</v>
      </c>
      <c r="S31" s="14">
        <f>IF(I31&gt;1,(R31),G31)</f>
        <v>4.1999999999999993</v>
      </c>
      <c r="T31" s="94">
        <f>S31</f>
        <v>4.1999999999999993</v>
      </c>
      <c r="U31" s="46"/>
    </row>
    <row r="32" spans="1:21" x14ac:dyDescent="0.3">
      <c r="A32" s="10">
        <v>28</v>
      </c>
      <c r="B32" s="21" t="s">
        <v>587</v>
      </c>
      <c r="C32" s="19">
        <v>586</v>
      </c>
      <c r="D32" s="21"/>
      <c r="E32" s="12">
        <v>45025</v>
      </c>
      <c r="F32" s="13">
        <v>1</v>
      </c>
      <c r="G32" s="19">
        <v>12</v>
      </c>
      <c r="H32" s="19">
        <v>12</v>
      </c>
      <c r="I32" s="19">
        <v>79</v>
      </c>
      <c r="J32" s="13">
        <v>69</v>
      </c>
      <c r="K32" s="19">
        <v>67</v>
      </c>
      <c r="L32" s="19">
        <v>9</v>
      </c>
      <c r="M32" s="19">
        <v>12</v>
      </c>
      <c r="N32" s="19">
        <v>-3</v>
      </c>
      <c r="O32" s="27">
        <v>0.3</v>
      </c>
      <c r="P32" s="26">
        <v>0.9</v>
      </c>
      <c r="Q32" s="13">
        <v>0.1</v>
      </c>
      <c r="R32" s="19">
        <v>11.3</v>
      </c>
      <c r="S32" s="13">
        <v>11.3</v>
      </c>
      <c r="T32" s="94">
        <v>11</v>
      </c>
      <c r="U32" s="98" t="s">
        <v>601</v>
      </c>
    </row>
    <row r="33" spans="1:21" x14ac:dyDescent="0.3">
      <c r="A33" s="10">
        <v>29</v>
      </c>
      <c r="B33" s="23" t="s">
        <v>149</v>
      </c>
      <c r="C33" s="186">
        <v>498</v>
      </c>
      <c r="D33" s="25" t="s">
        <v>19</v>
      </c>
      <c r="E33" s="24">
        <v>44959</v>
      </c>
      <c r="F33" s="13">
        <v>1</v>
      </c>
      <c r="G33" s="13">
        <v>7.6</v>
      </c>
      <c r="H33" s="16">
        <v>8</v>
      </c>
      <c r="I33" s="13">
        <v>84</v>
      </c>
      <c r="J33" s="13">
        <v>69</v>
      </c>
      <c r="K33" s="16">
        <f>I33-H33</f>
        <v>76</v>
      </c>
      <c r="L33" s="17">
        <f t="shared" ref="L33:L48" si="9">I33-J33</f>
        <v>15</v>
      </c>
      <c r="M33" s="14">
        <f t="shared" ref="M33:M43" si="10">G33</f>
        <v>7.6</v>
      </c>
      <c r="N33" s="14">
        <f t="shared" ref="N33:N43" si="11">L33-M33</f>
        <v>7.4</v>
      </c>
      <c r="O33" s="13" t="str">
        <f>IF(M33&gt;=19.5,"70%",IF(M33&gt;=13.5,"50%",IF(M33&gt;=5.5,"30%",IF(M33&gt;=0.1,"15%"))))</f>
        <v>30%</v>
      </c>
      <c r="P33" s="14">
        <f t="shared" ref="P33:P43" si="12">N33*O33</f>
        <v>2.2200000000000002</v>
      </c>
      <c r="Q33" s="13">
        <v>0.1</v>
      </c>
      <c r="R33" s="14">
        <f t="shared" ref="R33:R43" si="13">IF(M33&gt;=L33,(M33+P33),M33+Q33)</f>
        <v>7.6999999999999993</v>
      </c>
      <c r="S33" s="14">
        <f t="shared" ref="S33:S43" si="14">IF(I33&gt;1,(R33),G33)</f>
        <v>7.6999999999999993</v>
      </c>
      <c r="T33" s="94">
        <v>8</v>
      </c>
      <c r="U33" s="46"/>
    </row>
    <row r="34" spans="1:21" x14ac:dyDescent="0.3">
      <c r="A34" s="10">
        <v>30</v>
      </c>
      <c r="B34" s="15" t="s">
        <v>72</v>
      </c>
      <c r="C34" s="19">
        <v>397</v>
      </c>
      <c r="D34" s="15" t="s">
        <v>27</v>
      </c>
      <c r="E34" s="12">
        <v>44960</v>
      </c>
      <c r="F34" s="13">
        <v>1</v>
      </c>
      <c r="G34" s="13">
        <v>16.100000000000001</v>
      </c>
      <c r="H34" s="13">
        <v>16</v>
      </c>
      <c r="I34" s="13">
        <v>93</v>
      </c>
      <c r="J34" s="13">
        <v>69</v>
      </c>
      <c r="K34" s="13">
        <f>I34-H34</f>
        <v>77</v>
      </c>
      <c r="L34" s="13">
        <f t="shared" si="9"/>
        <v>24</v>
      </c>
      <c r="M34" s="13">
        <f t="shared" si="10"/>
        <v>16.100000000000001</v>
      </c>
      <c r="N34" s="13">
        <f t="shared" si="11"/>
        <v>7.8999999999999986</v>
      </c>
      <c r="O34" s="13" t="str">
        <f>IF(M34&gt;=19.5,"70%",IF(M34&gt;=13.5,"50%",IF(M34&gt;=5.5,"30%",IF(M34&gt;=0.1,"15%"))))</f>
        <v>50%</v>
      </c>
      <c r="P34" s="14">
        <f t="shared" si="12"/>
        <v>3.9499999999999993</v>
      </c>
      <c r="Q34" s="13">
        <v>0.1</v>
      </c>
      <c r="R34" s="13">
        <f t="shared" si="13"/>
        <v>16.200000000000003</v>
      </c>
      <c r="S34" s="13">
        <f t="shared" si="14"/>
        <v>16.200000000000003</v>
      </c>
      <c r="T34" s="94">
        <f t="shared" ref="T34:T40" si="15">S34</f>
        <v>16.200000000000003</v>
      </c>
      <c r="U34" s="46"/>
    </row>
    <row r="35" spans="1:21" x14ac:dyDescent="0.3">
      <c r="A35" s="10">
        <v>31</v>
      </c>
      <c r="B35" s="11" t="s">
        <v>53</v>
      </c>
      <c r="C35" s="19">
        <v>544</v>
      </c>
      <c r="D35" s="11" t="s">
        <v>58</v>
      </c>
      <c r="E35" s="12">
        <v>44619</v>
      </c>
      <c r="F35" s="13">
        <v>1</v>
      </c>
      <c r="G35" s="13">
        <v>5</v>
      </c>
      <c r="H35" s="16">
        <v>5</v>
      </c>
      <c r="I35" s="13">
        <v>75</v>
      </c>
      <c r="J35" s="13">
        <v>69</v>
      </c>
      <c r="K35" s="16">
        <f>I35-H35</f>
        <v>70</v>
      </c>
      <c r="L35" s="17">
        <f t="shared" si="9"/>
        <v>6</v>
      </c>
      <c r="M35" s="14">
        <f t="shared" si="10"/>
        <v>5</v>
      </c>
      <c r="N35" s="14">
        <f t="shared" si="11"/>
        <v>1</v>
      </c>
      <c r="O35" s="18">
        <v>0.3</v>
      </c>
      <c r="P35" s="14">
        <f t="shared" si="12"/>
        <v>0.3</v>
      </c>
      <c r="Q35" s="13">
        <v>0.1</v>
      </c>
      <c r="R35" s="14">
        <f t="shared" si="13"/>
        <v>5.0999999999999996</v>
      </c>
      <c r="S35" s="14">
        <f t="shared" si="14"/>
        <v>5.0999999999999996</v>
      </c>
      <c r="T35" s="94">
        <f t="shared" si="15"/>
        <v>5.0999999999999996</v>
      </c>
      <c r="U35" s="46"/>
    </row>
    <row r="36" spans="1:21" x14ac:dyDescent="0.3">
      <c r="A36" s="10">
        <v>32</v>
      </c>
      <c r="B36" s="21" t="s">
        <v>152</v>
      </c>
      <c r="C36" s="19">
        <v>398</v>
      </c>
      <c r="D36" s="22"/>
      <c r="E36" s="12">
        <v>44971</v>
      </c>
      <c r="F36" s="13">
        <v>1</v>
      </c>
      <c r="G36" s="13">
        <v>9</v>
      </c>
      <c r="H36" s="16">
        <v>9</v>
      </c>
      <c r="I36" s="13">
        <v>89</v>
      </c>
      <c r="J36" s="13">
        <v>69</v>
      </c>
      <c r="K36" s="16">
        <f>I36-H36</f>
        <v>80</v>
      </c>
      <c r="L36" s="17">
        <f t="shared" si="9"/>
        <v>20</v>
      </c>
      <c r="M36" s="14">
        <f t="shared" si="10"/>
        <v>9</v>
      </c>
      <c r="N36" s="14">
        <f t="shared" si="11"/>
        <v>11</v>
      </c>
      <c r="O36" s="13" t="str">
        <f>IF(M36&gt;=19.5,"70%",IF(M36&gt;=13.5,"50%",IF(M36&gt;=5.5,"30%",IF(M36&gt;=0.1,"15%"))))</f>
        <v>30%</v>
      </c>
      <c r="P36" s="14">
        <f t="shared" si="12"/>
        <v>3.3</v>
      </c>
      <c r="Q36" s="13">
        <v>0.1</v>
      </c>
      <c r="R36" s="14">
        <f t="shared" si="13"/>
        <v>9.1</v>
      </c>
      <c r="S36" s="14">
        <f t="shared" si="14"/>
        <v>9.1</v>
      </c>
      <c r="T36" s="94">
        <f t="shared" si="15"/>
        <v>9.1</v>
      </c>
      <c r="U36" s="46"/>
    </row>
    <row r="37" spans="1:21" x14ac:dyDescent="0.3">
      <c r="A37" s="10">
        <v>33</v>
      </c>
      <c r="B37" s="11" t="s">
        <v>56</v>
      </c>
      <c r="C37" s="19">
        <v>26</v>
      </c>
      <c r="D37" s="15" t="s">
        <v>27</v>
      </c>
      <c r="E37" s="12">
        <v>44986</v>
      </c>
      <c r="F37" s="13">
        <v>1</v>
      </c>
      <c r="G37" s="14">
        <v>9</v>
      </c>
      <c r="H37" s="16">
        <v>9</v>
      </c>
      <c r="I37" s="13">
        <v>77</v>
      </c>
      <c r="J37" s="13">
        <v>69</v>
      </c>
      <c r="K37" s="16">
        <v>68</v>
      </c>
      <c r="L37" s="17">
        <f t="shared" si="9"/>
        <v>8</v>
      </c>
      <c r="M37" s="14">
        <f t="shared" si="10"/>
        <v>9</v>
      </c>
      <c r="N37" s="14">
        <f t="shared" si="11"/>
        <v>-1</v>
      </c>
      <c r="O37" s="18">
        <v>0.3</v>
      </c>
      <c r="P37" s="14">
        <f t="shared" si="12"/>
        <v>-0.3</v>
      </c>
      <c r="Q37" s="13">
        <v>0.1</v>
      </c>
      <c r="R37" s="14">
        <f t="shared" si="13"/>
        <v>8.6999999999999993</v>
      </c>
      <c r="S37" s="14">
        <f t="shared" si="14"/>
        <v>8.6999999999999993</v>
      </c>
      <c r="T37" s="94">
        <f t="shared" si="15"/>
        <v>8.6999999999999993</v>
      </c>
      <c r="U37" s="98" t="s">
        <v>607</v>
      </c>
    </row>
    <row r="38" spans="1:21" x14ac:dyDescent="0.3">
      <c r="A38" s="10">
        <v>34</v>
      </c>
      <c r="B38" s="11" t="s">
        <v>57</v>
      </c>
      <c r="C38" s="19">
        <v>299</v>
      </c>
      <c r="D38" s="15" t="s">
        <v>58</v>
      </c>
      <c r="E38" s="12">
        <v>44960</v>
      </c>
      <c r="F38" s="13">
        <v>1</v>
      </c>
      <c r="G38" s="13">
        <v>3.2</v>
      </c>
      <c r="H38" s="13">
        <v>3</v>
      </c>
      <c r="I38" s="13">
        <v>77</v>
      </c>
      <c r="J38" s="13">
        <v>69</v>
      </c>
      <c r="K38" s="16">
        <f>I38-H38</f>
        <v>74</v>
      </c>
      <c r="L38" s="17">
        <f t="shared" si="9"/>
        <v>8</v>
      </c>
      <c r="M38" s="14">
        <f t="shared" si="10"/>
        <v>3.2</v>
      </c>
      <c r="N38" s="14">
        <f t="shared" si="11"/>
        <v>4.8</v>
      </c>
      <c r="O38" s="18">
        <v>0.3</v>
      </c>
      <c r="P38" s="14">
        <f t="shared" si="12"/>
        <v>1.44</v>
      </c>
      <c r="Q38" s="13">
        <v>0.1</v>
      </c>
      <c r="R38" s="14">
        <f t="shared" si="13"/>
        <v>3.3000000000000003</v>
      </c>
      <c r="S38" s="14">
        <f t="shared" si="14"/>
        <v>3.3000000000000003</v>
      </c>
      <c r="T38" s="94">
        <f t="shared" si="15"/>
        <v>3.3000000000000003</v>
      </c>
      <c r="U38" s="46"/>
    </row>
    <row r="39" spans="1:21" x14ac:dyDescent="0.3">
      <c r="A39" s="10">
        <v>35</v>
      </c>
      <c r="B39" s="11" t="s">
        <v>92</v>
      </c>
      <c r="C39" s="19">
        <v>557</v>
      </c>
      <c r="D39" s="15"/>
      <c r="E39" s="12">
        <v>44961</v>
      </c>
      <c r="F39" s="13">
        <v>1</v>
      </c>
      <c r="G39" s="14">
        <v>15</v>
      </c>
      <c r="H39" s="16">
        <v>15</v>
      </c>
      <c r="I39" s="13">
        <v>82</v>
      </c>
      <c r="J39" s="13">
        <v>69</v>
      </c>
      <c r="K39" s="16">
        <f>I39-H39</f>
        <v>67</v>
      </c>
      <c r="L39" s="17">
        <f t="shared" si="9"/>
        <v>13</v>
      </c>
      <c r="M39" s="14">
        <f t="shared" si="10"/>
        <v>15</v>
      </c>
      <c r="N39" s="14">
        <f t="shared" si="11"/>
        <v>-2</v>
      </c>
      <c r="O39" s="13" t="str">
        <f>IF(M39&gt;=19.5,"70%",IF(M39&gt;=13.5,"50%",IF(M39&gt;=5.5,"30%",IF(M39&gt;=0.1,"15%"))))</f>
        <v>50%</v>
      </c>
      <c r="P39" s="14">
        <f t="shared" si="12"/>
        <v>-1</v>
      </c>
      <c r="Q39" s="13">
        <v>0.1</v>
      </c>
      <c r="R39" s="14">
        <f t="shared" si="13"/>
        <v>14</v>
      </c>
      <c r="S39" s="14">
        <f t="shared" si="14"/>
        <v>14</v>
      </c>
      <c r="T39" s="94">
        <f t="shared" si="15"/>
        <v>14</v>
      </c>
      <c r="U39" s="98" t="s">
        <v>602</v>
      </c>
    </row>
    <row r="40" spans="1:21" x14ac:dyDescent="0.3">
      <c r="A40" s="10">
        <v>36</v>
      </c>
      <c r="B40" s="11" t="s">
        <v>201</v>
      </c>
      <c r="C40" s="19">
        <v>539</v>
      </c>
      <c r="D40" s="15"/>
      <c r="E40" s="12">
        <v>45024</v>
      </c>
      <c r="F40" s="13">
        <v>1</v>
      </c>
      <c r="G40" s="16">
        <v>11.6</v>
      </c>
      <c r="H40" s="16">
        <v>12</v>
      </c>
      <c r="I40" s="13">
        <v>82</v>
      </c>
      <c r="J40" s="13">
        <v>69</v>
      </c>
      <c r="K40" s="16">
        <f>I40-H40</f>
        <v>70</v>
      </c>
      <c r="L40" s="17">
        <f t="shared" si="9"/>
        <v>13</v>
      </c>
      <c r="M40" s="14">
        <f t="shared" si="10"/>
        <v>11.6</v>
      </c>
      <c r="N40" s="14">
        <f t="shared" si="11"/>
        <v>1.4000000000000004</v>
      </c>
      <c r="O40" s="13" t="str">
        <f>IF(M40&gt;=19.5,"70%",IF(M40&gt;=13.5,"50%",IF(M40&gt;=5.5,"30%",IF(M40&gt;=0.1,"15%"))))</f>
        <v>30%</v>
      </c>
      <c r="P40" s="14">
        <f t="shared" si="12"/>
        <v>0.4200000000000001</v>
      </c>
      <c r="Q40" s="13">
        <v>0.1</v>
      </c>
      <c r="R40" s="14">
        <f t="shared" si="13"/>
        <v>11.7</v>
      </c>
      <c r="S40" s="14">
        <f t="shared" si="14"/>
        <v>11.7</v>
      </c>
      <c r="T40" s="94">
        <f t="shared" si="15"/>
        <v>11.7</v>
      </c>
      <c r="U40" s="46"/>
    </row>
    <row r="41" spans="1:21" x14ac:dyDescent="0.3">
      <c r="A41" s="10">
        <v>37</v>
      </c>
      <c r="B41" s="23" t="s">
        <v>63</v>
      </c>
      <c r="C41" s="186">
        <v>474</v>
      </c>
      <c r="D41" s="23" t="s">
        <v>64</v>
      </c>
      <c r="E41" s="12">
        <v>44966</v>
      </c>
      <c r="F41" s="13">
        <v>1</v>
      </c>
      <c r="G41" s="13">
        <v>23</v>
      </c>
      <c r="H41" s="13">
        <v>23</v>
      </c>
      <c r="I41" s="13">
        <v>101</v>
      </c>
      <c r="J41" s="13">
        <v>69</v>
      </c>
      <c r="K41" s="13">
        <f>I41-H41</f>
        <v>78</v>
      </c>
      <c r="L41" s="13">
        <f t="shared" si="9"/>
        <v>32</v>
      </c>
      <c r="M41" s="13">
        <f t="shared" si="10"/>
        <v>23</v>
      </c>
      <c r="N41" s="13">
        <f t="shared" si="11"/>
        <v>9</v>
      </c>
      <c r="O41" s="13" t="str">
        <f>IF(M41&gt;=19.5,"70%",IF(M41&gt;=13.5,"50%",IF(M41&gt;=5.5,"30%",IF(M41&gt;=0.1,"15%"))))</f>
        <v>70%</v>
      </c>
      <c r="P41" s="14">
        <f t="shared" si="12"/>
        <v>6.3</v>
      </c>
      <c r="Q41" s="13" t="str">
        <f>IF(N41&lt;0,O41, "0.1")</f>
        <v>0.1</v>
      </c>
      <c r="R41" s="13">
        <f t="shared" si="13"/>
        <v>23.1</v>
      </c>
      <c r="S41" s="13">
        <f t="shared" si="14"/>
        <v>23.1</v>
      </c>
      <c r="T41" s="95">
        <v>23</v>
      </c>
      <c r="U41" s="46"/>
    </row>
    <row r="42" spans="1:21" x14ac:dyDescent="0.3">
      <c r="A42" s="10">
        <v>38</v>
      </c>
      <c r="B42" s="23" t="s">
        <v>73</v>
      </c>
      <c r="C42" s="186">
        <v>244</v>
      </c>
      <c r="D42" s="23" t="s">
        <v>74</v>
      </c>
      <c r="E42" s="12">
        <v>44962</v>
      </c>
      <c r="F42" s="13">
        <v>1</v>
      </c>
      <c r="G42" s="14">
        <v>2.2999999999999998</v>
      </c>
      <c r="H42" s="16">
        <v>2</v>
      </c>
      <c r="I42" s="13">
        <v>74</v>
      </c>
      <c r="J42" s="13">
        <v>69</v>
      </c>
      <c r="K42" s="16">
        <v>72</v>
      </c>
      <c r="L42" s="17">
        <f t="shared" si="9"/>
        <v>5</v>
      </c>
      <c r="M42" s="14">
        <f t="shared" si="10"/>
        <v>2.2999999999999998</v>
      </c>
      <c r="N42" s="14">
        <f t="shared" si="11"/>
        <v>2.7</v>
      </c>
      <c r="O42" s="18">
        <v>0.3</v>
      </c>
      <c r="P42" s="14">
        <f t="shared" si="12"/>
        <v>0.81</v>
      </c>
      <c r="Q42" s="13" t="str">
        <f>IF(N42&lt;0,O42, "0.1")</f>
        <v>0.1</v>
      </c>
      <c r="R42" s="14">
        <f t="shared" si="13"/>
        <v>2.4</v>
      </c>
      <c r="S42" s="14">
        <f t="shared" si="14"/>
        <v>2.4</v>
      </c>
      <c r="T42" s="94">
        <v>2</v>
      </c>
      <c r="U42" s="46"/>
    </row>
    <row r="43" spans="1:21" x14ac:dyDescent="0.3">
      <c r="A43" s="10">
        <v>39</v>
      </c>
      <c r="B43" s="11" t="s">
        <v>160</v>
      </c>
      <c r="C43" s="186">
        <v>575</v>
      </c>
      <c r="D43" s="20"/>
      <c r="E43" s="12">
        <v>44964</v>
      </c>
      <c r="F43" s="13">
        <v>1</v>
      </c>
      <c r="G43" s="14">
        <v>18</v>
      </c>
      <c r="H43" s="16">
        <v>18</v>
      </c>
      <c r="I43" s="13">
        <v>83</v>
      </c>
      <c r="J43" s="13">
        <v>69</v>
      </c>
      <c r="K43" s="16">
        <f t="shared" ref="K43:K48" si="16">I43-H43</f>
        <v>65</v>
      </c>
      <c r="L43" s="17">
        <f t="shared" si="9"/>
        <v>14</v>
      </c>
      <c r="M43" s="14">
        <f t="shared" si="10"/>
        <v>18</v>
      </c>
      <c r="N43" s="14">
        <f t="shared" si="11"/>
        <v>-4</v>
      </c>
      <c r="O43" s="13" t="str">
        <f>IF(M43&gt;=19.5,"70%",IF(M43&gt;=13.5,"50%",IF(M43&gt;=5.5,"30%",IF(M43&gt;=0.1,"15%"))))</f>
        <v>50%</v>
      </c>
      <c r="P43" s="14">
        <f t="shared" si="12"/>
        <v>-2</v>
      </c>
      <c r="Q43" s="13">
        <v>0.1</v>
      </c>
      <c r="R43" s="14">
        <f t="shared" si="13"/>
        <v>16</v>
      </c>
      <c r="S43" s="14">
        <f t="shared" si="14"/>
        <v>16</v>
      </c>
      <c r="T43" s="94">
        <f>S43</f>
        <v>16</v>
      </c>
      <c r="U43" s="98" t="s">
        <v>603</v>
      </c>
    </row>
    <row r="44" spans="1:21" x14ac:dyDescent="0.3">
      <c r="A44" s="10">
        <v>40</v>
      </c>
      <c r="B44" s="23" t="s">
        <v>586</v>
      </c>
      <c r="C44" s="191">
        <v>587</v>
      </c>
      <c r="D44" s="23"/>
      <c r="E44" s="12">
        <v>45031</v>
      </c>
      <c r="F44" s="13">
        <v>1</v>
      </c>
      <c r="G44" s="13">
        <v>19</v>
      </c>
      <c r="H44" s="13">
        <v>19</v>
      </c>
      <c r="I44" s="13">
        <v>88</v>
      </c>
      <c r="J44" s="13">
        <v>69</v>
      </c>
      <c r="K44" s="13">
        <f t="shared" si="16"/>
        <v>69</v>
      </c>
      <c r="L44" s="13">
        <f t="shared" si="9"/>
        <v>19</v>
      </c>
      <c r="M44" s="13">
        <v>19</v>
      </c>
      <c r="N44" s="13">
        <v>0</v>
      </c>
      <c r="O44" s="18">
        <v>0.7</v>
      </c>
      <c r="P44" s="14">
        <v>0</v>
      </c>
      <c r="Q44" s="13">
        <v>0.1</v>
      </c>
      <c r="R44" s="13">
        <v>19</v>
      </c>
      <c r="S44" s="13">
        <v>19</v>
      </c>
      <c r="T44" s="95">
        <v>19</v>
      </c>
      <c r="U44" s="98" t="s">
        <v>604</v>
      </c>
    </row>
    <row r="45" spans="1:21" x14ac:dyDescent="0.3">
      <c r="A45" s="10">
        <v>41</v>
      </c>
      <c r="B45" s="23" t="s">
        <v>76</v>
      </c>
      <c r="C45" s="186">
        <v>40</v>
      </c>
      <c r="D45" s="25" t="s">
        <v>31</v>
      </c>
      <c r="E45" s="12">
        <v>44973</v>
      </c>
      <c r="F45" s="13">
        <v>1</v>
      </c>
      <c r="G45" s="14">
        <v>5.5</v>
      </c>
      <c r="H45" s="16">
        <v>6</v>
      </c>
      <c r="I45" s="13">
        <v>80</v>
      </c>
      <c r="J45" s="13">
        <v>69</v>
      </c>
      <c r="K45" s="16">
        <f t="shared" si="16"/>
        <v>74</v>
      </c>
      <c r="L45" s="17">
        <f t="shared" si="9"/>
        <v>11</v>
      </c>
      <c r="M45" s="14">
        <f>G45</f>
        <v>5.5</v>
      </c>
      <c r="N45" s="14">
        <f>L45-M45</f>
        <v>5.5</v>
      </c>
      <c r="O45" s="13" t="str">
        <f>IF(M45&gt;=19.5,"70%",IF(M45&gt;=13.5,"50%",IF(M45&gt;=5.5,"30%",IF(M45&gt;=0.1,"15%"))))</f>
        <v>30%</v>
      </c>
      <c r="P45" s="14">
        <f>N45*O45</f>
        <v>1.65</v>
      </c>
      <c r="Q45" s="13">
        <v>0.1</v>
      </c>
      <c r="R45" s="14">
        <f>IF(M45&gt;=L45,(M45+P45),M45+Q45)</f>
        <v>5.6</v>
      </c>
      <c r="S45" s="14">
        <f>IF(I45&gt;1,(R45),G45)</f>
        <v>5.6</v>
      </c>
      <c r="T45" s="94">
        <f>S45</f>
        <v>5.6</v>
      </c>
      <c r="U45" s="46"/>
    </row>
    <row r="46" spans="1:21" x14ac:dyDescent="0.3">
      <c r="A46" s="10">
        <v>42</v>
      </c>
      <c r="B46" s="21" t="s">
        <v>204</v>
      </c>
      <c r="C46" s="19">
        <v>417</v>
      </c>
      <c r="D46" s="21" t="s">
        <v>591</v>
      </c>
      <c r="E46" s="12">
        <v>44960</v>
      </c>
      <c r="F46" s="13">
        <v>1</v>
      </c>
      <c r="G46" s="19">
        <v>8</v>
      </c>
      <c r="H46" s="19">
        <v>8</v>
      </c>
      <c r="I46" s="19">
        <v>82</v>
      </c>
      <c r="J46" s="13">
        <v>69</v>
      </c>
      <c r="K46" s="19">
        <f t="shared" si="16"/>
        <v>74</v>
      </c>
      <c r="L46" s="19">
        <f t="shared" si="9"/>
        <v>13</v>
      </c>
      <c r="M46" s="19">
        <f>G46</f>
        <v>8</v>
      </c>
      <c r="N46" s="19">
        <f>L46-M46</f>
        <v>5</v>
      </c>
      <c r="O46" s="19" t="str">
        <f>IF(M46&gt;=19.5,"70%",IF(M46&gt;=13.5,"50%",IF(M46&gt;=5.5,"30%",IF(M46&gt;=0.1,"15%"))))</f>
        <v>30%</v>
      </c>
      <c r="P46" s="26">
        <f>N46*O46</f>
        <v>1.5</v>
      </c>
      <c r="Q46" s="13">
        <v>0.1</v>
      </c>
      <c r="R46" s="19">
        <f>IF(M46&gt;=L46,(M46+P46),M46+Q46)</f>
        <v>8.1</v>
      </c>
      <c r="S46" s="13">
        <f>IF(I46&gt;1,(R46),G46)</f>
        <v>8.1</v>
      </c>
      <c r="T46" s="94">
        <f>S46</f>
        <v>8.1</v>
      </c>
      <c r="U46" s="46"/>
    </row>
    <row r="47" spans="1:21" x14ac:dyDescent="0.3">
      <c r="A47" s="10">
        <v>43</v>
      </c>
      <c r="B47" s="15" t="s">
        <v>65</v>
      </c>
      <c r="C47" s="19">
        <v>418</v>
      </c>
      <c r="D47" s="11"/>
      <c r="E47" s="12">
        <v>44959</v>
      </c>
      <c r="F47" s="13">
        <v>1</v>
      </c>
      <c r="G47" s="13">
        <v>16</v>
      </c>
      <c r="H47" s="13">
        <v>16</v>
      </c>
      <c r="I47" s="13">
        <v>101</v>
      </c>
      <c r="J47" s="13">
        <v>69</v>
      </c>
      <c r="K47" s="13">
        <f t="shared" si="16"/>
        <v>85</v>
      </c>
      <c r="L47" s="13">
        <f t="shared" si="9"/>
        <v>32</v>
      </c>
      <c r="M47" s="13">
        <f>G47</f>
        <v>16</v>
      </c>
      <c r="N47" s="13">
        <f>L47-M47</f>
        <v>16</v>
      </c>
      <c r="O47" s="13" t="str">
        <f>IF(M47&gt;=19.5,"70%",IF(M47&gt;=13.5,"50%",IF(M47&gt;=5.5,"30%",IF(M47&gt;=0.1,"15%"))))</f>
        <v>50%</v>
      </c>
      <c r="P47" s="14">
        <f>N47*O47</f>
        <v>8</v>
      </c>
      <c r="Q47" s="13">
        <v>0.1</v>
      </c>
      <c r="R47" s="13">
        <f>IF(M47&gt;=L47,(M47+P47),M47+Q47)</f>
        <v>16.100000000000001</v>
      </c>
      <c r="S47" s="13">
        <f>IF(I47&gt;1,(R47),G47)</f>
        <v>16.100000000000001</v>
      </c>
      <c r="T47" s="94">
        <f>S47</f>
        <v>16.100000000000001</v>
      </c>
      <c r="U47" s="46"/>
    </row>
    <row r="48" spans="1:21" ht="15" thickBot="1" x14ac:dyDescent="0.35">
      <c r="A48" s="144">
        <v>44</v>
      </c>
      <c r="B48" s="137" t="s">
        <v>577</v>
      </c>
      <c r="C48" s="187">
        <v>424</v>
      </c>
      <c r="D48" s="138" t="s">
        <v>235</v>
      </c>
      <c r="E48" s="139">
        <v>44960</v>
      </c>
      <c r="F48" s="140">
        <v>1</v>
      </c>
      <c r="G48" s="140">
        <v>4.2</v>
      </c>
      <c r="H48" s="140">
        <v>4</v>
      </c>
      <c r="I48" s="140">
        <v>88</v>
      </c>
      <c r="J48" s="140">
        <v>69</v>
      </c>
      <c r="K48" s="140">
        <f t="shared" si="16"/>
        <v>84</v>
      </c>
      <c r="L48" s="140">
        <f t="shared" si="9"/>
        <v>19</v>
      </c>
      <c r="M48" s="140">
        <f>G48</f>
        <v>4.2</v>
      </c>
      <c r="N48" s="140">
        <f>L48-M48</f>
        <v>14.8</v>
      </c>
      <c r="O48" s="141">
        <v>0.3</v>
      </c>
      <c r="P48" s="142">
        <f>N48*O48</f>
        <v>4.4400000000000004</v>
      </c>
      <c r="Q48" s="140" t="str">
        <f>IF(N48&lt;0,O48, "0.1")</f>
        <v>0.1</v>
      </c>
      <c r="R48" s="140">
        <f>IF(M48&gt;=L48,(M48+P48),M48+Q48)</f>
        <v>4.3</v>
      </c>
      <c r="S48" s="140">
        <f>IF(I48&gt;1,(R48),G48)</f>
        <v>4.3</v>
      </c>
      <c r="T48" s="143">
        <f>S48</f>
        <v>4.3</v>
      </c>
      <c r="U48" s="46"/>
    </row>
    <row r="49" spans="1:21" ht="15" thickBot="1" x14ac:dyDescent="0.35">
      <c r="A49" s="192" t="s">
        <v>635</v>
      </c>
      <c r="B49" s="193"/>
      <c r="C49" s="193"/>
      <c r="D49" s="193"/>
      <c r="E49" s="193"/>
      <c r="F49" s="193"/>
      <c r="G49" s="193"/>
      <c r="H49" s="193"/>
      <c r="I49" s="193"/>
      <c r="J49" s="193"/>
      <c r="K49" s="193"/>
      <c r="L49" s="193"/>
      <c r="M49" s="193"/>
      <c r="N49" s="193"/>
      <c r="O49" s="193"/>
      <c r="P49" s="193"/>
      <c r="Q49" s="193"/>
      <c r="R49" s="193"/>
      <c r="S49" s="193"/>
      <c r="T49" s="194"/>
      <c r="U49" s="136"/>
    </row>
    <row r="50" spans="1:21" x14ac:dyDescent="0.3">
      <c r="A50" s="149">
        <v>1</v>
      </c>
      <c r="B50" s="167" t="s">
        <v>212</v>
      </c>
      <c r="C50" s="28">
        <v>321</v>
      </c>
      <c r="D50" s="164" t="s">
        <v>99</v>
      </c>
      <c r="E50" s="29"/>
      <c r="F50" s="30"/>
      <c r="G50" s="31">
        <v>11</v>
      </c>
      <c r="H50" s="31">
        <v>11</v>
      </c>
      <c r="I50" s="31">
        <v>87</v>
      </c>
      <c r="J50" s="31">
        <v>71</v>
      </c>
      <c r="K50" s="31">
        <f>I50-H50</f>
        <v>76</v>
      </c>
      <c r="L50" s="31">
        <f t="shared" ref="L50:L81" si="17">I50-J50</f>
        <v>16</v>
      </c>
      <c r="M50" s="31">
        <f t="shared" ref="M50:M81" si="18">G50</f>
        <v>11</v>
      </c>
      <c r="N50" s="31">
        <f t="shared" ref="N50:N81" si="19">L50-M50</f>
        <v>5</v>
      </c>
      <c r="O50" s="32">
        <v>0.5</v>
      </c>
      <c r="P50" s="33">
        <f t="shared" ref="P50:P83" si="20">N50*O50</f>
        <v>2.5</v>
      </c>
      <c r="Q50" s="31" t="str">
        <f>IF(N50&lt;0,O50, "0.1")</f>
        <v>0.1</v>
      </c>
      <c r="R50" s="31">
        <f t="shared" ref="R50:R55" si="21">IF(M50&gt;=L50,(M50+P50),M50+Q50)</f>
        <v>11.1</v>
      </c>
      <c r="S50" s="31">
        <f t="shared" ref="S50:S71" si="22">IF(I50&gt;1,(R50),G50)</f>
        <v>11.1</v>
      </c>
      <c r="T50" s="172">
        <v>11</v>
      </c>
    </row>
    <row r="51" spans="1:21" x14ac:dyDescent="0.3">
      <c r="A51" s="150">
        <v>2</v>
      </c>
      <c r="B51" s="152" t="s">
        <v>93</v>
      </c>
      <c r="C51" s="79">
        <v>563</v>
      </c>
      <c r="D51" s="74"/>
      <c r="E51" s="70"/>
      <c r="F51" s="71"/>
      <c r="G51" s="72">
        <v>13</v>
      </c>
      <c r="H51" s="72">
        <v>13</v>
      </c>
      <c r="I51" s="72">
        <v>82</v>
      </c>
      <c r="J51" s="72">
        <v>70</v>
      </c>
      <c r="K51" s="72">
        <f>I51-H51</f>
        <v>69</v>
      </c>
      <c r="L51" s="72">
        <f t="shared" si="17"/>
        <v>12</v>
      </c>
      <c r="M51" s="72">
        <f t="shared" si="18"/>
        <v>13</v>
      </c>
      <c r="N51" s="72">
        <f t="shared" si="19"/>
        <v>-1</v>
      </c>
      <c r="O51" s="77">
        <v>0.5</v>
      </c>
      <c r="P51" s="73">
        <f t="shared" si="20"/>
        <v>-0.5</v>
      </c>
      <c r="Q51" s="72">
        <v>0.1</v>
      </c>
      <c r="R51" s="72">
        <f t="shared" si="21"/>
        <v>12.5</v>
      </c>
      <c r="S51" s="72">
        <f t="shared" si="22"/>
        <v>12.5</v>
      </c>
      <c r="T51" s="153">
        <v>13</v>
      </c>
    </row>
    <row r="52" spans="1:21" x14ac:dyDescent="0.3">
      <c r="A52" s="151">
        <v>3</v>
      </c>
      <c r="B52" s="164" t="s">
        <v>94</v>
      </c>
      <c r="C52" s="79">
        <v>567</v>
      </c>
      <c r="D52" s="80"/>
      <c r="E52" s="70"/>
      <c r="F52" s="71"/>
      <c r="G52" s="72">
        <v>24</v>
      </c>
      <c r="H52" s="72">
        <v>24</v>
      </c>
      <c r="I52" s="72">
        <v>103</v>
      </c>
      <c r="J52" s="72">
        <v>70</v>
      </c>
      <c r="K52" s="72">
        <f>I52-H52</f>
        <v>79</v>
      </c>
      <c r="L52" s="72">
        <f t="shared" si="17"/>
        <v>33</v>
      </c>
      <c r="M52" s="72">
        <f t="shared" si="18"/>
        <v>24</v>
      </c>
      <c r="N52" s="72">
        <f t="shared" si="19"/>
        <v>9</v>
      </c>
      <c r="O52" s="72" t="str">
        <f>IF(M52&gt;=19.5,"70%",IF(M52&gt;=13.5,"50%",IF(M52&gt;=5.5,"30%",IF(M52&gt;=0.1,"15%"))))</f>
        <v>70%</v>
      </c>
      <c r="P52" s="73">
        <f t="shared" si="20"/>
        <v>6.3</v>
      </c>
      <c r="Q52" s="72">
        <v>0.1</v>
      </c>
      <c r="R52" s="72">
        <f t="shared" si="21"/>
        <v>24.1</v>
      </c>
      <c r="S52" s="72">
        <f t="shared" si="22"/>
        <v>24.1</v>
      </c>
      <c r="T52" s="153">
        <v>24</v>
      </c>
    </row>
    <row r="53" spans="1:21" x14ac:dyDescent="0.3">
      <c r="A53" s="149">
        <v>4</v>
      </c>
      <c r="B53" s="155" t="s">
        <v>214</v>
      </c>
      <c r="C53" s="53">
        <v>126</v>
      </c>
      <c r="D53" s="44"/>
      <c r="E53" s="10"/>
      <c r="F53" s="10"/>
      <c r="G53" s="41">
        <v>13</v>
      </c>
      <c r="H53" s="39">
        <f>G53</f>
        <v>13</v>
      </c>
      <c r="I53" s="10">
        <v>93</v>
      </c>
      <c r="J53" s="10">
        <v>70</v>
      </c>
      <c r="K53" s="39">
        <f>I53-H53</f>
        <v>80</v>
      </c>
      <c r="L53" s="40">
        <f t="shared" si="17"/>
        <v>23</v>
      </c>
      <c r="M53" s="41">
        <f t="shared" si="18"/>
        <v>13</v>
      </c>
      <c r="N53" s="41">
        <f t="shared" si="19"/>
        <v>10</v>
      </c>
      <c r="O53" s="42">
        <v>0.5</v>
      </c>
      <c r="P53" s="41">
        <f t="shared" si="20"/>
        <v>5</v>
      </c>
      <c r="Q53" s="10" t="str">
        <f>IF(N53&lt;0,O53, "0.1")</f>
        <v>0.1</v>
      </c>
      <c r="R53" s="41">
        <f t="shared" si="21"/>
        <v>13.1</v>
      </c>
      <c r="S53" s="41">
        <f t="shared" si="22"/>
        <v>13.1</v>
      </c>
      <c r="T53" s="156">
        <f>S53</f>
        <v>13.1</v>
      </c>
    </row>
    <row r="54" spans="1:21" x14ac:dyDescent="0.3">
      <c r="A54" s="150">
        <v>5</v>
      </c>
      <c r="B54" s="157" t="s">
        <v>215</v>
      </c>
      <c r="C54" s="53">
        <v>325</v>
      </c>
      <c r="D54" s="164" t="s">
        <v>58</v>
      </c>
      <c r="E54" s="37"/>
      <c r="F54" s="38"/>
      <c r="G54" s="10">
        <v>10</v>
      </c>
      <c r="H54" s="39">
        <f>G54</f>
        <v>10</v>
      </c>
      <c r="I54" s="10">
        <v>83</v>
      </c>
      <c r="J54" s="10">
        <v>72</v>
      </c>
      <c r="K54" s="39">
        <f>I54-H54</f>
        <v>73</v>
      </c>
      <c r="L54" s="40">
        <f t="shared" si="17"/>
        <v>11</v>
      </c>
      <c r="M54" s="41">
        <f t="shared" si="18"/>
        <v>10</v>
      </c>
      <c r="N54" s="41">
        <f t="shared" si="19"/>
        <v>1</v>
      </c>
      <c r="O54" s="10" t="str">
        <f t="shared" ref="O54:O62" si="23">IF(M54&gt;=19.5,"70%",IF(M54&gt;=13.5,"50%",IF(M54&gt;=5.5,"30%",IF(M54&gt;=0.1,"15%"))))</f>
        <v>30%</v>
      </c>
      <c r="P54" s="41">
        <f t="shared" si="20"/>
        <v>0.3</v>
      </c>
      <c r="Q54" s="10" t="str">
        <f>IF(N54&lt;0,O54, "0.1")</f>
        <v>0.1</v>
      </c>
      <c r="R54" s="41">
        <f t="shared" si="21"/>
        <v>10.1</v>
      </c>
      <c r="S54" s="41">
        <f t="shared" si="22"/>
        <v>10.1</v>
      </c>
      <c r="T54" s="156">
        <f>S54</f>
        <v>10.1</v>
      </c>
    </row>
    <row r="55" spans="1:21" x14ac:dyDescent="0.3">
      <c r="A55" s="151">
        <v>6</v>
      </c>
      <c r="B55" s="155" t="s">
        <v>216</v>
      </c>
      <c r="C55" s="53">
        <v>6</v>
      </c>
      <c r="D55" s="44"/>
      <c r="E55" s="37"/>
      <c r="F55" s="10"/>
      <c r="G55" s="41">
        <v>10.1</v>
      </c>
      <c r="H55" s="39">
        <f>G55</f>
        <v>10.1</v>
      </c>
      <c r="I55" s="10">
        <v>91</v>
      </c>
      <c r="J55" s="10">
        <v>70</v>
      </c>
      <c r="K55" s="39">
        <v>81</v>
      </c>
      <c r="L55" s="40">
        <f t="shared" si="17"/>
        <v>21</v>
      </c>
      <c r="M55" s="41">
        <f t="shared" si="18"/>
        <v>10.1</v>
      </c>
      <c r="N55" s="41">
        <f t="shared" si="19"/>
        <v>10.9</v>
      </c>
      <c r="O55" s="10" t="str">
        <f t="shared" si="23"/>
        <v>30%</v>
      </c>
      <c r="P55" s="41">
        <f t="shared" si="20"/>
        <v>3.27</v>
      </c>
      <c r="Q55" s="10">
        <v>0.1</v>
      </c>
      <c r="R55" s="41">
        <f t="shared" si="21"/>
        <v>10.199999999999999</v>
      </c>
      <c r="S55" s="41">
        <f t="shared" si="22"/>
        <v>10.199999999999999</v>
      </c>
      <c r="T55" s="156">
        <f>S55</f>
        <v>10.199999999999999</v>
      </c>
    </row>
    <row r="56" spans="1:21" x14ac:dyDescent="0.3">
      <c r="A56" s="149">
        <v>7</v>
      </c>
      <c r="B56" s="155" t="s">
        <v>217</v>
      </c>
      <c r="C56" s="53">
        <v>303</v>
      </c>
      <c r="D56" s="44"/>
      <c r="E56" s="37"/>
      <c r="F56" s="10"/>
      <c r="G56" s="10">
        <v>16</v>
      </c>
      <c r="H56" s="10">
        <v>16</v>
      </c>
      <c r="I56" s="10">
        <v>98</v>
      </c>
      <c r="J56" s="10">
        <v>72</v>
      </c>
      <c r="K56" s="39">
        <f t="shared" ref="K56:K76" si="24">I56-H56</f>
        <v>82</v>
      </c>
      <c r="L56" s="40">
        <f t="shared" si="17"/>
        <v>26</v>
      </c>
      <c r="M56" s="41">
        <f t="shared" si="18"/>
        <v>16</v>
      </c>
      <c r="N56" s="41">
        <f t="shared" si="19"/>
        <v>10</v>
      </c>
      <c r="O56" s="10" t="str">
        <f t="shared" si="23"/>
        <v>50%</v>
      </c>
      <c r="P56" s="10">
        <f t="shared" si="20"/>
        <v>5</v>
      </c>
      <c r="Q56" s="10">
        <v>0</v>
      </c>
      <c r="R56" s="41">
        <v>16</v>
      </c>
      <c r="S56" s="41">
        <f t="shared" si="22"/>
        <v>16</v>
      </c>
      <c r="T56" s="156">
        <v>17</v>
      </c>
    </row>
    <row r="57" spans="1:21" x14ac:dyDescent="0.3">
      <c r="A57" s="150">
        <v>8</v>
      </c>
      <c r="B57" s="155" t="s">
        <v>218</v>
      </c>
      <c r="C57" s="53">
        <v>89</v>
      </c>
      <c r="D57" s="44"/>
      <c r="E57" s="10"/>
      <c r="F57" s="10"/>
      <c r="G57" s="41">
        <v>24</v>
      </c>
      <c r="H57" s="39">
        <f>G57</f>
        <v>24</v>
      </c>
      <c r="I57" s="10">
        <v>120</v>
      </c>
      <c r="J57" s="10">
        <v>70</v>
      </c>
      <c r="K57" s="39">
        <f t="shared" si="24"/>
        <v>96</v>
      </c>
      <c r="L57" s="40">
        <f t="shared" si="17"/>
        <v>50</v>
      </c>
      <c r="M57" s="41">
        <f t="shared" si="18"/>
        <v>24</v>
      </c>
      <c r="N57" s="41">
        <f t="shared" si="19"/>
        <v>26</v>
      </c>
      <c r="O57" s="10" t="str">
        <f t="shared" si="23"/>
        <v>70%</v>
      </c>
      <c r="P57" s="41">
        <f t="shared" si="20"/>
        <v>18.2</v>
      </c>
      <c r="Q57" s="10">
        <v>0.1</v>
      </c>
      <c r="R57" s="41">
        <f t="shared" ref="R57:R64" si="25">IF(M57&gt;=L57,(M57+P57),M57+Q57)</f>
        <v>24.1</v>
      </c>
      <c r="S57" s="41">
        <f t="shared" si="22"/>
        <v>24.1</v>
      </c>
      <c r="T57" s="156">
        <f t="shared" ref="T57:T64" si="26">S57</f>
        <v>24.1</v>
      </c>
    </row>
    <row r="58" spans="1:21" x14ac:dyDescent="0.3">
      <c r="A58" s="151">
        <v>9</v>
      </c>
      <c r="B58" s="155" t="s">
        <v>219</v>
      </c>
      <c r="C58" s="53">
        <v>271</v>
      </c>
      <c r="D58" s="35" t="s">
        <v>25</v>
      </c>
      <c r="E58" s="37"/>
      <c r="F58" s="10"/>
      <c r="G58" s="41">
        <v>16</v>
      </c>
      <c r="H58" s="39">
        <v>16</v>
      </c>
      <c r="I58" s="10">
        <v>93</v>
      </c>
      <c r="J58" s="10">
        <v>69</v>
      </c>
      <c r="K58" s="39">
        <f t="shared" si="24"/>
        <v>77</v>
      </c>
      <c r="L58" s="40">
        <f t="shared" si="17"/>
        <v>24</v>
      </c>
      <c r="M58" s="41">
        <f t="shared" si="18"/>
        <v>16</v>
      </c>
      <c r="N58" s="41">
        <f t="shared" si="19"/>
        <v>8</v>
      </c>
      <c r="O58" s="10" t="str">
        <f t="shared" si="23"/>
        <v>50%</v>
      </c>
      <c r="P58" s="41">
        <f t="shared" si="20"/>
        <v>4</v>
      </c>
      <c r="Q58" s="10">
        <v>0.1</v>
      </c>
      <c r="R58" s="41">
        <f t="shared" si="25"/>
        <v>16.100000000000001</v>
      </c>
      <c r="S58" s="41">
        <f t="shared" si="22"/>
        <v>16.100000000000001</v>
      </c>
      <c r="T58" s="156">
        <f t="shared" si="26"/>
        <v>16.100000000000001</v>
      </c>
    </row>
    <row r="59" spans="1:21" x14ac:dyDescent="0.3">
      <c r="A59" s="149">
        <v>10</v>
      </c>
      <c r="B59" s="155" t="s">
        <v>220</v>
      </c>
      <c r="C59" s="53">
        <v>310</v>
      </c>
      <c r="D59" s="44" t="s">
        <v>221</v>
      </c>
      <c r="E59" s="45"/>
      <c r="F59" s="10"/>
      <c r="G59" s="41">
        <v>24</v>
      </c>
      <c r="H59" s="39">
        <f>G59</f>
        <v>24</v>
      </c>
      <c r="I59" s="10">
        <v>120</v>
      </c>
      <c r="J59" s="10">
        <v>70</v>
      </c>
      <c r="K59" s="39">
        <f t="shared" si="24"/>
        <v>96</v>
      </c>
      <c r="L59" s="40">
        <f t="shared" si="17"/>
        <v>50</v>
      </c>
      <c r="M59" s="41">
        <f t="shared" si="18"/>
        <v>24</v>
      </c>
      <c r="N59" s="41">
        <f t="shared" si="19"/>
        <v>26</v>
      </c>
      <c r="O59" s="10" t="str">
        <f t="shared" si="23"/>
        <v>70%</v>
      </c>
      <c r="P59" s="41">
        <f t="shared" si="20"/>
        <v>18.2</v>
      </c>
      <c r="Q59" s="10">
        <v>0.1</v>
      </c>
      <c r="R59" s="41">
        <f t="shared" si="25"/>
        <v>24.1</v>
      </c>
      <c r="S59" s="41">
        <f t="shared" si="22"/>
        <v>24.1</v>
      </c>
      <c r="T59" s="156">
        <f t="shared" si="26"/>
        <v>24.1</v>
      </c>
    </row>
    <row r="60" spans="1:21" x14ac:dyDescent="0.3">
      <c r="A60" s="150">
        <v>11</v>
      </c>
      <c r="B60" s="152" t="s">
        <v>173</v>
      </c>
      <c r="C60" s="79">
        <v>141</v>
      </c>
      <c r="D60" s="74"/>
      <c r="E60" s="70"/>
      <c r="F60" s="72"/>
      <c r="G60" s="72">
        <v>16</v>
      </c>
      <c r="H60" s="75">
        <v>16</v>
      </c>
      <c r="I60" s="72">
        <v>93</v>
      </c>
      <c r="J60" s="72">
        <v>69</v>
      </c>
      <c r="K60" s="75">
        <f t="shared" si="24"/>
        <v>77</v>
      </c>
      <c r="L60" s="76">
        <f t="shared" si="17"/>
        <v>24</v>
      </c>
      <c r="M60" s="73">
        <f t="shared" si="18"/>
        <v>16</v>
      </c>
      <c r="N60" s="73">
        <f t="shared" si="19"/>
        <v>8</v>
      </c>
      <c r="O60" s="72" t="str">
        <f t="shared" si="23"/>
        <v>50%</v>
      </c>
      <c r="P60" s="73">
        <f t="shared" si="20"/>
        <v>4</v>
      </c>
      <c r="Q60" s="72" t="str">
        <f>IF(N60&lt;0,O60, "0.1")</f>
        <v>0.1</v>
      </c>
      <c r="R60" s="73">
        <f t="shared" si="25"/>
        <v>16.100000000000001</v>
      </c>
      <c r="S60" s="73">
        <f t="shared" si="22"/>
        <v>16.100000000000001</v>
      </c>
      <c r="T60" s="158">
        <f t="shared" si="26"/>
        <v>16.100000000000001</v>
      </c>
    </row>
    <row r="61" spans="1:21" x14ac:dyDescent="0.3">
      <c r="A61" s="151">
        <v>12</v>
      </c>
      <c r="B61" s="155" t="s">
        <v>222</v>
      </c>
      <c r="C61" s="53">
        <v>517</v>
      </c>
      <c r="D61" s="44"/>
      <c r="E61" s="37"/>
      <c r="F61" s="10"/>
      <c r="G61" s="41">
        <v>22</v>
      </c>
      <c r="H61" s="39">
        <v>22</v>
      </c>
      <c r="I61" s="10">
        <v>94</v>
      </c>
      <c r="J61" s="10">
        <v>72</v>
      </c>
      <c r="K61" s="39">
        <f t="shared" si="24"/>
        <v>72</v>
      </c>
      <c r="L61" s="40">
        <f t="shared" si="17"/>
        <v>22</v>
      </c>
      <c r="M61" s="41">
        <f t="shared" si="18"/>
        <v>22</v>
      </c>
      <c r="N61" s="41">
        <f t="shared" si="19"/>
        <v>0</v>
      </c>
      <c r="O61" s="10" t="str">
        <f t="shared" si="23"/>
        <v>70%</v>
      </c>
      <c r="P61" s="41">
        <f t="shared" si="20"/>
        <v>0</v>
      </c>
      <c r="Q61" s="10">
        <v>0.1</v>
      </c>
      <c r="R61" s="41">
        <f t="shared" si="25"/>
        <v>22</v>
      </c>
      <c r="S61" s="41">
        <f t="shared" si="22"/>
        <v>22</v>
      </c>
      <c r="T61" s="156">
        <f t="shared" si="26"/>
        <v>22</v>
      </c>
    </row>
    <row r="62" spans="1:21" x14ac:dyDescent="0.3">
      <c r="A62" s="149">
        <v>13</v>
      </c>
      <c r="B62" s="155" t="s">
        <v>223</v>
      </c>
      <c r="C62" s="53">
        <v>432</v>
      </c>
      <c r="D62" s="164" t="s">
        <v>224</v>
      </c>
      <c r="E62" s="47"/>
      <c r="F62" s="47"/>
      <c r="G62" s="41">
        <v>24</v>
      </c>
      <c r="H62" s="39">
        <f>G62</f>
        <v>24</v>
      </c>
      <c r="I62" s="10">
        <v>120</v>
      </c>
      <c r="J62" s="10">
        <v>70</v>
      </c>
      <c r="K62" s="39">
        <f t="shared" si="24"/>
        <v>96</v>
      </c>
      <c r="L62" s="40">
        <f t="shared" si="17"/>
        <v>50</v>
      </c>
      <c r="M62" s="41">
        <f t="shared" si="18"/>
        <v>24</v>
      </c>
      <c r="N62" s="41">
        <f t="shared" si="19"/>
        <v>26</v>
      </c>
      <c r="O62" s="10" t="str">
        <f t="shared" si="23"/>
        <v>70%</v>
      </c>
      <c r="P62" s="41">
        <f t="shared" si="20"/>
        <v>18.2</v>
      </c>
      <c r="Q62" s="10">
        <v>0.1</v>
      </c>
      <c r="R62" s="41">
        <f t="shared" si="25"/>
        <v>24.1</v>
      </c>
      <c r="S62" s="41">
        <f t="shared" si="22"/>
        <v>24.1</v>
      </c>
      <c r="T62" s="156">
        <f t="shared" si="26"/>
        <v>24.1</v>
      </c>
    </row>
    <row r="63" spans="1:21" x14ac:dyDescent="0.3">
      <c r="A63" s="150">
        <v>14</v>
      </c>
      <c r="B63" s="155" t="s">
        <v>225</v>
      </c>
      <c r="C63" s="53">
        <v>192</v>
      </c>
      <c r="D63" s="44" t="s">
        <v>19</v>
      </c>
      <c r="E63" s="37"/>
      <c r="F63" s="10"/>
      <c r="G63" s="10">
        <v>19</v>
      </c>
      <c r="H63" s="39">
        <f>G63</f>
        <v>19</v>
      </c>
      <c r="I63" s="10">
        <v>109</v>
      </c>
      <c r="J63" s="10">
        <v>70</v>
      </c>
      <c r="K63" s="39">
        <f t="shared" si="24"/>
        <v>90</v>
      </c>
      <c r="L63" s="40">
        <f t="shared" si="17"/>
        <v>39</v>
      </c>
      <c r="M63" s="41">
        <f t="shared" si="18"/>
        <v>19</v>
      </c>
      <c r="N63" s="41">
        <f t="shared" si="19"/>
        <v>20</v>
      </c>
      <c r="O63" s="42">
        <v>0.7</v>
      </c>
      <c r="P63" s="41">
        <f t="shared" si="20"/>
        <v>14</v>
      </c>
      <c r="Q63" s="10" t="str">
        <f>IF(N63&lt;0,O63, "0.1")</f>
        <v>0.1</v>
      </c>
      <c r="R63" s="41">
        <f t="shared" si="25"/>
        <v>19.100000000000001</v>
      </c>
      <c r="S63" s="41">
        <f t="shared" si="22"/>
        <v>19.100000000000001</v>
      </c>
      <c r="T63" s="156">
        <f t="shared" si="26"/>
        <v>19.100000000000001</v>
      </c>
    </row>
    <row r="64" spans="1:21" x14ac:dyDescent="0.3">
      <c r="A64" s="151">
        <v>15</v>
      </c>
      <c r="B64" s="155" t="s">
        <v>226</v>
      </c>
      <c r="C64" s="53">
        <v>238</v>
      </c>
      <c r="D64" s="44"/>
      <c r="E64" s="10"/>
      <c r="F64" s="10"/>
      <c r="G64" s="10">
        <v>16</v>
      </c>
      <c r="H64" s="10">
        <v>16</v>
      </c>
      <c r="I64" s="10">
        <v>97</v>
      </c>
      <c r="J64" s="10">
        <v>72</v>
      </c>
      <c r="K64" s="10">
        <f t="shared" si="24"/>
        <v>81</v>
      </c>
      <c r="L64" s="10">
        <f t="shared" si="17"/>
        <v>25</v>
      </c>
      <c r="M64" s="10">
        <f t="shared" si="18"/>
        <v>16</v>
      </c>
      <c r="N64" s="10">
        <f t="shared" si="19"/>
        <v>9</v>
      </c>
      <c r="O64" s="10" t="str">
        <f>IF(M64&gt;=19.5,"70%",IF(M64&gt;=13.5,"50%",IF(M64&gt;=5.5,"30%",IF(M64&gt;=0.1,"15%"))))</f>
        <v>50%</v>
      </c>
      <c r="P64" s="41">
        <f t="shared" si="20"/>
        <v>4.5</v>
      </c>
      <c r="Q64" s="10">
        <v>0.1</v>
      </c>
      <c r="R64" s="10">
        <f t="shared" si="25"/>
        <v>16.100000000000001</v>
      </c>
      <c r="S64" s="10">
        <f t="shared" si="22"/>
        <v>16.100000000000001</v>
      </c>
      <c r="T64" s="156">
        <f t="shared" si="26"/>
        <v>16.100000000000001</v>
      </c>
    </row>
    <row r="65" spans="1:20" x14ac:dyDescent="0.3">
      <c r="A65" s="149">
        <v>16</v>
      </c>
      <c r="B65" s="155" t="s">
        <v>227</v>
      </c>
      <c r="C65" s="53">
        <v>237</v>
      </c>
      <c r="D65" s="44" t="s">
        <v>228</v>
      </c>
      <c r="E65" s="37"/>
      <c r="F65" s="10"/>
      <c r="G65" s="41">
        <v>10</v>
      </c>
      <c r="H65" s="39">
        <v>10</v>
      </c>
      <c r="I65" s="10">
        <v>88</v>
      </c>
      <c r="J65" s="10">
        <v>70</v>
      </c>
      <c r="K65" s="39">
        <f t="shared" si="24"/>
        <v>78</v>
      </c>
      <c r="L65" s="40">
        <f t="shared" si="17"/>
        <v>18</v>
      </c>
      <c r="M65" s="41">
        <f t="shared" si="18"/>
        <v>10</v>
      </c>
      <c r="N65" s="41">
        <f t="shared" si="19"/>
        <v>8</v>
      </c>
      <c r="O65" s="10" t="str">
        <f>IF(M65&gt;=19.5,"70%",IF(M65&gt;=13.5,"50%",IF(M65&gt;=5.5,"30%",IF(M65&gt;=0.1,"15%"))))</f>
        <v>30%</v>
      </c>
      <c r="P65" s="41">
        <f t="shared" si="20"/>
        <v>2.4</v>
      </c>
      <c r="Q65" s="10" t="str">
        <f>IF(N65&lt;0,O65, "0.1")</f>
        <v>0.1</v>
      </c>
      <c r="R65" s="10">
        <v>10</v>
      </c>
      <c r="S65" s="41">
        <f t="shared" si="22"/>
        <v>10</v>
      </c>
      <c r="T65" s="156">
        <v>10</v>
      </c>
    </row>
    <row r="66" spans="1:20" x14ac:dyDescent="0.3">
      <c r="A66" s="150">
        <v>17</v>
      </c>
      <c r="B66" s="155" t="s">
        <v>229</v>
      </c>
      <c r="C66" s="53">
        <v>282</v>
      </c>
      <c r="D66" s="44" t="s">
        <v>39</v>
      </c>
      <c r="E66" s="37"/>
      <c r="F66" s="10"/>
      <c r="G66" s="41">
        <v>12</v>
      </c>
      <c r="H66" s="39">
        <v>12</v>
      </c>
      <c r="I66" s="10">
        <v>83</v>
      </c>
      <c r="J66" s="10">
        <v>72</v>
      </c>
      <c r="K66" s="39">
        <f t="shared" si="24"/>
        <v>71</v>
      </c>
      <c r="L66" s="40">
        <f t="shared" si="17"/>
        <v>11</v>
      </c>
      <c r="M66" s="41">
        <f t="shared" si="18"/>
        <v>12</v>
      </c>
      <c r="N66" s="41">
        <f t="shared" si="19"/>
        <v>-1</v>
      </c>
      <c r="O66" s="42">
        <v>0.5</v>
      </c>
      <c r="P66" s="39">
        <f t="shared" si="20"/>
        <v>-0.5</v>
      </c>
      <c r="Q66" s="10">
        <v>0.1</v>
      </c>
      <c r="R66" s="41">
        <f t="shared" ref="R66:R81" si="27">IF(M66&gt;=L66,(M66+P66),M66+Q66)</f>
        <v>11.5</v>
      </c>
      <c r="S66" s="41">
        <f t="shared" si="22"/>
        <v>11.5</v>
      </c>
      <c r="T66" s="156">
        <f t="shared" ref="T66:T72" si="28">S66</f>
        <v>11.5</v>
      </c>
    </row>
    <row r="67" spans="1:20" x14ac:dyDescent="0.3">
      <c r="A67" s="151">
        <v>18</v>
      </c>
      <c r="B67" s="155" t="s">
        <v>230</v>
      </c>
      <c r="C67" s="53">
        <v>27</v>
      </c>
      <c r="D67" s="44"/>
      <c r="E67" s="10"/>
      <c r="F67" s="10"/>
      <c r="G67" s="41">
        <v>12</v>
      </c>
      <c r="H67" s="39">
        <v>12</v>
      </c>
      <c r="I67" s="10">
        <v>83</v>
      </c>
      <c r="J67" s="10">
        <v>72</v>
      </c>
      <c r="K67" s="39">
        <f t="shared" si="24"/>
        <v>71</v>
      </c>
      <c r="L67" s="40">
        <f t="shared" si="17"/>
        <v>11</v>
      </c>
      <c r="M67" s="41">
        <f t="shared" si="18"/>
        <v>12</v>
      </c>
      <c r="N67" s="41">
        <f t="shared" si="19"/>
        <v>-1</v>
      </c>
      <c r="O67" s="42">
        <v>0.5</v>
      </c>
      <c r="P67" s="39">
        <f t="shared" si="20"/>
        <v>-0.5</v>
      </c>
      <c r="Q67" s="10">
        <v>0.1</v>
      </c>
      <c r="R67" s="41">
        <f t="shared" si="27"/>
        <v>11.5</v>
      </c>
      <c r="S67" s="41">
        <f t="shared" si="22"/>
        <v>11.5</v>
      </c>
      <c r="T67" s="156">
        <f t="shared" si="28"/>
        <v>11.5</v>
      </c>
    </row>
    <row r="68" spans="1:20" x14ac:dyDescent="0.3">
      <c r="A68" s="149">
        <v>19</v>
      </c>
      <c r="B68" s="155" t="s">
        <v>231</v>
      </c>
      <c r="C68" s="53">
        <v>167</v>
      </c>
      <c r="D68" s="44"/>
      <c r="E68" s="10"/>
      <c r="F68" s="10"/>
      <c r="G68" s="10">
        <v>16</v>
      </c>
      <c r="H68" s="10">
        <v>16</v>
      </c>
      <c r="I68" s="10">
        <v>97</v>
      </c>
      <c r="J68" s="10">
        <v>72</v>
      </c>
      <c r="K68" s="10">
        <f t="shared" si="24"/>
        <v>81</v>
      </c>
      <c r="L68" s="10">
        <f t="shared" si="17"/>
        <v>25</v>
      </c>
      <c r="M68" s="10">
        <f t="shared" si="18"/>
        <v>16</v>
      </c>
      <c r="N68" s="10">
        <f t="shared" si="19"/>
        <v>9</v>
      </c>
      <c r="O68" s="10" t="str">
        <f t="shared" ref="O68:O73" si="29">IF(M68&gt;=19.5,"70%",IF(M68&gt;=13.5,"50%",IF(M68&gt;=5.5,"30%",IF(M68&gt;=0.1,"15%"))))</f>
        <v>50%</v>
      </c>
      <c r="P68" s="41">
        <f t="shared" si="20"/>
        <v>4.5</v>
      </c>
      <c r="Q68" s="10">
        <v>0.1</v>
      </c>
      <c r="R68" s="10">
        <f t="shared" si="27"/>
        <v>16.100000000000001</v>
      </c>
      <c r="S68" s="10">
        <f t="shared" si="22"/>
        <v>16.100000000000001</v>
      </c>
      <c r="T68" s="156">
        <f t="shared" si="28"/>
        <v>16.100000000000001</v>
      </c>
    </row>
    <row r="69" spans="1:20" x14ac:dyDescent="0.3">
      <c r="A69" s="150">
        <v>20</v>
      </c>
      <c r="B69" s="152" t="s">
        <v>88</v>
      </c>
      <c r="C69" s="79">
        <v>15</v>
      </c>
      <c r="D69" s="74" t="s">
        <v>19</v>
      </c>
      <c r="E69" s="70"/>
      <c r="F69" s="71"/>
      <c r="G69" s="73">
        <v>14</v>
      </c>
      <c r="H69" s="75">
        <v>14</v>
      </c>
      <c r="I69" s="72">
        <v>87</v>
      </c>
      <c r="J69" s="72">
        <v>69</v>
      </c>
      <c r="K69" s="75">
        <f t="shared" si="24"/>
        <v>73</v>
      </c>
      <c r="L69" s="76">
        <f t="shared" si="17"/>
        <v>18</v>
      </c>
      <c r="M69" s="73">
        <f t="shared" si="18"/>
        <v>14</v>
      </c>
      <c r="N69" s="73">
        <f t="shared" si="19"/>
        <v>4</v>
      </c>
      <c r="O69" s="72" t="str">
        <f t="shared" si="29"/>
        <v>50%</v>
      </c>
      <c r="P69" s="73">
        <f t="shared" si="20"/>
        <v>2</v>
      </c>
      <c r="Q69" s="72" t="str">
        <f>IF(N69&lt;0,O69, "0.1")</f>
        <v>0.1</v>
      </c>
      <c r="R69" s="73">
        <f t="shared" si="27"/>
        <v>14.1</v>
      </c>
      <c r="S69" s="73">
        <f t="shared" si="22"/>
        <v>14.1</v>
      </c>
      <c r="T69" s="158">
        <f t="shared" si="28"/>
        <v>14.1</v>
      </c>
    </row>
    <row r="70" spans="1:20" x14ac:dyDescent="0.3">
      <c r="A70" s="151">
        <v>21</v>
      </c>
      <c r="B70" s="155" t="s">
        <v>232</v>
      </c>
      <c r="C70" s="53">
        <v>534</v>
      </c>
      <c r="D70" s="44" t="s">
        <v>25</v>
      </c>
      <c r="E70" s="37"/>
      <c r="F70" s="47"/>
      <c r="G70" s="10">
        <v>16</v>
      </c>
      <c r="H70" s="10">
        <v>16</v>
      </c>
      <c r="I70" s="10">
        <v>97</v>
      </c>
      <c r="J70" s="10">
        <v>72</v>
      </c>
      <c r="K70" s="10">
        <f t="shared" si="24"/>
        <v>81</v>
      </c>
      <c r="L70" s="10">
        <f t="shared" si="17"/>
        <v>25</v>
      </c>
      <c r="M70" s="10">
        <f t="shared" si="18"/>
        <v>16</v>
      </c>
      <c r="N70" s="10">
        <f t="shared" si="19"/>
        <v>9</v>
      </c>
      <c r="O70" s="10" t="str">
        <f t="shared" si="29"/>
        <v>50%</v>
      </c>
      <c r="P70" s="41">
        <f t="shared" si="20"/>
        <v>4.5</v>
      </c>
      <c r="Q70" s="10">
        <v>0.1</v>
      </c>
      <c r="R70" s="10">
        <f t="shared" si="27"/>
        <v>16.100000000000001</v>
      </c>
      <c r="S70" s="10">
        <f t="shared" si="22"/>
        <v>16.100000000000001</v>
      </c>
      <c r="T70" s="156">
        <f t="shared" si="28"/>
        <v>16.100000000000001</v>
      </c>
    </row>
    <row r="71" spans="1:20" x14ac:dyDescent="0.3">
      <c r="A71" s="149">
        <v>22</v>
      </c>
      <c r="B71" s="155" t="s">
        <v>233</v>
      </c>
      <c r="C71" s="53">
        <v>456</v>
      </c>
      <c r="D71" s="46"/>
      <c r="E71" s="37"/>
      <c r="F71" s="47"/>
      <c r="G71" s="41">
        <v>15</v>
      </c>
      <c r="H71" s="39">
        <v>15</v>
      </c>
      <c r="I71" s="10">
        <v>91</v>
      </c>
      <c r="J71" s="10">
        <v>72</v>
      </c>
      <c r="K71" s="39">
        <f t="shared" si="24"/>
        <v>76</v>
      </c>
      <c r="L71" s="40">
        <f t="shared" si="17"/>
        <v>19</v>
      </c>
      <c r="M71" s="41">
        <f t="shared" si="18"/>
        <v>15</v>
      </c>
      <c r="N71" s="41">
        <f t="shared" si="19"/>
        <v>4</v>
      </c>
      <c r="O71" s="10" t="str">
        <f t="shared" si="29"/>
        <v>50%</v>
      </c>
      <c r="P71" s="41">
        <f t="shared" si="20"/>
        <v>2</v>
      </c>
      <c r="Q71" s="10" t="str">
        <f>IF(N71&lt;0,O71, "0.1")</f>
        <v>0.1</v>
      </c>
      <c r="R71" s="41">
        <f t="shared" si="27"/>
        <v>15.1</v>
      </c>
      <c r="S71" s="41">
        <f t="shared" si="22"/>
        <v>15.1</v>
      </c>
      <c r="T71" s="156">
        <f t="shared" si="28"/>
        <v>15.1</v>
      </c>
    </row>
    <row r="72" spans="1:20" x14ac:dyDescent="0.3">
      <c r="A72" s="150">
        <v>23</v>
      </c>
      <c r="B72" s="159" t="s">
        <v>234</v>
      </c>
      <c r="C72" s="53">
        <v>326</v>
      </c>
      <c r="D72" s="44" t="s">
        <v>235</v>
      </c>
      <c r="E72" s="37"/>
      <c r="F72" s="47"/>
      <c r="G72" s="41">
        <v>16</v>
      </c>
      <c r="H72" s="39">
        <v>16</v>
      </c>
      <c r="I72" s="10">
        <v>86</v>
      </c>
      <c r="J72" s="10">
        <v>72</v>
      </c>
      <c r="K72" s="39">
        <f t="shared" si="24"/>
        <v>70</v>
      </c>
      <c r="L72" s="40">
        <f t="shared" si="17"/>
        <v>14</v>
      </c>
      <c r="M72" s="41">
        <f t="shared" si="18"/>
        <v>16</v>
      </c>
      <c r="N72" s="41">
        <f t="shared" si="19"/>
        <v>-2</v>
      </c>
      <c r="O72" s="10" t="str">
        <f t="shared" si="29"/>
        <v>50%</v>
      </c>
      <c r="P72" s="41">
        <f t="shared" si="20"/>
        <v>-1</v>
      </c>
      <c r="Q72" s="10">
        <v>0.5</v>
      </c>
      <c r="R72" s="41">
        <f t="shared" si="27"/>
        <v>15</v>
      </c>
      <c r="S72" s="41">
        <v>15</v>
      </c>
      <c r="T72" s="156">
        <f t="shared" si="28"/>
        <v>15</v>
      </c>
    </row>
    <row r="73" spans="1:20" x14ac:dyDescent="0.3">
      <c r="A73" s="151">
        <v>24</v>
      </c>
      <c r="B73" s="152" t="s">
        <v>166</v>
      </c>
      <c r="C73" s="79">
        <v>327</v>
      </c>
      <c r="D73" s="69" t="s">
        <v>27</v>
      </c>
      <c r="E73" s="70"/>
      <c r="F73" s="72"/>
      <c r="G73" s="72">
        <v>9</v>
      </c>
      <c r="H73" s="72">
        <v>9</v>
      </c>
      <c r="I73" s="72">
        <v>79</v>
      </c>
      <c r="J73" s="72">
        <v>69</v>
      </c>
      <c r="K73" s="72">
        <f t="shared" si="24"/>
        <v>70</v>
      </c>
      <c r="L73" s="72">
        <f t="shared" si="17"/>
        <v>10</v>
      </c>
      <c r="M73" s="72">
        <f t="shared" si="18"/>
        <v>9</v>
      </c>
      <c r="N73" s="72">
        <f t="shared" si="19"/>
        <v>1</v>
      </c>
      <c r="O73" s="72" t="str">
        <f t="shared" si="29"/>
        <v>30%</v>
      </c>
      <c r="P73" s="73">
        <f t="shared" si="20"/>
        <v>0.3</v>
      </c>
      <c r="Q73" s="72">
        <v>0.1</v>
      </c>
      <c r="R73" s="72">
        <f t="shared" si="27"/>
        <v>9.1</v>
      </c>
      <c r="S73" s="72">
        <f t="shared" ref="S73:S81" si="30">IF(I73&gt;1,(R73),G73)</f>
        <v>9.1</v>
      </c>
      <c r="T73" s="153">
        <v>9</v>
      </c>
    </row>
    <row r="74" spans="1:20" x14ac:dyDescent="0.3">
      <c r="A74" s="149">
        <v>25</v>
      </c>
      <c r="B74" s="160" t="s">
        <v>174</v>
      </c>
      <c r="C74" s="188">
        <v>214</v>
      </c>
      <c r="D74" s="85" t="s">
        <v>19</v>
      </c>
      <c r="E74" s="84"/>
      <c r="F74" s="86"/>
      <c r="G74" s="145">
        <v>14</v>
      </c>
      <c r="H74" s="146">
        <v>14</v>
      </c>
      <c r="I74" s="86">
        <v>82</v>
      </c>
      <c r="J74" s="86">
        <v>69</v>
      </c>
      <c r="K74" s="146">
        <f t="shared" si="24"/>
        <v>68</v>
      </c>
      <c r="L74" s="147">
        <f t="shared" si="17"/>
        <v>13</v>
      </c>
      <c r="M74" s="145">
        <f t="shared" si="18"/>
        <v>14</v>
      </c>
      <c r="N74" s="145">
        <f t="shared" si="19"/>
        <v>-1</v>
      </c>
      <c r="O74" s="148">
        <v>0.5</v>
      </c>
      <c r="P74" s="145">
        <f t="shared" si="20"/>
        <v>-0.5</v>
      </c>
      <c r="Q74" s="86">
        <f>IF(N74&lt;0,O74, "0.1")</f>
        <v>0.5</v>
      </c>
      <c r="R74" s="145">
        <f t="shared" si="27"/>
        <v>13.5</v>
      </c>
      <c r="S74" s="145">
        <f t="shared" si="30"/>
        <v>13.5</v>
      </c>
      <c r="T74" s="161">
        <f>S74</f>
        <v>13.5</v>
      </c>
    </row>
    <row r="75" spans="1:20" x14ac:dyDescent="0.3">
      <c r="A75" s="150">
        <v>26</v>
      </c>
      <c r="B75" s="152" t="s">
        <v>95</v>
      </c>
      <c r="C75" s="79">
        <v>196</v>
      </c>
      <c r="D75" s="74" t="s">
        <v>25</v>
      </c>
      <c r="E75" s="70"/>
      <c r="F75" s="72"/>
      <c r="G75" s="72">
        <v>5</v>
      </c>
      <c r="H75" s="75">
        <v>5</v>
      </c>
      <c r="I75" s="72">
        <v>83</v>
      </c>
      <c r="J75" s="72">
        <v>72</v>
      </c>
      <c r="K75" s="75">
        <f t="shared" si="24"/>
        <v>78</v>
      </c>
      <c r="L75" s="76">
        <f t="shared" si="17"/>
        <v>11</v>
      </c>
      <c r="M75" s="73">
        <f t="shared" si="18"/>
        <v>5</v>
      </c>
      <c r="N75" s="73">
        <f t="shared" si="19"/>
        <v>6</v>
      </c>
      <c r="O75" s="77">
        <v>0.3</v>
      </c>
      <c r="P75" s="75">
        <f t="shared" si="20"/>
        <v>1.7999999999999998</v>
      </c>
      <c r="Q75" s="72">
        <v>0.1</v>
      </c>
      <c r="R75" s="73">
        <f t="shared" si="27"/>
        <v>5.0999999999999996</v>
      </c>
      <c r="S75" s="73">
        <f t="shared" si="30"/>
        <v>5.0999999999999996</v>
      </c>
      <c r="T75" s="158">
        <f>S75</f>
        <v>5.0999999999999996</v>
      </c>
    </row>
    <row r="76" spans="1:20" x14ac:dyDescent="0.3">
      <c r="A76" s="151">
        <v>27</v>
      </c>
      <c r="B76" s="155" t="s">
        <v>236</v>
      </c>
      <c r="C76" s="53">
        <v>529</v>
      </c>
      <c r="D76" s="44"/>
      <c r="E76" s="37"/>
      <c r="F76" s="10"/>
      <c r="G76" s="41">
        <v>24</v>
      </c>
      <c r="H76" s="39">
        <f>G76</f>
        <v>24</v>
      </c>
      <c r="I76" s="10">
        <v>105</v>
      </c>
      <c r="J76" s="10">
        <v>72</v>
      </c>
      <c r="K76" s="39">
        <f t="shared" si="24"/>
        <v>81</v>
      </c>
      <c r="L76" s="40">
        <f t="shared" si="17"/>
        <v>33</v>
      </c>
      <c r="M76" s="41">
        <f t="shared" si="18"/>
        <v>24</v>
      </c>
      <c r="N76" s="41">
        <f t="shared" si="19"/>
        <v>9</v>
      </c>
      <c r="O76" s="10" t="str">
        <f>IF(M76&gt;=19.5,"70%",IF(M76&gt;=13.5,"50%",IF(M76&gt;=5.5,"30%",IF(M76&gt;=0.1,"15%"))))</f>
        <v>70%</v>
      </c>
      <c r="P76" s="41">
        <f t="shared" si="20"/>
        <v>6.3</v>
      </c>
      <c r="Q76" s="10">
        <v>0.1</v>
      </c>
      <c r="R76" s="41">
        <f t="shared" si="27"/>
        <v>24.1</v>
      </c>
      <c r="S76" s="41">
        <f t="shared" si="30"/>
        <v>24.1</v>
      </c>
      <c r="T76" s="156">
        <f>S76</f>
        <v>24.1</v>
      </c>
    </row>
    <row r="77" spans="1:20" x14ac:dyDescent="0.3">
      <c r="A77" s="149">
        <v>28</v>
      </c>
      <c r="B77" s="155" t="s">
        <v>237</v>
      </c>
      <c r="C77" s="53">
        <v>168</v>
      </c>
      <c r="D77" s="35"/>
      <c r="E77" s="37"/>
      <c r="F77" s="10"/>
      <c r="G77" s="10">
        <v>12.1</v>
      </c>
      <c r="H77" s="39">
        <f>G77</f>
        <v>12.1</v>
      </c>
      <c r="I77" s="10">
        <v>84</v>
      </c>
      <c r="J77" s="10">
        <v>70</v>
      </c>
      <c r="K77" s="39">
        <v>71</v>
      </c>
      <c r="L77" s="40">
        <f t="shared" si="17"/>
        <v>14</v>
      </c>
      <c r="M77" s="41">
        <f t="shared" si="18"/>
        <v>12.1</v>
      </c>
      <c r="N77" s="41">
        <f t="shared" si="19"/>
        <v>1.9000000000000004</v>
      </c>
      <c r="O77" s="42">
        <v>0.5</v>
      </c>
      <c r="P77" s="41">
        <f t="shared" si="20"/>
        <v>0.95000000000000018</v>
      </c>
      <c r="Q77" s="10">
        <v>0.1</v>
      </c>
      <c r="R77" s="41">
        <f t="shared" si="27"/>
        <v>12.2</v>
      </c>
      <c r="S77" s="41">
        <f t="shared" si="30"/>
        <v>12.2</v>
      </c>
      <c r="T77" s="156">
        <f>S77</f>
        <v>12.2</v>
      </c>
    </row>
    <row r="78" spans="1:20" x14ac:dyDescent="0.3">
      <c r="A78" s="150">
        <v>29</v>
      </c>
      <c r="B78" s="152" t="s">
        <v>96</v>
      </c>
      <c r="C78" s="79">
        <v>560</v>
      </c>
      <c r="D78" s="74"/>
      <c r="E78" s="87"/>
      <c r="F78" s="72"/>
      <c r="G78" s="72">
        <v>24</v>
      </c>
      <c r="H78" s="72">
        <v>24</v>
      </c>
      <c r="I78" s="72">
        <v>96</v>
      </c>
      <c r="J78" s="72">
        <v>70</v>
      </c>
      <c r="K78" s="72">
        <f t="shared" ref="K78:K103" si="31">I78-H78</f>
        <v>72</v>
      </c>
      <c r="L78" s="72">
        <f t="shared" si="17"/>
        <v>26</v>
      </c>
      <c r="M78" s="72">
        <f t="shared" si="18"/>
        <v>24</v>
      </c>
      <c r="N78" s="72">
        <f t="shared" si="19"/>
        <v>2</v>
      </c>
      <c r="O78" s="72" t="str">
        <f>IF(M78&gt;=19.5,"70%",IF(M78&gt;=13.5,"50%",IF(M78&gt;=5.5,"30%",IF(M78&gt;=0.1,"15%"))))</f>
        <v>70%</v>
      </c>
      <c r="P78" s="73">
        <f t="shared" si="20"/>
        <v>1.4</v>
      </c>
      <c r="Q78" s="72">
        <v>0.1</v>
      </c>
      <c r="R78" s="72">
        <f t="shared" si="27"/>
        <v>24.1</v>
      </c>
      <c r="S78" s="72">
        <f t="shared" si="30"/>
        <v>24.1</v>
      </c>
      <c r="T78" s="153">
        <v>24</v>
      </c>
    </row>
    <row r="79" spans="1:20" x14ac:dyDescent="0.3">
      <c r="A79" s="151">
        <v>30</v>
      </c>
      <c r="B79" s="152" t="s">
        <v>91</v>
      </c>
      <c r="C79" s="79">
        <v>66</v>
      </c>
      <c r="D79" s="74"/>
      <c r="E79" s="70"/>
      <c r="F79" s="72"/>
      <c r="G79" s="72">
        <v>19</v>
      </c>
      <c r="H79" s="75">
        <f>G79</f>
        <v>19</v>
      </c>
      <c r="I79" s="72">
        <v>105</v>
      </c>
      <c r="J79" s="72">
        <v>72</v>
      </c>
      <c r="K79" s="75">
        <f t="shared" si="31"/>
        <v>86</v>
      </c>
      <c r="L79" s="76">
        <f t="shared" si="17"/>
        <v>33</v>
      </c>
      <c r="M79" s="73">
        <f t="shared" si="18"/>
        <v>19</v>
      </c>
      <c r="N79" s="73">
        <f t="shared" si="19"/>
        <v>14</v>
      </c>
      <c r="O79" s="77">
        <v>0.7</v>
      </c>
      <c r="P79" s="73">
        <f t="shared" si="20"/>
        <v>9.7999999999999989</v>
      </c>
      <c r="Q79" s="72" t="str">
        <f>IF(N79&lt;0,O79, "0.1")</f>
        <v>0.1</v>
      </c>
      <c r="R79" s="73">
        <f t="shared" si="27"/>
        <v>19.100000000000001</v>
      </c>
      <c r="S79" s="73">
        <f t="shared" si="30"/>
        <v>19.100000000000001</v>
      </c>
      <c r="T79" s="158">
        <f>S79</f>
        <v>19.100000000000001</v>
      </c>
    </row>
    <row r="80" spans="1:20" x14ac:dyDescent="0.3">
      <c r="A80" s="149">
        <v>31</v>
      </c>
      <c r="B80" s="155" t="s">
        <v>238</v>
      </c>
      <c r="C80" s="53">
        <v>42</v>
      </c>
      <c r="D80" s="44"/>
      <c r="E80" s="10"/>
      <c r="F80" s="10"/>
      <c r="G80" s="41">
        <v>12</v>
      </c>
      <c r="H80" s="39">
        <v>12</v>
      </c>
      <c r="I80" s="10">
        <v>83</v>
      </c>
      <c r="J80" s="10">
        <v>72</v>
      </c>
      <c r="K80" s="39">
        <f t="shared" si="31"/>
        <v>71</v>
      </c>
      <c r="L80" s="40">
        <f t="shared" si="17"/>
        <v>11</v>
      </c>
      <c r="M80" s="41">
        <f t="shared" si="18"/>
        <v>12</v>
      </c>
      <c r="N80" s="41">
        <f t="shared" si="19"/>
        <v>-1</v>
      </c>
      <c r="O80" s="42">
        <v>0.3</v>
      </c>
      <c r="P80" s="39">
        <f t="shared" si="20"/>
        <v>-0.3</v>
      </c>
      <c r="Q80" s="10">
        <v>0.1</v>
      </c>
      <c r="R80" s="41">
        <f t="shared" si="27"/>
        <v>11.7</v>
      </c>
      <c r="S80" s="41">
        <f t="shared" si="30"/>
        <v>11.7</v>
      </c>
      <c r="T80" s="156">
        <f>S80</f>
        <v>11.7</v>
      </c>
    </row>
    <row r="81" spans="1:20" x14ac:dyDescent="0.3">
      <c r="A81" s="150">
        <v>32</v>
      </c>
      <c r="B81" s="155" t="s">
        <v>239</v>
      </c>
      <c r="C81" s="53">
        <v>213</v>
      </c>
      <c r="D81" s="44" t="s">
        <v>27</v>
      </c>
      <c r="E81" s="45"/>
      <c r="F81" s="10"/>
      <c r="G81" s="10">
        <v>16</v>
      </c>
      <c r="H81" s="39">
        <v>16</v>
      </c>
      <c r="I81" s="10">
        <v>95</v>
      </c>
      <c r="J81" s="10">
        <v>70</v>
      </c>
      <c r="K81" s="39">
        <f t="shared" si="31"/>
        <v>79</v>
      </c>
      <c r="L81" s="40">
        <f t="shared" si="17"/>
        <v>25</v>
      </c>
      <c r="M81" s="41">
        <f t="shared" si="18"/>
        <v>16</v>
      </c>
      <c r="N81" s="41">
        <f t="shared" si="19"/>
        <v>9</v>
      </c>
      <c r="O81" s="10" t="str">
        <f t="shared" ref="O81:O93" si="32">IF(M81&gt;=19.5,"70%",IF(M81&gt;=13.5,"50%",IF(M81&gt;=5.5,"30%",IF(M81&gt;=0.1,"15%"))))</f>
        <v>50%</v>
      </c>
      <c r="P81" s="41">
        <f t="shared" si="20"/>
        <v>4.5</v>
      </c>
      <c r="Q81" s="10" t="str">
        <f>IF(N81&lt;0,O81, "0.1")</f>
        <v>0.1</v>
      </c>
      <c r="R81" s="41">
        <f t="shared" si="27"/>
        <v>16.100000000000001</v>
      </c>
      <c r="S81" s="41">
        <f t="shared" si="30"/>
        <v>16.100000000000001</v>
      </c>
      <c r="T81" s="156">
        <f>S81</f>
        <v>16.100000000000001</v>
      </c>
    </row>
    <row r="82" spans="1:20" x14ac:dyDescent="0.3">
      <c r="A82" s="151">
        <v>33</v>
      </c>
      <c r="B82" s="152" t="s">
        <v>97</v>
      </c>
      <c r="C82" s="79">
        <v>490</v>
      </c>
      <c r="D82" s="74"/>
      <c r="E82" s="70"/>
      <c r="F82" s="71"/>
      <c r="G82" s="72">
        <v>14</v>
      </c>
      <c r="H82" s="72">
        <v>14</v>
      </c>
      <c r="I82" s="72">
        <v>93</v>
      </c>
      <c r="J82" s="72">
        <v>70</v>
      </c>
      <c r="K82" s="72">
        <f t="shared" si="31"/>
        <v>79</v>
      </c>
      <c r="L82" s="72">
        <f t="shared" ref="L82:L103" si="33">I82-J82</f>
        <v>23</v>
      </c>
      <c r="M82" s="72">
        <f t="shared" ref="M82:M103" si="34">G82</f>
        <v>14</v>
      </c>
      <c r="N82" s="72">
        <f t="shared" ref="N82:N113" si="35">L82-M82</f>
        <v>9</v>
      </c>
      <c r="O82" s="72" t="str">
        <f t="shared" si="32"/>
        <v>50%</v>
      </c>
      <c r="P82" s="73">
        <f t="shared" si="20"/>
        <v>4.5</v>
      </c>
      <c r="Q82" s="72">
        <v>0.1</v>
      </c>
      <c r="R82" s="72">
        <v>13.2</v>
      </c>
      <c r="S82" s="72">
        <v>13.2</v>
      </c>
      <c r="T82" s="153">
        <v>13</v>
      </c>
    </row>
    <row r="83" spans="1:20" x14ac:dyDescent="0.3">
      <c r="A83" s="149">
        <v>34</v>
      </c>
      <c r="B83" s="159" t="s">
        <v>240</v>
      </c>
      <c r="C83" s="53">
        <v>253</v>
      </c>
      <c r="D83" s="44"/>
      <c r="E83" s="37"/>
      <c r="F83" s="10"/>
      <c r="G83" s="41">
        <v>16</v>
      </c>
      <c r="H83" s="39">
        <f>G83</f>
        <v>16</v>
      </c>
      <c r="I83" s="10">
        <v>88</v>
      </c>
      <c r="J83" s="10">
        <v>72</v>
      </c>
      <c r="K83" s="39">
        <f t="shared" si="31"/>
        <v>72</v>
      </c>
      <c r="L83" s="40">
        <f t="shared" si="33"/>
        <v>16</v>
      </c>
      <c r="M83" s="41">
        <f t="shared" si="34"/>
        <v>16</v>
      </c>
      <c r="N83" s="41">
        <f t="shared" si="35"/>
        <v>0</v>
      </c>
      <c r="O83" s="10" t="str">
        <f t="shared" si="32"/>
        <v>50%</v>
      </c>
      <c r="P83" s="41">
        <f t="shared" si="20"/>
        <v>0</v>
      </c>
      <c r="Q83" s="10" t="str">
        <f>IF(N83&lt;0,O83, "0.1")</f>
        <v>0.1</v>
      </c>
      <c r="R83" s="41">
        <f>IF(M83&gt;=L83,(M83+P83),M83+Q83)</f>
        <v>16</v>
      </c>
      <c r="S83" s="41">
        <f t="shared" ref="S83:S103" si="36">IF(I83&gt;1,(R83),G83)</f>
        <v>16</v>
      </c>
      <c r="T83" s="156">
        <f>S83</f>
        <v>16</v>
      </c>
    </row>
    <row r="84" spans="1:20" x14ac:dyDescent="0.3">
      <c r="A84" s="150">
        <v>35</v>
      </c>
      <c r="B84" s="162" t="s">
        <v>98</v>
      </c>
      <c r="C84" s="79">
        <v>328</v>
      </c>
      <c r="D84" s="164" t="s">
        <v>99</v>
      </c>
      <c r="E84" s="70"/>
      <c r="F84" s="82"/>
      <c r="G84" s="72">
        <v>10</v>
      </c>
      <c r="H84" s="72">
        <v>10</v>
      </c>
      <c r="I84" s="72">
        <v>91</v>
      </c>
      <c r="J84" s="72">
        <v>70</v>
      </c>
      <c r="K84" s="72">
        <f t="shared" si="31"/>
        <v>81</v>
      </c>
      <c r="L84" s="72">
        <f t="shared" si="33"/>
        <v>21</v>
      </c>
      <c r="M84" s="72">
        <f t="shared" si="34"/>
        <v>10</v>
      </c>
      <c r="N84" s="72">
        <f t="shared" si="35"/>
        <v>11</v>
      </c>
      <c r="O84" s="72" t="str">
        <f t="shared" si="32"/>
        <v>30%</v>
      </c>
      <c r="P84" s="73">
        <v>0.1</v>
      </c>
      <c r="Q84" s="72">
        <v>0.5</v>
      </c>
      <c r="R84" s="73">
        <v>10.1</v>
      </c>
      <c r="S84" s="73">
        <f t="shared" si="36"/>
        <v>10.1</v>
      </c>
      <c r="T84" s="153">
        <v>10</v>
      </c>
    </row>
    <row r="85" spans="1:20" x14ac:dyDescent="0.3">
      <c r="A85" s="151">
        <v>36</v>
      </c>
      <c r="B85" s="155" t="s">
        <v>241</v>
      </c>
      <c r="C85" s="53">
        <v>444</v>
      </c>
      <c r="D85" s="46"/>
      <c r="E85" s="48"/>
      <c r="F85" s="47"/>
      <c r="G85" s="10">
        <v>24</v>
      </c>
      <c r="H85" s="10">
        <v>24</v>
      </c>
      <c r="I85" s="10">
        <v>93</v>
      </c>
      <c r="J85" s="10">
        <v>72</v>
      </c>
      <c r="K85" s="10">
        <f t="shared" si="31"/>
        <v>69</v>
      </c>
      <c r="L85" s="10">
        <f t="shared" si="33"/>
        <v>21</v>
      </c>
      <c r="M85" s="10">
        <f t="shared" si="34"/>
        <v>24</v>
      </c>
      <c r="N85" s="10">
        <f t="shared" si="35"/>
        <v>-3</v>
      </c>
      <c r="O85" s="10" t="str">
        <f t="shared" si="32"/>
        <v>70%</v>
      </c>
      <c r="P85" s="41">
        <f t="shared" ref="P85:P103" si="37">N85*O85</f>
        <v>-2.0999999999999996</v>
      </c>
      <c r="Q85" s="10">
        <v>0.1</v>
      </c>
      <c r="R85" s="10">
        <f t="shared" ref="R85:R103" si="38">IF(M85&gt;=L85,(M85+P85),M85+Q85)</f>
        <v>21.9</v>
      </c>
      <c r="S85" s="10">
        <f t="shared" si="36"/>
        <v>21.9</v>
      </c>
      <c r="T85" s="163">
        <v>22</v>
      </c>
    </row>
    <row r="86" spans="1:20" x14ac:dyDescent="0.3">
      <c r="A86" s="149">
        <v>37</v>
      </c>
      <c r="B86" s="157" t="s">
        <v>67</v>
      </c>
      <c r="C86" s="53">
        <v>329</v>
      </c>
      <c r="D86" s="164" t="s">
        <v>58</v>
      </c>
      <c r="E86" s="37"/>
      <c r="F86" s="38"/>
      <c r="G86" s="10">
        <v>9.1</v>
      </c>
      <c r="H86" s="39">
        <v>9</v>
      </c>
      <c r="I86" s="10">
        <v>86</v>
      </c>
      <c r="J86" s="10">
        <v>69</v>
      </c>
      <c r="K86" s="39">
        <f t="shared" si="31"/>
        <v>77</v>
      </c>
      <c r="L86" s="40">
        <f t="shared" si="33"/>
        <v>17</v>
      </c>
      <c r="M86" s="41">
        <f t="shared" si="34"/>
        <v>9.1</v>
      </c>
      <c r="N86" s="41">
        <f t="shared" si="35"/>
        <v>7.9</v>
      </c>
      <c r="O86" s="10" t="str">
        <f t="shared" si="32"/>
        <v>30%</v>
      </c>
      <c r="P86" s="41">
        <f t="shared" si="37"/>
        <v>2.37</v>
      </c>
      <c r="Q86" s="10">
        <v>0.1</v>
      </c>
      <c r="R86" s="41">
        <f t="shared" si="38"/>
        <v>9.1999999999999993</v>
      </c>
      <c r="S86" s="41">
        <f t="shared" si="36"/>
        <v>9.1999999999999993</v>
      </c>
      <c r="T86" s="156">
        <f>S86</f>
        <v>9.1999999999999993</v>
      </c>
    </row>
    <row r="87" spans="1:20" x14ac:dyDescent="0.3">
      <c r="A87" s="150">
        <v>38</v>
      </c>
      <c r="B87" s="157" t="s">
        <v>67</v>
      </c>
      <c r="C87" s="53">
        <v>330</v>
      </c>
      <c r="D87" s="36"/>
      <c r="E87" s="37"/>
      <c r="F87" s="38"/>
      <c r="G87" s="41">
        <v>11</v>
      </c>
      <c r="H87" s="39">
        <v>11</v>
      </c>
      <c r="I87" s="10">
        <v>79</v>
      </c>
      <c r="J87" s="10">
        <v>70</v>
      </c>
      <c r="K87" s="39">
        <f t="shared" si="31"/>
        <v>68</v>
      </c>
      <c r="L87" s="40">
        <f t="shared" si="33"/>
        <v>9</v>
      </c>
      <c r="M87" s="41">
        <f t="shared" si="34"/>
        <v>11</v>
      </c>
      <c r="N87" s="41">
        <f t="shared" si="35"/>
        <v>-2</v>
      </c>
      <c r="O87" s="10" t="str">
        <f t="shared" si="32"/>
        <v>30%</v>
      </c>
      <c r="P87" s="41">
        <f t="shared" si="37"/>
        <v>-0.6</v>
      </c>
      <c r="Q87" s="10">
        <v>0.1</v>
      </c>
      <c r="R87" s="41">
        <f t="shared" si="38"/>
        <v>10.4</v>
      </c>
      <c r="S87" s="41">
        <f t="shared" si="36"/>
        <v>10.4</v>
      </c>
      <c r="T87" s="156">
        <f>S87</f>
        <v>10.4</v>
      </c>
    </row>
    <row r="88" spans="1:20" x14ac:dyDescent="0.3">
      <c r="A88" s="151">
        <v>39</v>
      </c>
      <c r="B88" s="157" t="s">
        <v>242</v>
      </c>
      <c r="C88" s="53">
        <v>331</v>
      </c>
      <c r="D88" s="164" t="s">
        <v>58</v>
      </c>
      <c r="E88" s="37"/>
      <c r="F88" s="38"/>
      <c r="G88" s="41">
        <v>13</v>
      </c>
      <c r="H88" s="39">
        <f>G88</f>
        <v>13</v>
      </c>
      <c r="I88" s="10">
        <v>93</v>
      </c>
      <c r="J88" s="10">
        <v>70</v>
      </c>
      <c r="K88" s="39">
        <f t="shared" si="31"/>
        <v>80</v>
      </c>
      <c r="L88" s="40">
        <f t="shared" si="33"/>
        <v>23</v>
      </c>
      <c r="M88" s="41">
        <f t="shared" si="34"/>
        <v>13</v>
      </c>
      <c r="N88" s="41">
        <f t="shared" si="35"/>
        <v>10</v>
      </c>
      <c r="O88" s="10" t="str">
        <f t="shared" si="32"/>
        <v>30%</v>
      </c>
      <c r="P88" s="41">
        <f t="shared" si="37"/>
        <v>3</v>
      </c>
      <c r="Q88" s="10" t="str">
        <f>IF(N88&lt;0,O88, "0.1")</f>
        <v>0.1</v>
      </c>
      <c r="R88" s="41">
        <f t="shared" si="38"/>
        <v>13.1</v>
      </c>
      <c r="S88" s="41">
        <f t="shared" si="36"/>
        <v>13.1</v>
      </c>
      <c r="T88" s="156">
        <f>S88</f>
        <v>13.1</v>
      </c>
    </row>
    <row r="89" spans="1:20" x14ac:dyDescent="0.3">
      <c r="A89" s="149">
        <v>40</v>
      </c>
      <c r="B89" s="155" t="s">
        <v>243</v>
      </c>
      <c r="C89" s="53">
        <v>332</v>
      </c>
      <c r="D89" s="44"/>
      <c r="E89" s="37"/>
      <c r="F89" s="10"/>
      <c r="G89" s="10">
        <v>21</v>
      </c>
      <c r="H89" s="10">
        <v>21</v>
      </c>
      <c r="I89" s="10">
        <v>97</v>
      </c>
      <c r="J89" s="10">
        <v>70</v>
      </c>
      <c r="K89" s="10">
        <f t="shared" si="31"/>
        <v>76</v>
      </c>
      <c r="L89" s="10">
        <f t="shared" si="33"/>
        <v>27</v>
      </c>
      <c r="M89" s="10">
        <f t="shared" si="34"/>
        <v>21</v>
      </c>
      <c r="N89" s="10">
        <f t="shared" si="35"/>
        <v>6</v>
      </c>
      <c r="O89" s="10" t="str">
        <f t="shared" si="32"/>
        <v>70%</v>
      </c>
      <c r="P89" s="41">
        <f t="shared" si="37"/>
        <v>4.1999999999999993</v>
      </c>
      <c r="Q89" s="10" t="str">
        <f>IF(N89&lt;0,O89, "0.1")</f>
        <v>0.1</v>
      </c>
      <c r="R89" s="10">
        <f t="shared" si="38"/>
        <v>21.1</v>
      </c>
      <c r="S89" s="10">
        <f t="shared" si="36"/>
        <v>21.1</v>
      </c>
      <c r="T89" s="156">
        <f>S89</f>
        <v>21.1</v>
      </c>
    </row>
    <row r="90" spans="1:20" x14ac:dyDescent="0.3">
      <c r="A90" s="150">
        <v>41</v>
      </c>
      <c r="B90" s="159" t="s">
        <v>243</v>
      </c>
      <c r="C90" s="53">
        <v>333</v>
      </c>
      <c r="D90" s="44"/>
      <c r="E90" s="37"/>
      <c r="F90" s="10"/>
      <c r="G90" s="10">
        <v>21</v>
      </c>
      <c r="H90" s="10">
        <v>21</v>
      </c>
      <c r="I90" s="10">
        <v>100</v>
      </c>
      <c r="J90" s="10">
        <v>71</v>
      </c>
      <c r="K90" s="10">
        <f t="shared" si="31"/>
        <v>79</v>
      </c>
      <c r="L90" s="10">
        <f t="shared" si="33"/>
        <v>29</v>
      </c>
      <c r="M90" s="10">
        <f t="shared" si="34"/>
        <v>21</v>
      </c>
      <c r="N90" s="10">
        <f t="shared" si="35"/>
        <v>8</v>
      </c>
      <c r="O90" s="10" t="str">
        <f t="shared" si="32"/>
        <v>70%</v>
      </c>
      <c r="P90" s="41">
        <f t="shared" si="37"/>
        <v>5.6</v>
      </c>
      <c r="Q90" s="10" t="str">
        <f>IF(N90&lt;0,O90, "0.1")</f>
        <v>0.1</v>
      </c>
      <c r="R90" s="10">
        <f t="shared" si="38"/>
        <v>21.1</v>
      </c>
      <c r="S90" s="10">
        <f t="shared" si="36"/>
        <v>21.1</v>
      </c>
      <c r="T90" s="163">
        <v>21</v>
      </c>
    </row>
    <row r="91" spans="1:20" x14ac:dyDescent="0.3">
      <c r="A91" s="151">
        <v>42</v>
      </c>
      <c r="B91" s="164" t="s">
        <v>100</v>
      </c>
      <c r="C91" s="79">
        <v>470</v>
      </c>
      <c r="D91" s="164" t="s">
        <v>25</v>
      </c>
      <c r="E91" s="70"/>
      <c r="F91" s="71"/>
      <c r="G91" s="73">
        <v>15.5</v>
      </c>
      <c r="H91" s="75">
        <v>16</v>
      </c>
      <c r="I91" s="72">
        <v>85</v>
      </c>
      <c r="J91" s="72">
        <v>70</v>
      </c>
      <c r="K91" s="75">
        <f t="shared" si="31"/>
        <v>69</v>
      </c>
      <c r="L91" s="76">
        <f t="shared" si="33"/>
        <v>15</v>
      </c>
      <c r="M91" s="73">
        <f t="shared" si="34"/>
        <v>15.5</v>
      </c>
      <c r="N91" s="73">
        <f t="shared" si="35"/>
        <v>-0.5</v>
      </c>
      <c r="O91" s="72" t="str">
        <f t="shared" si="32"/>
        <v>50%</v>
      </c>
      <c r="P91" s="73">
        <f t="shared" si="37"/>
        <v>-0.25</v>
      </c>
      <c r="Q91" s="72">
        <v>0.1</v>
      </c>
      <c r="R91" s="73">
        <f t="shared" si="38"/>
        <v>15.25</v>
      </c>
      <c r="S91" s="73">
        <f t="shared" si="36"/>
        <v>15.25</v>
      </c>
      <c r="T91" s="158">
        <f t="shared" ref="T91:T99" si="39">S91</f>
        <v>15.25</v>
      </c>
    </row>
    <row r="92" spans="1:20" x14ac:dyDescent="0.3">
      <c r="A92" s="149">
        <v>43</v>
      </c>
      <c r="B92" s="155" t="s">
        <v>244</v>
      </c>
      <c r="C92" s="53">
        <v>117</v>
      </c>
      <c r="D92" s="44"/>
      <c r="E92" s="10"/>
      <c r="F92" s="10"/>
      <c r="G92" s="41">
        <v>24</v>
      </c>
      <c r="H92" s="39">
        <f>G92</f>
        <v>24</v>
      </c>
      <c r="I92" s="10">
        <v>105</v>
      </c>
      <c r="J92" s="10">
        <v>72</v>
      </c>
      <c r="K92" s="39">
        <f t="shared" si="31"/>
        <v>81</v>
      </c>
      <c r="L92" s="40">
        <f t="shared" si="33"/>
        <v>33</v>
      </c>
      <c r="M92" s="41">
        <f t="shared" si="34"/>
        <v>24</v>
      </c>
      <c r="N92" s="41">
        <f t="shared" si="35"/>
        <v>9</v>
      </c>
      <c r="O92" s="10" t="str">
        <f t="shared" si="32"/>
        <v>70%</v>
      </c>
      <c r="P92" s="41">
        <f t="shared" si="37"/>
        <v>6.3</v>
      </c>
      <c r="Q92" s="10">
        <v>0.1</v>
      </c>
      <c r="R92" s="41">
        <f t="shared" si="38"/>
        <v>24.1</v>
      </c>
      <c r="S92" s="41">
        <f t="shared" si="36"/>
        <v>24.1</v>
      </c>
      <c r="T92" s="156">
        <f t="shared" si="39"/>
        <v>24.1</v>
      </c>
    </row>
    <row r="93" spans="1:20" x14ac:dyDescent="0.3">
      <c r="A93" s="150">
        <v>44</v>
      </c>
      <c r="B93" s="155" t="s">
        <v>245</v>
      </c>
      <c r="C93" s="53">
        <v>144</v>
      </c>
      <c r="D93" s="44" t="s">
        <v>246</v>
      </c>
      <c r="E93" s="10"/>
      <c r="F93" s="10"/>
      <c r="G93" s="10">
        <v>6</v>
      </c>
      <c r="H93" s="39">
        <v>6</v>
      </c>
      <c r="I93" s="10">
        <v>83</v>
      </c>
      <c r="J93" s="10">
        <v>69</v>
      </c>
      <c r="K93" s="39">
        <f t="shared" si="31"/>
        <v>77</v>
      </c>
      <c r="L93" s="40">
        <f t="shared" si="33"/>
        <v>14</v>
      </c>
      <c r="M93" s="41">
        <f t="shared" si="34"/>
        <v>6</v>
      </c>
      <c r="N93" s="41">
        <f t="shared" si="35"/>
        <v>8</v>
      </c>
      <c r="O93" s="10" t="str">
        <f t="shared" si="32"/>
        <v>30%</v>
      </c>
      <c r="P93" s="41">
        <f t="shared" si="37"/>
        <v>2.4</v>
      </c>
      <c r="Q93" s="10" t="str">
        <f>IF(N93&lt;0,O93, "0.1")</f>
        <v>0.1</v>
      </c>
      <c r="R93" s="41">
        <f t="shared" si="38"/>
        <v>6.1</v>
      </c>
      <c r="S93" s="41">
        <f t="shared" si="36"/>
        <v>6.1</v>
      </c>
      <c r="T93" s="156">
        <f t="shared" si="39"/>
        <v>6.1</v>
      </c>
    </row>
    <row r="94" spans="1:20" x14ac:dyDescent="0.3">
      <c r="A94" s="151">
        <v>45</v>
      </c>
      <c r="B94" s="155" t="s">
        <v>247</v>
      </c>
      <c r="C94" s="53">
        <v>121</v>
      </c>
      <c r="D94" s="44"/>
      <c r="E94" s="37"/>
      <c r="F94" s="10"/>
      <c r="G94" s="41">
        <v>14</v>
      </c>
      <c r="H94" s="39">
        <v>14</v>
      </c>
      <c r="I94" s="10">
        <v>98</v>
      </c>
      <c r="J94" s="10">
        <v>70</v>
      </c>
      <c r="K94" s="39">
        <f t="shared" si="31"/>
        <v>84</v>
      </c>
      <c r="L94" s="40">
        <f t="shared" si="33"/>
        <v>28</v>
      </c>
      <c r="M94" s="41">
        <f t="shared" si="34"/>
        <v>14</v>
      </c>
      <c r="N94" s="41">
        <f t="shared" si="35"/>
        <v>14</v>
      </c>
      <c r="O94" s="42">
        <v>0.3</v>
      </c>
      <c r="P94" s="41">
        <f t="shared" si="37"/>
        <v>4.2</v>
      </c>
      <c r="Q94" s="10" t="str">
        <f>IF(N94&lt;0,O94, "0.1")</f>
        <v>0.1</v>
      </c>
      <c r="R94" s="41">
        <f t="shared" si="38"/>
        <v>14.1</v>
      </c>
      <c r="S94" s="41">
        <f t="shared" si="36"/>
        <v>14.1</v>
      </c>
      <c r="T94" s="156">
        <f t="shared" si="39"/>
        <v>14.1</v>
      </c>
    </row>
    <row r="95" spans="1:20" x14ac:dyDescent="0.3">
      <c r="A95" s="149">
        <v>46</v>
      </c>
      <c r="B95" s="152" t="s">
        <v>101</v>
      </c>
      <c r="C95" s="79">
        <v>259</v>
      </c>
      <c r="D95" s="74"/>
      <c r="E95" s="70"/>
      <c r="F95" s="71"/>
      <c r="G95" s="73">
        <v>5</v>
      </c>
      <c r="H95" s="75">
        <v>5</v>
      </c>
      <c r="I95" s="72">
        <v>76</v>
      </c>
      <c r="J95" s="72">
        <v>70</v>
      </c>
      <c r="K95" s="75">
        <f t="shared" si="31"/>
        <v>71</v>
      </c>
      <c r="L95" s="76">
        <f t="shared" si="33"/>
        <v>6</v>
      </c>
      <c r="M95" s="73">
        <f t="shared" si="34"/>
        <v>5</v>
      </c>
      <c r="N95" s="73">
        <f t="shared" si="35"/>
        <v>1</v>
      </c>
      <c r="O95" s="77">
        <v>0.3</v>
      </c>
      <c r="P95" s="73">
        <f t="shared" si="37"/>
        <v>0.3</v>
      </c>
      <c r="Q95" s="72" t="str">
        <f>IF(N95&lt;0,O95, "0.1")</f>
        <v>0.1</v>
      </c>
      <c r="R95" s="73">
        <f t="shared" si="38"/>
        <v>5.0999999999999996</v>
      </c>
      <c r="S95" s="73">
        <f t="shared" si="36"/>
        <v>5.0999999999999996</v>
      </c>
      <c r="T95" s="158">
        <f t="shared" si="39"/>
        <v>5.0999999999999996</v>
      </c>
    </row>
    <row r="96" spans="1:20" x14ac:dyDescent="0.3">
      <c r="A96" s="150">
        <v>47</v>
      </c>
      <c r="B96" s="157" t="s">
        <v>248</v>
      </c>
      <c r="C96" s="53">
        <v>334</v>
      </c>
      <c r="D96" s="36"/>
      <c r="E96" s="37"/>
      <c r="F96" s="38"/>
      <c r="G96" s="10">
        <v>21</v>
      </c>
      <c r="H96" s="39">
        <f>G96</f>
        <v>21</v>
      </c>
      <c r="I96" s="10">
        <v>106</v>
      </c>
      <c r="J96" s="10">
        <v>70</v>
      </c>
      <c r="K96" s="39">
        <f t="shared" si="31"/>
        <v>85</v>
      </c>
      <c r="L96" s="40">
        <f t="shared" si="33"/>
        <v>36</v>
      </c>
      <c r="M96" s="41">
        <f t="shared" si="34"/>
        <v>21</v>
      </c>
      <c r="N96" s="41">
        <f t="shared" si="35"/>
        <v>15</v>
      </c>
      <c r="O96" s="10" t="str">
        <f>IF(M96&gt;=19.5,"70%",IF(M96&gt;=13.5,"50%",IF(M96&gt;=5.5,"30%",IF(M96&gt;=0.1,"15%"))))</f>
        <v>70%</v>
      </c>
      <c r="P96" s="41">
        <f t="shared" si="37"/>
        <v>10.5</v>
      </c>
      <c r="Q96" s="10" t="str">
        <f>IF(N96&lt;0,O96, "0.1")</f>
        <v>0.1</v>
      </c>
      <c r="R96" s="41">
        <f t="shared" si="38"/>
        <v>21.1</v>
      </c>
      <c r="S96" s="41">
        <f t="shared" si="36"/>
        <v>21.1</v>
      </c>
      <c r="T96" s="156">
        <f t="shared" si="39"/>
        <v>21.1</v>
      </c>
    </row>
    <row r="97" spans="1:20" x14ac:dyDescent="0.3">
      <c r="A97" s="151">
        <v>48</v>
      </c>
      <c r="B97" s="155" t="s">
        <v>249</v>
      </c>
      <c r="C97" s="53">
        <v>335</v>
      </c>
      <c r="D97" s="49"/>
      <c r="E97" s="50"/>
      <c r="F97" s="51"/>
      <c r="G97" s="10">
        <v>17.399999999999999</v>
      </c>
      <c r="H97" s="39">
        <f>G97</f>
        <v>17.399999999999999</v>
      </c>
      <c r="I97" s="10">
        <v>92</v>
      </c>
      <c r="J97" s="10">
        <v>70</v>
      </c>
      <c r="K97" s="39">
        <f t="shared" si="31"/>
        <v>74.599999999999994</v>
      </c>
      <c r="L97" s="40">
        <f t="shared" si="33"/>
        <v>22</v>
      </c>
      <c r="M97" s="41">
        <f t="shared" si="34"/>
        <v>17.399999999999999</v>
      </c>
      <c r="N97" s="41">
        <f t="shared" si="35"/>
        <v>4.6000000000000014</v>
      </c>
      <c r="O97" s="10" t="str">
        <f>IF(M97&gt;=19.5,"70%",IF(M97&gt;=13.5,"50%",IF(M97&gt;=5.5,"30%",IF(M97&gt;=0.1,"15%"))))</f>
        <v>50%</v>
      </c>
      <c r="P97" s="41">
        <f t="shared" si="37"/>
        <v>2.3000000000000007</v>
      </c>
      <c r="Q97" s="10">
        <v>0.1</v>
      </c>
      <c r="R97" s="41">
        <f t="shared" si="38"/>
        <v>17.5</v>
      </c>
      <c r="S97" s="41">
        <f t="shared" si="36"/>
        <v>17.5</v>
      </c>
      <c r="T97" s="156">
        <f t="shared" si="39"/>
        <v>17.5</v>
      </c>
    </row>
    <row r="98" spans="1:20" x14ac:dyDescent="0.3">
      <c r="A98" s="149">
        <v>49</v>
      </c>
      <c r="B98" s="155" t="s">
        <v>250</v>
      </c>
      <c r="C98" s="53">
        <v>219</v>
      </c>
      <c r="D98" s="44"/>
      <c r="E98" s="10"/>
      <c r="F98" s="10"/>
      <c r="G98" s="41">
        <v>24</v>
      </c>
      <c r="H98" s="39">
        <f>G98</f>
        <v>24</v>
      </c>
      <c r="I98" s="10">
        <v>105</v>
      </c>
      <c r="J98" s="10">
        <v>72</v>
      </c>
      <c r="K98" s="39">
        <f t="shared" si="31"/>
        <v>81</v>
      </c>
      <c r="L98" s="40">
        <f t="shared" si="33"/>
        <v>33</v>
      </c>
      <c r="M98" s="41">
        <f t="shared" si="34"/>
        <v>24</v>
      </c>
      <c r="N98" s="41">
        <f t="shared" si="35"/>
        <v>9</v>
      </c>
      <c r="O98" s="10" t="str">
        <f>IF(M98&gt;=19.5,"70%",IF(M98&gt;=13.5,"50%",IF(M98&gt;=5.5,"30%",IF(M98&gt;=0.1,"15%"))))</f>
        <v>70%</v>
      </c>
      <c r="P98" s="41">
        <f t="shared" si="37"/>
        <v>6.3</v>
      </c>
      <c r="Q98" s="10">
        <v>0.1</v>
      </c>
      <c r="R98" s="41">
        <f t="shared" si="38"/>
        <v>24.1</v>
      </c>
      <c r="S98" s="41">
        <f t="shared" si="36"/>
        <v>24.1</v>
      </c>
      <c r="T98" s="156">
        <f t="shared" si="39"/>
        <v>24.1</v>
      </c>
    </row>
    <row r="99" spans="1:20" x14ac:dyDescent="0.3">
      <c r="A99" s="150">
        <v>50</v>
      </c>
      <c r="B99" s="155" t="s">
        <v>251</v>
      </c>
      <c r="C99" s="53">
        <v>34</v>
      </c>
      <c r="D99" s="35"/>
      <c r="E99" s="37"/>
      <c r="F99" s="10"/>
      <c r="G99" s="41">
        <v>12</v>
      </c>
      <c r="H99" s="39">
        <v>12</v>
      </c>
      <c r="I99" s="10">
        <v>93</v>
      </c>
      <c r="J99" s="10">
        <v>71</v>
      </c>
      <c r="K99" s="39">
        <f t="shared" si="31"/>
        <v>81</v>
      </c>
      <c r="L99" s="40">
        <f t="shared" si="33"/>
        <v>22</v>
      </c>
      <c r="M99" s="41">
        <f t="shared" si="34"/>
        <v>12</v>
      </c>
      <c r="N99" s="41">
        <f t="shared" si="35"/>
        <v>10</v>
      </c>
      <c r="O99" s="42">
        <v>0.5</v>
      </c>
      <c r="P99" s="41">
        <f t="shared" si="37"/>
        <v>5</v>
      </c>
      <c r="Q99" s="10" t="str">
        <f>IF(N99&lt;0,O99, "0.1")</f>
        <v>0.1</v>
      </c>
      <c r="R99" s="41">
        <f t="shared" si="38"/>
        <v>12.1</v>
      </c>
      <c r="S99" s="41">
        <f t="shared" si="36"/>
        <v>12.1</v>
      </c>
      <c r="T99" s="156">
        <f t="shared" si="39"/>
        <v>12.1</v>
      </c>
    </row>
    <row r="100" spans="1:20" x14ac:dyDescent="0.3">
      <c r="A100" s="151">
        <v>51</v>
      </c>
      <c r="B100" s="155" t="s">
        <v>252</v>
      </c>
      <c r="C100" s="53">
        <v>429</v>
      </c>
      <c r="D100" s="46"/>
      <c r="E100" s="52"/>
      <c r="F100" s="47"/>
      <c r="G100" s="10">
        <v>24</v>
      </c>
      <c r="H100" s="10">
        <v>24</v>
      </c>
      <c r="I100" s="10">
        <v>112</v>
      </c>
      <c r="J100" s="10">
        <v>70</v>
      </c>
      <c r="K100" s="10">
        <f t="shared" si="31"/>
        <v>88</v>
      </c>
      <c r="L100" s="10">
        <f t="shared" si="33"/>
        <v>42</v>
      </c>
      <c r="M100" s="10">
        <f t="shared" si="34"/>
        <v>24</v>
      </c>
      <c r="N100" s="10">
        <f t="shared" si="35"/>
        <v>18</v>
      </c>
      <c r="O100" s="10" t="str">
        <f>IF(M100&gt;=19.5,"70%",IF(M100&gt;=13.5,"50%",IF(M100&gt;=5.5,"30%",IF(M100&gt;=0.1,"15%"))))</f>
        <v>70%</v>
      </c>
      <c r="P100" s="41">
        <f t="shared" si="37"/>
        <v>12.6</v>
      </c>
      <c r="Q100" s="10" t="str">
        <f>IF(N100&lt;0,O100, "0.1")</f>
        <v>0.1</v>
      </c>
      <c r="R100" s="10">
        <f t="shared" si="38"/>
        <v>24.1</v>
      </c>
      <c r="S100" s="10">
        <f t="shared" si="36"/>
        <v>24.1</v>
      </c>
      <c r="T100" s="163">
        <v>24</v>
      </c>
    </row>
    <row r="101" spans="1:20" x14ac:dyDescent="0.3">
      <c r="A101" s="149">
        <v>52</v>
      </c>
      <c r="B101" s="155" t="s">
        <v>253</v>
      </c>
      <c r="C101" s="53">
        <v>269</v>
      </c>
      <c r="D101" s="44" t="s">
        <v>35</v>
      </c>
      <c r="E101" s="37"/>
      <c r="F101" s="10"/>
      <c r="G101" s="41">
        <v>16</v>
      </c>
      <c r="H101" s="39">
        <v>16</v>
      </c>
      <c r="I101" s="10">
        <v>83</v>
      </c>
      <c r="J101" s="10">
        <v>72</v>
      </c>
      <c r="K101" s="39">
        <f t="shared" si="31"/>
        <v>67</v>
      </c>
      <c r="L101" s="40">
        <f t="shared" si="33"/>
        <v>11</v>
      </c>
      <c r="M101" s="41">
        <f t="shared" si="34"/>
        <v>16</v>
      </c>
      <c r="N101" s="41">
        <f t="shared" si="35"/>
        <v>-5</v>
      </c>
      <c r="O101" s="42">
        <v>0.7</v>
      </c>
      <c r="P101" s="41">
        <f t="shared" si="37"/>
        <v>-3.5</v>
      </c>
      <c r="Q101" s="10">
        <f>IF(N101&lt;0,O101, "0.1")</f>
        <v>0.7</v>
      </c>
      <c r="R101" s="41">
        <f t="shared" si="38"/>
        <v>12.5</v>
      </c>
      <c r="S101" s="41">
        <f t="shared" si="36"/>
        <v>12.5</v>
      </c>
      <c r="T101" s="156">
        <f>S101</f>
        <v>12.5</v>
      </c>
    </row>
    <row r="102" spans="1:20" x14ac:dyDescent="0.3">
      <c r="A102" s="150">
        <v>53</v>
      </c>
      <c r="B102" s="155" t="s">
        <v>254</v>
      </c>
      <c r="C102" s="53">
        <v>268</v>
      </c>
      <c r="D102" s="44" t="s">
        <v>35</v>
      </c>
      <c r="E102" s="10"/>
      <c r="F102" s="10"/>
      <c r="G102" s="41">
        <v>22</v>
      </c>
      <c r="H102" s="39">
        <v>22</v>
      </c>
      <c r="I102" s="10">
        <v>99</v>
      </c>
      <c r="J102" s="10">
        <v>70</v>
      </c>
      <c r="K102" s="39">
        <f t="shared" si="31"/>
        <v>77</v>
      </c>
      <c r="L102" s="40">
        <f t="shared" si="33"/>
        <v>29</v>
      </c>
      <c r="M102" s="41">
        <f t="shared" si="34"/>
        <v>22</v>
      </c>
      <c r="N102" s="41">
        <f t="shared" si="35"/>
        <v>7</v>
      </c>
      <c r="O102" s="10" t="str">
        <f>IF(M102&gt;=19.5,"70%",IF(M102&gt;=13.5,"50%",IF(M102&gt;=5.5,"30%",IF(M102&gt;=0.1,"15%"))))</f>
        <v>70%</v>
      </c>
      <c r="P102" s="41">
        <f t="shared" si="37"/>
        <v>4.8999999999999995</v>
      </c>
      <c r="Q102" s="10" t="str">
        <f>IF(N102&lt;0,O102, "0.1")</f>
        <v>0.1</v>
      </c>
      <c r="R102" s="41">
        <f t="shared" si="38"/>
        <v>22.1</v>
      </c>
      <c r="S102" s="41">
        <f t="shared" si="36"/>
        <v>22.1</v>
      </c>
      <c r="T102" s="156">
        <f>S102</f>
        <v>22.1</v>
      </c>
    </row>
    <row r="103" spans="1:20" x14ac:dyDescent="0.3">
      <c r="A103" s="151">
        <v>54</v>
      </c>
      <c r="B103" s="155" t="s">
        <v>255</v>
      </c>
      <c r="C103" s="53">
        <v>272</v>
      </c>
      <c r="D103" s="44"/>
      <c r="E103" s="10"/>
      <c r="F103" s="10"/>
      <c r="G103" s="41">
        <v>24</v>
      </c>
      <c r="H103" s="39">
        <f>G103</f>
        <v>24</v>
      </c>
      <c r="I103" s="10">
        <v>105</v>
      </c>
      <c r="J103" s="10">
        <v>72</v>
      </c>
      <c r="K103" s="39">
        <f t="shared" si="31"/>
        <v>81</v>
      </c>
      <c r="L103" s="40">
        <f t="shared" si="33"/>
        <v>33</v>
      </c>
      <c r="M103" s="41">
        <f t="shared" si="34"/>
        <v>24</v>
      </c>
      <c r="N103" s="41">
        <f t="shared" si="35"/>
        <v>9</v>
      </c>
      <c r="O103" s="10" t="str">
        <f>IF(M103&gt;=19.5,"70%",IF(M103&gt;=13.5,"50%",IF(M103&gt;=5.5,"30%",IF(M103&gt;=0.1,"15%"))))</f>
        <v>70%</v>
      </c>
      <c r="P103" s="41">
        <f t="shared" si="37"/>
        <v>6.3</v>
      </c>
      <c r="Q103" s="10">
        <v>0.1</v>
      </c>
      <c r="R103" s="41">
        <f t="shared" si="38"/>
        <v>24.1</v>
      </c>
      <c r="S103" s="41">
        <f t="shared" si="36"/>
        <v>24.1</v>
      </c>
      <c r="T103" s="156">
        <f>S103</f>
        <v>24.1</v>
      </c>
    </row>
    <row r="104" spans="1:20" x14ac:dyDescent="0.3">
      <c r="A104" s="149">
        <v>55</v>
      </c>
      <c r="B104" s="164" t="s">
        <v>18</v>
      </c>
      <c r="C104" s="127">
        <v>447</v>
      </c>
      <c r="D104" s="118" t="s">
        <v>19</v>
      </c>
      <c r="E104" s="119"/>
      <c r="F104" s="120"/>
      <c r="G104" s="121">
        <v>14</v>
      </c>
      <c r="H104" s="121">
        <v>14</v>
      </c>
      <c r="I104" s="121">
        <v>84</v>
      </c>
      <c r="J104" s="121">
        <v>69</v>
      </c>
      <c r="K104" s="121">
        <v>70</v>
      </c>
      <c r="L104" s="121">
        <v>15</v>
      </c>
      <c r="M104" s="121">
        <v>14</v>
      </c>
      <c r="N104" s="121">
        <v>1</v>
      </c>
      <c r="O104" s="121" t="s">
        <v>629</v>
      </c>
      <c r="P104" s="122">
        <v>0.5</v>
      </c>
      <c r="Q104" s="121">
        <v>0</v>
      </c>
      <c r="R104" s="121">
        <v>14</v>
      </c>
      <c r="S104" s="122">
        <v>14</v>
      </c>
      <c r="T104" s="165">
        <v>14</v>
      </c>
    </row>
    <row r="105" spans="1:20" x14ac:dyDescent="0.3">
      <c r="A105" s="150">
        <v>56</v>
      </c>
      <c r="B105" s="164" t="s">
        <v>102</v>
      </c>
      <c r="C105" s="79">
        <v>564</v>
      </c>
      <c r="D105" s="80"/>
      <c r="E105" s="70"/>
      <c r="F105" s="71"/>
      <c r="G105" s="72">
        <v>13</v>
      </c>
      <c r="H105" s="72">
        <v>13</v>
      </c>
      <c r="I105" s="72">
        <v>87</v>
      </c>
      <c r="J105" s="72">
        <v>69</v>
      </c>
      <c r="K105" s="72">
        <f t="shared" ref="K105:K111" si="40">I105-H105</f>
        <v>74</v>
      </c>
      <c r="L105" s="72">
        <f t="shared" ref="L105:L111" si="41">I105-J105</f>
        <v>18</v>
      </c>
      <c r="M105" s="72">
        <f t="shared" ref="M105:M111" si="42">G105</f>
        <v>13</v>
      </c>
      <c r="N105" s="72">
        <f t="shared" ref="N105:N111" si="43">L105-M105</f>
        <v>5</v>
      </c>
      <c r="O105" s="77">
        <v>0.5</v>
      </c>
      <c r="P105" s="73">
        <f t="shared" ref="P105:P111" si="44">N105*O105</f>
        <v>2.5</v>
      </c>
      <c r="Q105" s="72">
        <v>0.1</v>
      </c>
      <c r="R105" s="72">
        <f t="shared" ref="R105:R111" si="45">IF(M105&gt;=L105,(M105+P105),M105+Q105)</f>
        <v>13.1</v>
      </c>
      <c r="S105" s="72">
        <f t="shared" ref="S105:S111" si="46">IF(I105&gt;1,(R105),G105)</f>
        <v>13.1</v>
      </c>
      <c r="T105" s="153">
        <v>12</v>
      </c>
    </row>
    <row r="106" spans="1:20" x14ac:dyDescent="0.3">
      <c r="A106" s="151">
        <v>57</v>
      </c>
      <c r="B106" s="155" t="s">
        <v>256</v>
      </c>
      <c r="C106" s="53">
        <v>285</v>
      </c>
      <c r="D106" s="44"/>
      <c r="E106" s="10"/>
      <c r="F106" s="10"/>
      <c r="G106" s="41">
        <v>24</v>
      </c>
      <c r="H106" s="39">
        <f>G106</f>
        <v>24</v>
      </c>
      <c r="I106" s="10">
        <v>105</v>
      </c>
      <c r="J106" s="10">
        <v>72</v>
      </c>
      <c r="K106" s="39">
        <f t="shared" si="40"/>
        <v>81</v>
      </c>
      <c r="L106" s="40">
        <f t="shared" si="41"/>
        <v>33</v>
      </c>
      <c r="M106" s="41">
        <f t="shared" si="42"/>
        <v>24</v>
      </c>
      <c r="N106" s="41">
        <f t="shared" si="43"/>
        <v>9</v>
      </c>
      <c r="O106" s="10" t="str">
        <f>IF(M106&gt;=19.5,"70%",IF(M106&gt;=13.5,"50%",IF(M106&gt;=5.5,"30%",IF(M106&gt;=0.1,"15%"))))</f>
        <v>70%</v>
      </c>
      <c r="P106" s="41">
        <f t="shared" si="44"/>
        <v>6.3</v>
      </c>
      <c r="Q106" s="10">
        <v>0.1</v>
      </c>
      <c r="R106" s="41">
        <f t="shared" si="45"/>
        <v>24.1</v>
      </c>
      <c r="S106" s="41">
        <f t="shared" si="46"/>
        <v>24.1</v>
      </c>
      <c r="T106" s="156">
        <f>S106</f>
        <v>24.1</v>
      </c>
    </row>
    <row r="107" spans="1:20" x14ac:dyDescent="0.3">
      <c r="A107" s="149">
        <v>58</v>
      </c>
      <c r="B107" s="152" t="s">
        <v>103</v>
      </c>
      <c r="C107" s="79">
        <v>559</v>
      </c>
      <c r="D107" s="74"/>
      <c r="E107" s="70"/>
      <c r="F107" s="72"/>
      <c r="G107" s="72">
        <v>13</v>
      </c>
      <c r="H107" s="72">
        <v>13</v>
      </c>
      <c r="I107" s="72">
        <v>97</v>
      </c>
      <c r="J107" s="72">
        <v>70</v>
      </c>
      <c r="K107" s="72">
        <f t="shared" si="40"/>
        <v>84</v>
      </c>
      <c r="L107" s="72">
        <f t="shared" si="41"/>
        <v>27</v>
      </c>
      <c r="M107" s="72">
        <f t="shared" si="42"/>
        <v>13</v>
      </c>
      <c r="N107" s="72">
        <f t="shared" si="43"/>
        <v>14</v>
      </c>
      <c r="O107" s="77">
        <v>0.5</v>
      </c>
      <c r="P107" s="73">
        <f t="shared" si="44"/>
        <v>7</v>
      </c>
      <c r="Q107" s="72">
        <v>0.1</v>
      </c>
      <c r="R107" s="72">
        <f t="shared" si="45"/>
        <v>13.1</v>
      </c>
      <c r="S107" s="72">
        <f t="shared" si="46"/>
        <v>13.1</v>
      </c>
      <c r="T107" s="153">
        <v>13</v>
      </c>
    </row>
    <row r="108" spans="1:20" x14ac:dyDescent="0.3">
      <c r="A108" s="150">
        <v>59</v>
      </c>
      <c r="B108" s="155" t="s">
        <v>257</v>
      </c>
      <c r="C108" s="53">
        <v>90</v>
      </c>
      <c r="D108" s="44"/>
      <c r="E108" s="10"/>
      <c r="F108" s="10"/>
      <c r="G108" s="41">
        <v>24</v>
      </c>
      <c r="H108" s="39">
        <f>G108</f>
        <v>24</v>
      </c>
      <c r="I108" s="10">
        <v>105</v>
      </c>
      <c r="J108" s="10">
        <v>72</v>
      </c>
      <c r="K108" s="39">
        <f t="shared" si="40"/>
        <v>81</v>
      </c>
      <c r="L108" s="40">
        <f t="shared" si="41"/>
        <v>33</v>
      </c>
      <c r="M108" s="41">
        <f t="shared" si="42"/>
        <v>24</v>
      </c>
      <c r="N108" s="41">
        <f t="shared" si="43"/>
        <v>9</v>
      </c>
      <c r="O108" s="10" t="str">
        <f>IF(M108&gt;=19.5,"70%",IF(M108&gt;=13.5,"50%",IF(M108&gt;=5.5,"30%",IF(M108&gt;=0.1,"15%"))))</f>
        <v>70%</v>
      </c>
      <c r="P108" s="41">
        <f t="shared" si="44"/>
        <v>6.3</v>
      </c>
      <c r="Q108" s="10">
        <v>0.1</v>
      </c>
      <c r="R108" s="41">
        <f t="shared" si="45"/>
        <v>24.1</v>
      </c>
      <c r="S108" s="41">
        <f t="shared" si="46"/>
        <v>24.1</v>
      </c>
      <c r="T108" s="156">
        <f>S108</f>
        <v>24.1</v>
      </c>
    </row>
    <row r="109" spans="1:20" x14ac:dyDescent="0.3">
      <c r="A109" s="151">
        <v>60</v>
      </c>
      <c r="B109" s="155" t="s">
        <v>258</v>
      </c>
      <c r="C109" s="53">
        <v>211</v>
      </c>
      <c r="D109" s="44" t="s">
        <v>74</v>
      </c>
      <c r="E109" s="37"/>
      <c r="F109" s="10"/>
      <c r="G109" s="10">
        <v>14</v>
      </c>
      <c r="H109" s="39">
        <v>14</v>
      </c>
      <c r="I109" s="10">
        <v>101</v>
      </c>
      <c r="J109" s="10">
        <v>70</v>
      </c>
      <c r="K109" s="39">
        <f t="shared" si="40"/>
        <v>87</v>
      </c>
      <c r="L109" s="40">
        <f t="shared" si="41"/>
        <v>31</v>
      </c>
      <c r="M109" s="41">
        <f t="shared" si="42"/>
        <v>14</v>
      </c>
      <c r="N109" s="41">
        <f t="shared" si="43"/>
        <v>17</v>
      </c>
      <c r="O109" s="10" t="str">
        <f>IF(M109&gt;=19.5,"70%",IF(M109&gt;=13.5,"50%",IF(M109&gt;=5.5,"30%",IF(M109&gt;=0.1,"15%"))))</f>
        <v>50%</v>
      </c>
      <c r="P109" s="39">
        <f t="shared" si="44"/>
        <v>8.5</v>
      </c>
      <c r="Q109" s="10">
        <v>0.1</v>
      </c>
      <c r="R109" s="41">
        <f t="shared" si="45"/>
        <v>14.1</v>
      </c>
      <c r="S109" s="41">
        <f t="shared" si="46"/>
        <v>14.1</v>
      </c>
      <c r="T109" s="156">
        <f>S109</f>
        <v>14.1</v>
      </c>
    </row>
    <row r="110" spans="1:20" x14ac:dyDescent="0.3">
      <c r="A110" s="149">
        <v>61</v>
      </c>
      <c r="B110" s="155" t="s">
        <v>259</v>
      </c>
      <c r="C110" s="53">
        <v>20</v>
      </c>
      <c r="D110" s="35" t="s">
        <v>66</v>
      </c>
      <c r="E110" s="37"/>
      <c r="F110" s="10"/>
      <c r="G110" s="41">
        <v>9</v>
      </c>
      <c r="H110" s="39">
        <v>9</v>
      </c>
      <c r="I110" s="10">
        <v>89</v>
      </c>
      <c r="J110" s="10">
        <v>72</v>
      </c>
      <c r="K110" s="39">
        <f t="shared" si="40"/>
        <v>80</v>
      </c>
      <c r="L110" s="40">
        <f t="shared" si="41"/>
        <v>17</v>
      </c>
      <c r="M110" s="41">
        <f t="shared" si="42"/>
        <v>9</v>
      </c>
      <c r="N110" s="41">
        <f t="shared" si="43"/>
        <v>8</v>
      </c>
      <c r="O110" s="10" t="str">
        <f>IF(M110&gt;=19.5,"70%",IF(M110&gt;=13.5,"50%",IF(M110&gt;=5.5,"30%",IF(M110&gt;=0.1,"15%"))))</f>
        <v>30%</v>
      </c>
      <c r="P110" s="41">
        <f t="shared" si="44"/>
        <v>2.4</v>
      </c>
      <c r="Q110" s="10" t="str">
        <f>IF(N110&lt;0,O110, "0.1")</f>
        <v>0.1</v>
      </c>
      <c r="R110" s="41">
        <f t="shared" si="45"/>
        <v>9.1</v>
      </c>
      <c r="S110" s="41">
        <f t="shared" si="46"/>
        <v>9.1</v>
      </c>
      <c r="T110" s="156">
        <f>S110</f>
        <v>9.1</v>
      </c>
    </row>
    <row r="111" spans="1:20" x14ac:dyDescent="0.3">
      <c r="A111" s="150">
        <v>62</v>
      </c>
      <c r="B111" s="155" t="s">
        <v>260</v>
      </c>
      <c r="C111" s="53">
        <v>159</v>
      </c>
      <c r="D111" s="44"/>
      <c r="E111" s="10"/>
      <c r="F111" s="10"/>
      <c r="G111" s="10">
        <v>17.399999999999999</v>
      </c>
      <c r="H111" s="39">
        <f>G111</f>
        <v>17.399999999999999</v>
      </c>
      <c r="I111" s="10">
        <v>92</v>
      </c>
      <c r="J111" s="10">
        <v>70</v>
      </c>
      <c r="K111" s="39">
        <f t="shared" si="40"/>
        <v>74.599999999999994</v>
      </c>
      <c r="L111" s="40">
        <f t="shared" si="41"/>
        <v>22</v>
      </c>
      <c r="M111" s="41">
        <f t="shared" si="42"/>
        <v>17.399999999999999</v>
      </c>
      <c r="N111" s="41">
        <f t="shared" si="43"/>
        <v>4.6000000000000014</v>
      </c>
      <c r="O111" s="10" t="str">
        <f>IF(M111&gt;=19.5,"70%",IF(M111&gt;=13.5,"50%",IF(M111&gt;=5.5,"30%",IF(M111&gt;=0.1,"15%"))))</f>
        <v>50%</v>
      </c>
      <c r="P111" s="41">
        <f t="shared" si="44"/>
        <v>2.3000000000000007</v>
      </c>
      <c r="Q111" s="10">
        <v>0.1</v>
      </c>
      <c r="R111" s="41">
        <f t="shared" si="45"/>
        <v>17.5</v>
      </c>
      <c r="S111" s="41">
        <f t="shared" si="46"/>
        <v>17.5</v>
      </c>
      <c r="T111" s="156">
        <f>S111</f>
        <v>17.5</v>
      </c>
    </row>
    <row r="112" spans="1:20" x14ac:dyDescent="0.3">
      <c r="A112" s="151">
        <v>63</v>
      </c>
      <c r="B112" s="164" t="s">
        <v>630</v>
      </c>
      <c r="C112" s="127">
        <v>83</v>
      </c>
      <c r="D112" s="123" t="s">
        <v>19</v>
      </c>
      <c r="E112" s="119"/>
      <c r="F112" s="120"/>
      <c r="G112" s="122">
        <v>5.0999999999999996</v>
      </c>
      <c r="H112" s="124">
        <v>5</v>
      </c>
      <c r="I112" s="121">
        <v>81</v>
      </c>
      <c r="J112" s="121">
        <v>69</v>
      </c>
      <c r="K112" s="124">
        <v>76</v>
      </c>
      <c r="L112" s="125">
        <v>12</v>
      </c>
      <c r="M112" s="122">
        <v>5.0999999999999996</v>
      </c>
      <c r="N112" s="122">
        <v>6.9</v>
      </c>
      <c r="O112" s="126">
        <v>0.3</v>
      </c>
      <c r="P112" s="122">
        <v>2.0699999999999998</v>
      </c>
      <c r="Q112" s="121">
        <v>0.1</v>
      </c>
      <c r="R112" s="122">
        <v>5.1999999999999993</v>
      </c>
      <c r="S112" s="122">
        <v>5.1999999999999993</v>
      </c>
      <c r="T112" s="166">
        <v>5.1999999999999993</v>
      </c>
    </row>
    <row r="113" spans="1:20" x14ac:dyDescent="0.3">
      <c r="A113" s="149">
        <v>64</v>
      </c>
      <c r="B113" s="159" t="s">
        <v>261</v>
      </c>
      <c r="C113" s="53">
        <v>337</v>
      </c>
      <c r="D113" s="44"/>
      <c r="E113" s="37"/>
      <c r="F113" s="10"/>
      <c r="G113" s="10">
        <v>23</v>
      </c>
      <c r="H113" s="10">
        <v>23</v>
      </c>
      <c r="I113" s="10">
        <v>102</v>
      </c>
      <c r="J113" s="10">
        <v>70</v>
      </c>
      <c r="K113" s="10">
        <f t="shared" ref="K113:K119" si="47">I113-H113</f>
        <v>79</v>
      </c>
      <c r="L113" s="10">
        <f t="shared" ref="L113:L128" si="48">I113-J113</f>
        <v>32</v>
      </c>
      <c r="M113" s="10">
        <f t="shared" ref="M113:M128" si="49">G113</f>
        <v>23</v>
      </c>
      <c r="N113" s="10">
        <f t="shared" ref="N113:N128" si="50">L113-M113</f>
        <v>9</v>
      </c>
      <c r="O113" s="10" t="str">
        <f t="shared" ref="O113:O122" si="51">IF(M113&gt;=19.5,"70%",IF(M113&gt;=13.5,"50%",IF(M113&gt;=5.5,"30%",IF(M113&gt;=0.1,"15%"))))</f>
        <v>70%</v>
      </c>
      <c r="P113" s="41">
        <f t="shared" ref="P113:P128" si="52">N113*O113</f>
        <v>6.3</v>
      </c>
      <c r="Q113" s="10">
        <v>0.1</v>
      </c>
      <c r="R113" s="10">
        <f t="shared" ref="R113:R128" si="53">IF(M113&gt;=L113,(M113+P113),M113+Q113)</f>
        <v>23.1</v>
      </c>
      <c r="S113" s="10">
        <f t="shared" ref="S113:S128" si="54">IF(I113&gt;1,(R113),G113)</f>
        <v>23.1</v>
      </c>
      <c r="T113" s="156">
        <f>S113</f>
        <v>23.1</v>
      </c>
    </row>
    <row r="114" spans="1:20" x14ac:dyDescent="0.3">
      <c r="A114" s="150">
        <v>65</v>
      </c>
      <c r="B114" s="155" t="s">
        <v>262</v>
      </c>
      <c r="C114" s="53">
        <v>35</v>
      </c>
      <c r="D114" s="44"/>
      <c r="E114" s="10"/>
      <c r="F114" s="10"/>
      <c r="G114" s="10">
        <v>13</v>
      </c>
      <c r="H114" s="39">
        <v>13</v>
      </c>
      <c r="I114" s="10">
        <v>101</v>
      </c>
      <c r="J114" s="10">
        <v>70</v>
      </c>
      <c r="K114" s="39">
        <f t="shared" si="47"/>
        <v>88</v>
      </c>
      <c r="L114" s="40">
        <f t="shared" si="48"/>
        <v>31</v>
      </c>
      <c r="M114" s="41">
        <f t="shared" si="49"/>
        <v>13</v>
      </c>
      <c r="N114" s="41">
        <f t="shared" si="50"/>
        <v>18</v>
      </c>
      <c r="O114" s="10" t="str">
        <f t="shared" si="51"/>
        <v>30%</v>
      </c>
      <c r="P114" s="39">
        <f t="shared" si="52"/>
        <v>5.3999999999999995</v>
      </c>
      <c r="Q114" s="10">
        <v>0.1</v>
      </c>
      <c r="R114" s="41">
        <f t="shared" si="53"/>
        <v>13.1</v>
      </c>
      <c r="S114" s="41">
        <f t="shared" si="54"/>
        <v>13.1</v>
      </c>
      <c r="T114" s="156">
        <f>S114</f>
        <v>13.1</v>
      </c>
    </row>
    <row r="115" spans="1:20" x14ac:dyDescent="0.3">
      <c r="A115" s="151">
        <v>66</v>
      </c>
      <c r="B115" s="162" t="s">
        <v>175</v>
      </c>
      <c r="C115" s="79">
        <v>338</v>
      </c>
      <c r="D115" s="81"/>
      <c r="E115" s="70"/>
      <c r="F115" s="82"/>
      <c r="G115" s="73">
        <v>9.1999999999999993</v>
      </c>
      <c r="H115" s="72">
        <v>9</v>
      </c>
      <c r="I115" s="72">
        <v>81</v>
      </c>
      <c r="J115" s="72">
        <v>69</v>
      </c>
      <c r="K115" s="72">
        <f t="shared" si="47"/>
        <v>72</v>
      </c>
      <c r="L115" s="72">
        <f t="shared" si="48"/>
        <v>12</v>
      </c>
      <c r="M115" s="73">
        <f t="shared" si="49"/>
        <v>9.1999999999999993</v>
      </c>
      <c r="N115" s="73">
        <f t="shared" si="50"/>
        <v>2.8000000000000007</v>
      </c>
      <c r="O115" s="72" t="str">
        <f t="shared" si="51"/>
        <v>30%</v>
      </c>
      <c r="P115" s="73">
        <f t="shared" si="52"/>
        <v>0.84000000000000019</v>
      </c>
      <c r="Q115" s="72">
        <v>0.3</v>
      </c>
      <c r="R115" s="73">
        <f t="shared" si="53"/>
        <v>9.5</v>
      </c>
      <c r="S115" s="73">
        <f t="shared" si="54"/>
        <v>9.5</v>
      </c>
      <c r="T115" s="153">
        <v>9</v>
      </c>
    </row>
    <row r="116" spans="1:20" x14ac:dyDescent="0.3">
      <c r="A116" s="149">
        <v>67</v>
      </c>
      <c r="B116" s="155" t="s">
        <v>263</v>
      </c>
      <c r="C116" s="53">
        <v>431</v>
      </c>
      <c r="D116" s="46"/>
      <c r="E116" s="52"/>
      <c r="F116" s="47"/>
      <c r="G116" s="10">
        <v>24</v>
      </c>
      <c r="H116" s="10">
        <v>24</v>
      </c>
      <c r="I116" s="10">
        <v>99</v>
      </c>
      <c r="J116" s="10">
        <v>70</v>
      </c>
      <c r="K116" s="10">
        <f t="shared" si="47"/>
        <v>75</v>
      </c>
      <c r="L116" s="10">
        <f t="shared" si="48"/>
        <v>29</v>
      </c>
      <c r="M116" s="10">
        <f t="shared" si="49"/>
        <v>24</v>
      </c>
      <c r="N116" s="10">
        <f t="shared" si="50"/>
        <v>5</v>
      </c>
      <c r="O116" s="10" t="str">
        <f t="shared" si="51"/>
        <v>70%</v>
      </c>
      <c r="P116" s="41">
        <f t="shared" si="52"/>
        <v>3.5</v>
      </c>
      <c r="Q116" s="10">
        <v>0.1</v>
      </c>
      <c r="R116" s="10">
        <f t="shared" si="53"/>
        <v>24.1</v>
      </c>
      <c r="S116" s="10">
        <f t="shared" si="54"/>
        <v>24.1</v>
      </c>
      <c r="T116" s="163">
        <v>24</v>
      </c>
    </row>
    <row r="117" spans="1:20" x14ac:dyDescent="0.3">
      <c r="A117" s="150">
        <v>68</v>
      </c>
      <c r="B117" s="152" t="s">
        <v>104</v>
      </c>
      <c r="C117" s="79">
        <v>561</v>
      </c>
      <c r="D117" s="74"/>
      <c r="E117" s="70"/>
      <c r="F117" s="72"/>
      <c r="G117" s="72">
        <v>24</v>
      </c>
      <c r="H117" s="72">
        <v>24</v>
      </c>
      <c r="I117" s="72">
        <v>110</v>
      </c>
      <c r="J117" s="72">
        <v>70</v>
      </c>
      <c r="K117" s="72">
        <f t="shared" si="47"/>
        <v>86</v>
      </c>
      <c r="L117" s="72">
        <f t="shared" si="48"/>
        <v>40</v>
      </c>
      <c r="M117" s="72">
        <f t="shared" si="49"/>
        <v>24</v>
      </c>
      <c r="N117" s="72">
        <f t="shared" si="50"/>
        <v>16</v>
      </c>
      <c r="O117" s="72" t="str">
        <f t="shared" si="51"/>
        <v>70%</v>
      </c>
      <c r="P117" s="73">
        <f t="shared" si="52"/>
        <v>11.2</v>
      </c>
      <c r="Q117" s="72">
        <v>0.1</v>
      </c>
      <c r="R117" s="72">
        <f t="shared" si="53"/>
        <v>24.1</v>
      </c>
      <c r="S117" s="72">
        <f t="shared" si="54"/>
        <v>24.1</v>
      </c>
      <c r="T117" s="153">
        <v>24</v>
      </c>
    </row>
    <row r="118" spans="1:20" x14ac:dyDescent="0.3">
      <c r="A118" s="151">
        <v>69</v>
      </c>
      <c r="B118" s="167" t="s">
        <v>264</v>
      </c>
      <c r="C118" s="28">
        <v>178</v>
      </c>
      <c r="D118" s="131"/>
      <c r="E118" s="10"/>
      <c r="F118" s="31"/>
      <c r="G118" s="41">
        <v>20</v>
      </c>
      <c r="H118" s="39">
        <v>20</v>
      </c>
      <c r="I118" s="10">
        <v>105</v>
      </c>
      <c r="J118" s="10">
        <v>72</v>
      </c>
      <c r="K118" s="39">
        <f t="shared" si="47"/>
        <v>85</v>
      </c>
      <c r="L118" s="40">
        <f t="shared" si="48"/>
        <v>33</v>
      </c>
      <c r="M118" s="41">
        <f t="shared" si="49"/>
        <v>20</v>
      </c>
      <c r="N118" s="41">
        <f t="shared" si="50"/>
        <v>13</v>
      </c>
      <c r="O118" s="10" t="str">
        <f t="shared" si="51"/>
        <v>70%</v>
      </c>
      <c r="P118" s="41">
        <f t="shared" si="52"/>
        <v>9.1</v>
      </c>
      <c r="Q118" s="10">
        <v>0.1</v>
      </c>
      <c r="R118" s="41">
        <f t="shared" si="53"/>
        <v>20.100000000000001</v>
      </c>
      <c r="S118" s="41">
        <f t="shared" si="54"/>
        <v>20.100000000000001</v>
      </c>
      <c r="T118" s="156">
        <f>S118</f>
        <v>20.100000000000001</v>
      </c>
    </row>
    <row r="119" spans="1:20" x14ac:dyDescent="0.3">
      <c r="A119" s="149">
        <v>70</v>
      </c>
      <c r="B119" s="155" t="s">
        <v>265</v>
      </c>
      <c r="C119" s="53">
        <v>64</v>
      </c>
      <c r="D119" s="44"/>
      <c r="E119" s="37"/>
      <c r="F119" s="10"/>
      <c r="G119" s="10">
        <v>17.399999999999999</v>
      </c>
      <c r="H119" s="39">
        <f>G119</f>
        <v>17.399999999999999</v>
      </c>
      <c r="I119" s="10">
        <v>92</v>
      </c>
      <c r="J119" s="10">
        <v>70</v>
      </c>
      <c r="K119" s="39">
        <f t="shared" si="47"/>
        <v>74.599999999999994</v>
      </c>
      <c r="L119" s="40">
        <f t="shared" si="48"/>
        <v>22</v>
      </c>
      <c r="M119" s="41">
        <f t="shared" si="49"/>
        <v>17.399999999999999</v>
      </c>
      <c r="N119" s="41">
        <f t="shared" si="50"/>
        <v>4.6000000000000014</v>
      </c>
      <c r="O119" s="10" t="str">
        <f t="shared" si="51"/>
        <v>50%</v>
      </c>
      <c r="P119" s="41">
        <f t="shared" si="52"/>
        <v>2.3000000000000007</v>
      </c>
      <c r="Q119" s="10">
        <v>0.1</v>
      </c>
      <c r="R119" s="41">
        <f t="shared" si="53"/>
        <v>17.5</v>
      </c>
      <c r="S119" s="41">
        <f t="shared" si="54"/>
        <v>17.5</v>
      </c>
      <c r="T119" s="156">
        <f>S119</f>
        <v>17.5</v>
      </c>
    </row>
    <row r="120" spans="1:20" x14ac:dyDescent="0.3">
      <c r="A120" s="150">
        <v>71</v>
      </c>
      <c r="B120" s="152" t="s">
        <v>87</v>
      </c>
      <c r="C120" s="79">
        <v>91</v>
      </c>
      <c r="D120" s="69" t="s">
        <v>39</v>
      </c>
      <c r="E120" s="70"/>
      <c r="F120" s="72"/>
      <c r="G120" s="72">
        <v>15</v>
      </c>
      <c r="H120" s="72">
        <v>15</v>
      </c>
      <c r="I120" s="72">
        <v>99</v>
      </c>
      <c r="J120" s="72">
        <v>72</v>
      </c>
      <c r="K120" s="75">
        <v>79</v>
      </c>
      <c r="L120" s="76">
        <f t="shared" si="48"/>
        <v>27</v>
      </c>
      <c r="M120" s="73">
        <f t="shared" si="49"/>
        <v>15</v>
      </c>
      <c r="N120" s="73">
        <f t="shared" si="50"/>
        <v>12</v>
      </c>
      <c r="O120" s="72" t="str">
        <f t="shared" si="51"/>
        <v>50%</v>
      </c>
      <c r="P120" s="73">
        <f t="shared" si="52"/>
        <v>6</v>
      </c>
      <c r="Q120" s="72" t="str">
        <f>IF(N120&lt;0,O120, "0.1")</f>
        <v>0.1</v>
      </c>
      <c r="R120" s="73">
        <f t="shared" si="53"/>
        <v>15.1</v>
      </c>
      <c r="S120" s="73">
        <f t="shared" si="54"/>
        <v>15.1</v>
      </c>
      <c r="T120" s="158">
        <f>S120</f>
        <v>15.1</v>
      </c>
    </row>
    <row r="121" spans="1:20" x14ac:dyDescent="0.3">
      <c r="A121" s="151">
        <v>72</v>
      </c>
      <c r="B121" s="157" t="s">
        <v>266</v>
      </c>
      <c r="C121" s="53">
        <v>342</v>
      </c>
      <c r="D121" s="36"/>
      <c r="E121" s="37"/>
      <c r="F121" s="38"/>
      <c r="G121" s="10">
        <v>24</v>
      </c>
      <c r="H121" s="10">
        <v>24</v>
      </c>
      <c r="I121" s="10">
        <v>93</v>
      </c>
      <c r="J121" s="10">
        <v>70</v>
      </c>
      <c r="K121" s="10">
        <f>I121-H121</f>
        <v>69</v>
      </c>
      <c r="L121" s="10">
        <f t="shared" si="48"/>
        <v>23</v>
      </c>
      <c r="M121" s="10">
        <f t="shared" si="49"/>
        <v>24</v>
      </c>
      <c r="N121" s="10">
        <f t="shared" si="50"/>
        <v>-1</v>
      </c>
      <c r="O121" s="10" t="str">
        <f t="shared" si="51"/>
        <v>70%</v>
      </c>
      <c r="P121" s="41">
        <f t="shared" si="52"/>
        <v>-0.7</v>
      </c>
      <c r="Q121" s="10">
        <v>0.1</v>
      </c>
      <c r="R121" s="10">
        <f t="shared" si="53"/>
        <v>23.3</v>
      </c>
      <c r="S121" s="10">
        <f t="shared" si="54"/>
        <v>23.3</v>
      </c>
      <c r="T121" s="163">
        <v>23</v>
      </c>
    </row>
    <row r="122" spans="1:20" x14ac:dyDescent="0.3">
      <c r="A122" s="149">
        <v>73</v>
      </c>
      <c r="B122" s="155" t="s">
        <v>267</v>
      </c>
      <c r="C122" s="53">
        <v>169</v>
      </c>
      <c r="D122" s="35" t="s">
        <v>23</v>
      </c>
      <c r="E122" s="37"/>
      <c r="F122" s="10"/>
      <c r="G122" s="10">
        <v>10.199999999999999</v>
      </c>
      <c r="H122" s="39">
        <f>G122</f>
        <v>10.199999999999999</v>
      </c>
      <c r="I122" s="10">
        <v>86</v>
      </c>
      <c r="J122" s="10">
        <v>70</v>
      </c>
      <c r="K122" s="39">
        <v>74</v>
      </c>
      <c r="L122" s="40">
        <f t="shared" si="48"/>
        <v>16</v>
      </c>
      <c r="M122" s="41">
        <f t="shared" si="49"/>
        <v>10.199999999999999</v>
      </c>
      <c r="N122" s="41">
        <f t="shared" si="50"/>
        <v>5.8000000000000007</v>
      </c>
      <c r="O122" s="10" t="str">
        <f t="shared" si="51"/>
        <v>30%</v>
      </c>
      <c r="P122" s="41">
        <f t="shared" si="52"/>
        <v>1.7400000000000002</v>
      </c>
      <c r="Q122" s="10" t="str">
        <f>IF(N122&lt;0,O122, "0.1")</f>
        <v>0.1</v>
      </c>
      <c r="R122" s="41">
        <f t="shared" si="53"/>
        <v>10.299999999999999</v>
      </c>
      <c r="S122" s="41">
        <f t="shared" si="54"/>
        <v>10.299999999999999</v>
      </c>
      <c r="T122" s="156">
        <v>10</v>
      </c>
    </row>
    <row r="123" spans="1:20" x14ac:dyDescent="0.3">
      <c r="A123" s="150">
        <v>74</v>
      </c>
      <c r="B123" s="152" t="s">
        <v>105</v>
      </c>
      <c r="C123" s="79">
        <v>9</v>
      </c>
      <c r="D123" s="74" t="s">
        <v>62</v>
      </c>
      <c r="E123" s="70"/>
      <c r="F123" s="71"/>
      <c r="G123" s="73">
        <v>1</v>
      </c>
      <c r="H123" s="75">
        <v>1</v>
      </c>
      <c r="I123" s="72">
        <v>85</v>
      </c>
      <c r="J123" s="72">
        <v>69</v>
      </c>
      <c r="K123" s="75">
        <f t="shared" ref="K123:K128" si="55">I123-H123</f>
        <v>84</v>
      </c>
      <c r="L123" s="76">
        <f t="shared" si="48"/>
        <v>16</v>
      </c>
      <c r="M123" s="73">
        <f t="shared" si="49"/>
        <v>1</v>
      </c>
      <c r="N123" s="73">
        <f t="shared" si="50"/>
        <v>15</v>
      </c>
      <c r="O123" s="77">
        <v>0.3</v>
      </c>
      <c r="P123" s="73">
        <f t="shared" si="52"/>
        <v>4.5</v>
      </c>
      <c r="Q123" s="72">
        <v>0.1</v>
      </c>
      <c r="R123" s="73">
        <f t="shared" si="53"/>
        <v>1.1000000000000001</v>
      </c>
      <c r="S123" s="73">
        <f t="shared" si="54"/>
        <v>1.1000000000000001</v>
      </c>
      <c r="T123" s="158">
        <v>1</v>
      </c>
    </row>
    <row r="124" spans="1:20" x14ac:dyDescent="0.3">
      <c r="A124" s="151">
        <v>75</v>
      </c>
      <c r="B124" s="155" t="s">
        <v>268</v>
      </c>
      <c r="C124" s="53">
        <v>64</v>
      </c>
      <c r="D124" s="44" t="s">
        <v>99</v>
      </c>
      <c r="E124" s="37"/>
      <c r="F124" s="10"/>
      <c r="G124" s="41">
        <v>10</v>
      </c>
      <c r="H124" s="39">
        <v>10</v>
      </c>
      <c r="I124" s="10">
        <v>81</v>
      </c>
      <c r="J124" s="10">
        <v>72</v>
      </c>
      <c r="K124" s="39">
        <f t="shared" si="55"/>
        <v>71</v>
      </c>
      <c r="L124" s="40">
        <f t="shared" si="48"/>
        <v>9</v>
      </c>
      <c r="M124" s="41">
        <f t="shared" si="49"/>
        <v>10</v>
      </c>
      <c r="N124" s="41">
        <f t="shared" si="50"/>
        <v>-1</v>
      </c>
      <c r="O124" s="10" t="str">
        <f>IF(M124&gt;=19.5,"70%",IF(M124&gt;=13.5,"50%",IF(M124&gt;=5.5,"30%",IF(M124&gt;=0.1,"15%"))))</f>
        <v>30%</v>
      </c>
      <c r="P124" s="10">
        <f t="shared" si="52"/>
        <v>-0.3</v>
      </c>
      <c r="Q124" s="10">
        <v>0.3</v>
      </c>
      <c r="R124" s="41">
        <f t="shared" si="53"/>
        <v>9.6999999999999993</v>
      </c>
      <c r="S124" s="41">
        <f t="shared" si="54"/>
        <v>9.6999999999999993</v>
      </c>
      <c r="T124" s="156">
        <f>S124</f>
        <v>9.6999999999999993</v>
      </c>
    </row>
    <row r="125" spans="1:20" x14ac:dyDescent="0.3">
      <c r="A125" s="149">
        <v>76</v>
      </c>
      <c r="B125" s="168" t="s">
        <v>108</v>
      </c>
      <c r="C125" s="79">
        <v>343</v>
      </c>
      <c r="D125" s="74" t="s">
        <v>58</v>
      </c>
      <c r="E125" s="70"/>
      <c r="F125" s="72"/>
      <c r="G125" s="72">
        <v>12</v>
      </c>
      <c r="H125" s="72">
        <v>12</v>
      </c>
      <c r="I125" s="72">
        <v>91</v>
      </c>
      <c r="J125" s="72">
        <v>70</v>
      </c>
      <c r="K125" s="72">
        <f t="shared" si="55"/>
        <v>79</v>
      </c>
      <c r="L125" s="72">
        <f t="shared" si="48"/>
        <v>21</v>
      </c>
      <c r="M125" s="72">
        <f t="shared" si="49"/>
        <v>12</v>
      </c>
      <c r="N125" s="72">
        <f t="shared" si="50"/>
        <v>9</v>
      </c>
      <c r="O125" s="77">
        <v>0.5</v>
      </c>
      <c r="P125" s="73">
        <f t="shared" si="52"/>
        <v>4.5</v>
      </c>
      <c r="Q125" s="72">
        <v>0.1</v>
      </c>
      <c r="R125" s="72">
        <f t="shared" si="53"/>
        <v>12.1</v>
      </c>
      <c r="S125" s="72">
        <f t="shared" si="54"/>
        <v>12.1</v>
      </c>
      <c r="T125" s="158">
        <f>S125</f>
        <v>12.1</v>
      </c>
    </row>
    <row r="126" spans="1:20" x14ac:dyDescent="0.3">
      <c r="A126" s="150">
        <v>77</v>
      </c>
      <c r="B126" s="164" t="s">
        <v>109</v>
      </c>
      <c r="C126" s="79">
        <v>571</v>
      </c>
      <c r="D126" s="164" t="s">
        <v>25</v>
      </c>
      <c r="E126" s="70"/>
      <c r="F126" s="71"/>
      <c r="G126" s="72">
        <v>13</v>
      </c>
      <c r="H126" s="72">
        <v>13</v>
      </c>
      <c r="I126" s="72">
        <v>99</v>
      </c>
      <c r="J126" s="72">
        <v>69</v>
      </c>
      <c r="K126" s="72">
        <f t="shared" si="55"/>
        <v>86</v>
      </c>
      <c r="L126" s="72">
        <f t="shared" si="48"/>
        <v>30</v>
      </c>
      <c r="M126" s="72">
        <f t="shared" si="49"/>
        <v>13</v>
      </c>
      <c r="N126" s="72">
        <f t="shared" si="50"/>
        <v>17</v>
      </c>
      <c r="O126" s="77">
        <v>0.7</v>
      </c>
      <c r="P126" s="73">
        <f t="shared" si="52"/>
        <v>11.899999999999999</v>
      </c>
      <c r="Q126" s="72">
        <v>0.1</v>
      </c>
      <c r="R126" s="72">
        <f t="shared" si="53"/>
        <v>13.1</v>
      </c>
      <c r="S126" s="72">
        <f t="shared" si="54"/>
        <v>13.1</v>
      </c>
      <c r="T126" s="153">
        <v>13</v>
      </c>
    </row>
    <row r="127" spans="1:20" x14ac:dyDescent="0.3">
      <c r="A127" s="151">
        <v>78</v>
      </c>
      <c r="B127" s="168" t="s">
        <v>110</v>
      </c>
      <c r="C127" s="79">
        <v>344</v>
      </c>
      <c r="D127" s="74"/>
      <c r="E127" s="70"/>
      <c r="F127" s="72"/>
      <c r="G127" s="72">
        <v>9</v>
      </c>
      <c r="H127" s="72">
        <v>9</v>
      </c>
      <c r="I127" s="72">
        <v>89</v>
      </c>
      <c r="J127" s="72">
        <v>69</v>
      </c>
      <c r="K127" s="72">
        <f t="shared" si="55"/>
        <v>80</v>
      </c>
      <c r="L127" s="72">
        <f t="shared" si="48"/>
        <v>20</v>
      </c>
      <c r="M127" s="72">
        <f t="shared" si="49"/>
        <v>9</v>
      </c>
      <c r="N127" s="72">
        <f t="shared" si="50"/>
        <v>11</v>
      </c>
      <c r="O127" s="72" t="str">
        <f>IF(M127&gt;=19.5,"70%",IF(M127&gt;=13.5,"50%",IF(M127&gt;=5.5,"30%",IF(M127&gt;=0.1,"15%"))))</f>
        <v>30%</v>
      </c>
      <c r="P127" s="73">
        <f t="shared" si="52"/>
        <v>3.3</v>
      </c>
      <c r="Q127" s="72">
        <v>0.1</v>
      </c>
      <c r="R127" s="72">
        <f t="shared" si="53"/>
        <v>9.1</v>
      </c>
      <c r="S127" s="72">
        <f t="shared" si="54"/>
        <v>9.1</v>
      </c>
      <c r="T127" s="153">
        <v>9</v>
      </c>
    </row>
    <row r="128" spans="1:20" x14ac:dyDescent="0.3">
      <c r="A128" s="149">
        <v>79</v>
      </c>
      <c r="B128" s="159" t="s">
        <v>269</v>
      </c>
      <c r="C128" s="53">
        <v>345</v>
      </c>
      <c r="D128" s="44" t="s">
        <v>270</v>
      </c>
      <c r="E128" s="37"/>
      <c r="F128" s="10"/>
      <c r="G128" s="10">
        <v>14.2</v>
      </c>
      <c r="H128" s="10">
        <v>14</v>
      </c>
      <c r="I128" s="10">
        <v>100</v>
      </c>
      <c r="J128" s="10">
        <v>70</v>
      </c>
      <c r="K128" s="10">
        <f t="shared" si="55"/>
        <v>86</v>
      </c>
      <c r="L128" s="10">
        <f t="shared" si="48"/>
        <v>30</v>
      </c>
      <c r="M128" s="10">
        <f t="shared" si="49"/>
        <v>14.2</v>
      </c>
      <c r="N128" s="10">
        <f t="shared" si="50"/>
        <v>15.8</v>
      </c>
      <c r="O128" s="42">
        <v>0.3</v>
      </c>
      <c r="P128" s="41">
        <f t="shared" si="52"/>
        <v>4.74</v>
      </c>
      <c r="Q128" s="10">
        <v>0.1</v>
      </c>
      <c r="R128" s="10">
        <f t="shared" si="53"/>
        <v>14.299999999999999</v>
      </c>
      <c r="S128" s="10">
        <f t="shared" si="54"/>
        <v>14.299999999999999</v>
      </c>
      <c r="T128" s="163">
        <f>S128</f>
        <v>14.299999999999999</v>
      </c>
    </row>
    <row r="129" spans="1:20" x14ac:dyDescent="0.3">
      <c r="A129" s="150">
        <v>80</v>
      </c>
      <c r="B129" s="164" t="s">
        <v>22</v>
      </c>
      <c r="C129" s="127">
        <v>30</v>
      </c>
      <c r="D129" s="118" t="s">
        <v>23</v>
      </c>
      <c r="E129" s="119"/>
      <c r="F129" s="121"/>
      <c r="G129" s="122">
        <v>9</v>
      </c>
      <c r="H129" s="124">
        <v>9</v>
      </c>
      <c r="I129" s="121">
        <v>83</v>
      </c>
      <c r="J129" s="121">
        <v>72</v>
      </c>
      <c r="K129" s="124">
        <v>74</v>
      </c>
      <c r="L129" s="125">
        <v>11</v>
      </c>
      <c r="M129" s="122">
        <v>9</v>
      </c>
      <c r="N129" s="122">
        <v>2</v>
      </c>
      <c r="O129" s="126">
        <v>0.3</v>
      </c>
      <c r="P129" s="124">
        <v>0.6</v>
      </c>
      <c r="Q129" s="121">
        <v>0.1</v>
      </c>
      <c r="R129" s="122">
        <v>9.1</v>
      </c>
      <c r="S129" s="122">
        <v>9.1</v>
      </c>
      <c r="T129" s="166">
        <v>9.1</v>
      </c>
    </row>
    <row r="130" spans="1:20" x14ac:dyDescent="0.3">
      <c r="A130" s="151">
        <v>81</v>
      </c>
      <c r="B130" s="164" t="s">
        <v>271</v>
      </c>
      <c r="C130" s="53">
        <v>471</v>
      </c>
      <c r="D130" s="46"/>
      <c r="E130" s="37"/>
      <c r="F130" s="47"/>
      <c r="G130" s="41">
        <v>10</v>
      </c>
      <c r="H130" s="10">
        <v>10</v>
      </c>
      <c r="I130" s="10">
        <v>84</v>
      </c>
      <c r="J130" s="10">
        <v>69</v>
      </c>
      <c r="K130" s="10">
        <f>I130-H130</f>
        <v>74</v>
      </c>
      <c r="L130" s="10">
        <f t="shared" ref="L130:L137" si="56">I130-J130</f>
        <v>15</v>
      </c>
      <c r="M130" s="41">
        <f t="shared" ref="M130:M137" si="57">G130</f>
        <v>10</v>
      </c>
      <c r="N130" s="41">
        <f t="shared" ref="N130:N137" si="58">L130-M130</f>
        <v>5</v>
      </c>
      <c r="O130" s="10" t="str">
        <f>IF(M130&gt;=19.5,"70%",IF(M130&gt;=13.5,"50%",IF(M130&gt;=5.5,"30%",IF(M130&gt;=0.1,"15%"))))</f>
        <v>30%</v>
      </c>
      <c r="P130" s="41">
        <f t="shared" ref="P130:P137" si="59">N130*O130</f>
        <v>1.5</v>
      </c>
      <c r="Q130" s="10">
        <v>0.1</v>
      </c>
      <c r="R130" s="41">
        <f t="shared" ref="R130:R137" si="60">IF(M130&gt;=L130,(M130+P130),M130+Q130)</f>
        <v>10.1</v>
      </c>
      <c r="S130" s="41">
        <f t="shared" ref="S130:S137" si="61">IF(I130&gt;1,(R130),G130)</f>
        <v>10.1</v>
      </c>
      <c r="T130" s="163">
        <v>10</v>
      </c>
    </row>
    <row r="131" spans="1:20" x14ac:dyDescent="0.3">
      <c r="A131" s="149">
        <v>82</v>
      </c>
      <c r="B131" s="155" t="s">
        <v>272</v>
      </c>
      <c r="C131" s="53">
        <v>57</v>
      </c>
      <c r="D131" s="44" t="s">
        <v>273</v>
      </c>
      <c r="E131" s="10"/>
      <c r="F131" s="10"/>
      <c r="G131" s="41">
        <v>18</v>
      </c>
      <c r="H131" s="39">
        <v>18</v>
      </c>
      <c r="I131" s="10">
        <v>88</v>
      </c>
      <c r="J131" s="10">
        <v>70</v>
      </c>
      <c r="K131" s="39">
        <f>I131-H131</f>
        <v>70</v>
      </c>
      <c r="L131" s="40">
        <f t="shared" si="56"/>
        <v>18</v>
      </c>
      <c r="M131" s="41">
        <f t="shared" si="57"/>
        <v>18</v>
      </c>
      <c r="N131" s="41">
        <f t="shared" si="58"/>
        <v>0</v>
      </c>
      <c r="O131" s="42">
        <v>0.3</v>
      </c>
      <c r="P131" s="41">
        <f t="shared" si="59"/>
        <v>0</v>
      </c>
      <c r="Q131" s="10">
        <v>0.1</v>
      </c>
      <c r="R131" s="41">
        <f t="shared" si="60"/>
        <v>18</v>
      </c>
      <c r="S131" s="41">
        <f t="shared" si="61"/>
        <v>18</v>
      </c>
      <c r="T131" s="156">
        <f>S131</f>
        <v>18</v>
      </c>
    </row>
    <row r="132" spans="1:20" x14ac:dyDescent="0.3">
      <c r="A132" s="150">
        <v>83</v>
      </c>
      <c r="B132" s="152" t="s">
        <v>111</v>
      </c>
      <c r="C132" s="79">
        <v>565</v>
      </c>
      <c r="D132" s="74" t="s">
        <v>50</v>
      </c>
      <c r="E132" s="70"/>
      <c r="F132" s="71"/>
      <c r="G132" s="72">
        <v>13</v>
      </c>
      <c r="H132" s="72">
        <v>13</v>
      </c>
      <c r="I132" s="72">
        <v>96</v>
      </c>
      <c r="J132" s="72">
        <v>69</v>
      </c>
      <c r="K132" s="72">
        <v>86</v>
      </c>
      <c r="L132" s="72">
        <f t="shared" si="56"/>
        <v>27</v>
      </c>
      <c r="M132" s="72">
        <f t="shared" si="57"/>
        <v>13</v>
      </c>
      <c r="N132" s="72">
        <f t="shared" si="58"/>
        <v>14</v>
      </c>
      <c r="O132" s="72" t="str">
        <f t="shared" ref="O132:O137" si="62">IF(M132&gt;=19.5,"70%",IF(M132&gt;=13.5,"50%",IF(M132&gt;=5.5,"30%",IF(M132&gt;=0.1,"15%"))))</f>
        <v>30%</v>
      </c>
      <c r="P132" s="73">
        <f t="shared" si="59"/>
        <v>4.2</v>
      </c>
      <c r="Q132" s="72">
        <v>0.4</v>
      </c>
      <c r="R132" s="72">
        <f t="shared" si="60"/>
        <v>13.4</v>
      </c>
      <c r="S132" s="72">
        <f t="shared" si="61"/>
        <v>13.4</v>
      </c>
      <c r="T132" s="153">
        <v>13</v>
      </c>
    </row>
    <row r="133" spans="1:20" x14ac:dyDescent="0.3">
      <c r="A133" s="151">
        <v>84</v>
      </c>
      <c r="B133" s="155" t="s">
        <v>274</v>
      </c>
      <c r="C133" s="53">
        <v>260</v>
      </c>
      <c r="D133" s="44"/>
      <c r="E133" s="37"/>
      <c r="F133" s="10"/>
      <c r="G133" s="10">
        <v>12</v>
      </c>
      <c r="H133" s="39">
        <f>G133</f>
        <v>12</v>
      </c>
      <c r="I133" s="10">
        <v>97</v>
      </c>
      <c r="J133" s="10">
        <v>72</v>
      </c>
      <c r="K133" s="39">
        <f>I133-H133</f>
        <v>85</v>
      </c>
      <c r="L133" s="40">
        <f t="shared" si="56"/>
        <v>25</v>
      </c>
      <c r="M133" s="41">
        <f t="shared" si="57"/>
        <v>12</v>
      </c>
      <c r="N133" s="41">
        <f t="shared" si="58"/>
        <v>13</v>
      </c>
      <c r="O133" s="10" t="str">
        <f t="shared" si="62"/>
        <v>30%</v>
      </c>
      <c r="P133" s="10">
        <f t="shared" si="59"/>
        <v>3.9</v>
      </c>
      <c r="Q133" s="10">
        <v>0.1</v>
      </c>
      <c r="R133" s="41">
        <f t="shared" si="60"/>
        <v>12.1</v>
      </c>
      <c r="S133" s="41">
        <f t="shared" si="61"/>
        <v>12.1</v>
      </c>
      <c r="T133" s="156">
        <f>S133</f>
        <v>12.1</v>
      </c>
    </row>
    <row r="134" spans="1:20" x14ac:dyDescent="0.3">
      <c r="A134" s="149">
        <v>85</v>
      </c>
      <c r="B134" s="155" t="s">
        <v>275</v>
      </c>
      <c r="C134" s="53">
        <v>346</v>
      </c>
      <c r="D134" s="44" t="s">
        <v>58</v>
      </c>
      <c r="E134" s="37"/>
      <c r="F134" s="10"/>
      <c r="G134" s="10">
        <v>22</v>
      </c>
      <c r="H134" s="10">
        <v>22</v>
      </c>
      <c r="I134" s="10">
        <v>89</v>
      </c>
      <c r="J134" s="10">
        <v>72</v>
      </c>
      <c r="K134" s="10">
        <v>86</v>
      </c>
      <c r="L134" s="10">
        <f t="shared" si="56"/>
        <v>17</v>
      </c>
      <c r="M134" s="10">
        <f t="shared" si="57"/>
        <v>22</v>
      </c>
      <c r="N134" s="10">
        <f t="shared" si="58"/>
        <v>-5</v>
      </c>
      <c r="O134" s="10" t="str">
        <f t="shared" si="62"/>
        <v>70%</v>
      </c>
      <c r="P134" s="41">
        <f t="shared" si="59"/>
        <v>-3.5</v>
      </c>
      <c r="Q134" s="10">
        <v>0.4</v>
      </c>
      <c r="R134" s="10">
        <f t="shared" si="60"/>
        <v>18.5</v>
      </c>
      <c r="S134" s="10">
        <f t="shared" si="61"/>
        <v>18.5</v>
      </c>
      <c r="T134" s="163">
        <v>19</v>
      </c>
    </row>
    <row r="135" spans="1:20" x14ac:dyDescent="0.3">
      <c r="A135" s="150">
        <v>86</v>
      </c>
      <c r="B135" s="155" t="s">
        <v>276</v>
      </c>
      <c r="C135" s="53">
        <v>305</v>
      </c>
      <c r="D135" s="44" t="s">
        <v>35</v>
      </c>
      <c r="E135" s="37"/>
      <c r="F135" s="10"/>
      <c r="G135" s="10">
        <v>21</v>
      </c>
      <c r="H135" s="10">
        <v>21</v>
      </c>
      <c r="I135" s="10">
        <v>94</v>
      </c>
      <c r="J135" s="10">
        <v>70</v>
      </c>
      <c r="K135" s="39"/>
      <c r="L135" s="40">
        <f t="shared" si="56"/>
        <v>24</v>
      </c>
      <c r="M135" s="41">
        <f t="shared" si="57"/>
        <v>21</v>
      </c>
      <c r="N135" s="41">
        <f t="shared" si="58"/>
        <v>3</v>
      </c>
      <c r="O135" s="10" t="str">
        <f t="shared" si="62"/>
        <v>70%</v>
      </c>
      <c r="P135" s="41">
        <f t="shared" si="59"/>
        <v>2.0999999999999996</v>
      </c>
      <c r="Q135" s="10">
        <v>0.1</v>
      </c>
      <c r="R135" s="41">
        <f t="shared" si="60"/>
        <v>21.1</v>
      </c>
      <c r="S135" s="41">
        <f t="shared" si="61"/>
        <v>21.1</v>
      </c>
      <c r="T135" s="156">
        <f>S135</f>
        <v>21.1</v>
      </c>
    </row>
    <row r="136" spans="1:20" x14ac:dyDescent="0.3">
      <c r="A136" s="151">
        <v>87</v>
      </c>
      <c r="B136" s="167" t="s">
        <v>277</v>
      </c>
      <c r="C136" s="28">
        <v>247</v>
      </c>
      <c r="D136" s="131" t="s">
        <v>31</v>
      </c>
      <c r="E136" s="10"/>
      <c r="F136" s="31"/>
      <c r="G136" s="41">
        <v>6</v>
      </c>
      <c r="H136" s="39">
        <v>6</v>
      </c>
      <c r="I136" s="10">
        <v>78</v>
      </c>
      <c r="J136" s="10">
        <v>69</v>
      </c>
      <c r="K136" s="39">
        <f>I136-H136</f>
        <v>72</v>
      </c>
      <c r="L136" s="40">
        <f t="shared" si="56"/>
        <v>9</v>
      </c>
      <c r="M136" s="41">
        <f t="shared" si="57"/>
        <v>6</v>
      </c>
      <c r="N136" s="41">
        <f t="shared" si="58"/>
        <v>3</v>
      </c>
      <c r="O136" s="10" t="str">
        <f t="shared" si="62"/>
        <v>30%</v>
      </c>
      <c r="P136" s="41">
        <f t="shared" si="59"/>
        <v>0.89999999999999991</v>
      </c>
      <c r="Q136" s="10">
        <v>0.1</v>
      </c>
      <c r="R136" s="41">
        <f t="shared" si="60"/>
        <v>6.1</v>
      </c>
      <c r="S136" s="41">
        <f t="shared" si="61"/>
        <v>6.1</v>
      </c>
      <c r="T136" s="156">
        <f>S136</f>
        <v>6.1</v>
      </c>
    </row>
    <row r="137" spans="1:20" x14ac:dyDescent="0.3">
      <c r="A137" s="149">
        <v>88</v>
      </c>
      <c r="B137" s="160" t="s">
        <v>176</v>
      </c>
      <c r="C137" s="188">
        <v>145</v>
      </c>
      <c r="D137" s="83" t="s">
        <v>31</v>
      </c>
      <c r="E137" s="70"/>
      <c r="F137" s="86"/>
      <c r="G137" s="73">
        <v>12</v>
      </c>
      <c r="H137" s="75">
        <v>12</v>
      </c>
      <c r="I137" s="72">
        <v>82</v>
      </c>
      <c r="J137" s="72">
        <v>69</v>
      </c>
      <c r="K137" s="75">
        <v>68</v>
      </c>
      <c r="L137" s="76">
        <f t="shared" si="56"/>
        <v>13</v>
      </c>
      <c r="M137" s="73">
        <f t="shared" si="57"/>
        <v>12</v>
      </c>
      <c r="N137" s="73">
        <f t="shared" si="58"/>
        <v>1</v>
      </c>
      <c r="O137" s="72" t="str">
        <f t="shared" si="62"/>
        <v>30%</v>
      </c>
      <c r="P137" s="73">
        <f t="shared" si="59"/>
        <v>0.3</v>
      </c>
      <c r="Q137" s="72">
        <v>0.1</v>
      </c>
      <c r="R137" s="73">
        <f t="shared" si="60"/>
        <v>12.1</v>
      </c>
      <c r="S137" s="73">
        <f t="shared" si="61"/>
        <v>12.1</v>
      </c>
      <c r="T137" s="158">
        <f>S137</f>
        <v>12.1</v>
      </c>
    </row>
    <row r="138" spans="1:20" x14ac:dyDescent="0.3">
      <c r="A138" s="150">
        <v>89</v>
      </c>
      <c r="B138" s="169" t="s">
        <v>24</v>
      </c>
      <c r="C138" s="130">
        <v>445</v>
      </c>
      <c r="D138" s="132" t="s">
        <v>25</v>
      </c>
      <c r="E138" s="119"/>
      <c r="F138" s="133"/>
      <c r="G138" s="121">
        <v>8</v>
      </c>
      <c r="H138" s="121">
        <v>8</v>
      </c>
      <c r="I138" s="121">
        <v>73</v>
      </c>
      <c r="J138" s="121">
        <v>69</v>
      </c>
      <c r="K138" s="121">
        <v>65</v>
      </c>
      <c r="L138" s="121">
        <v>4</v>
      </c>
      <c r="M138" s="121">
        <v>8</v>
      </c>
      <c r="N138" s="121">
        <v>-4</v>
      </c>
      <c r="O138" s="126">
        <v>0.3</v>
      </c>
      <c r="P138" s="124">
        <v>-1.2</v>
      </c>
      <c r="Q138" s="121">
        <v>0.1</v>
      </c>
      <c r="R138" s="121">
        <v>6.8</v>
      </c>
      <c r="S138" s="121">
        <v>6.8</v>
      </c>
      <c r="T138" s="165">
        <v>7</v>
      </c>
    </row>
    <row r="139" spans="1:20" x14ac:dyDescent="0.3">
      <c r="A139" s="151">
        <v>90</v>
      </c>
      <c r="B139" s="164" t="s">
        <v>26</v>
      </c>
      <c r="C139" s="127">
        <v>133</v>
      </c>
      <c r="D139" s="123" t="s">
        <v>27</v>
      </c>
      <c r="E139" s="119"/>
      <c r="F139" s="121"/>
      <c r="G139" s="122">
        <v>9</v>
      </c>
      <c r="H139" s="124">
        <v>9.4</v>
      </c>
      <c r="I139" s="121">
        <v>82</v>
      </c>
      <c r="J139" s="121">
        <v>71</v>
      </c>
      <c r="K139" s="124">
        <v>73</v>
      </c>
      <c r="L139" s="125">
        <v>11</v>
      </c>
      <c r="M139" s="122">
        <v>9</v>
      </c>
      <c r="N139" s="122">
        <v>2</v>
      </c>
      <c r="O139" s="121" t="s">
        <v>631</v>
      </c>
      <c r="P139" s="122">
        <v>0.6</v>
      </c>
      <c r="Q139" s="121">
        <v>0.6</v>
      </c>
      <c r="R139" s="122">
        <v>9.6</v>
      </c>
      <c r="S139" s="122">
        <v>9.6</v>
      </c>
      <c r="T139" s="166">
        <v>9</v>
      </c>
    </row>
    <row r="140" spans="1:20" x14ac:dyDescent="0.3">
      <c r="A140" s="149">
        <v>91</v>
      </c>
      <c r="B140" s="155" t="s">
        <v>278</v>
      </c>
      <c r="C140" s="28">
        <v>44</v>
      </c>
      <c r="D140" s="131"/>
      <c r="E140" s="37"/>
      <c r="F140" s="31"/>
      <c r="G140" s="41">
        <v>20</v>
      </c>
      <c r="H140" s="39">
        <v>20</v>
      </c>
      <c r="I140" s="10">
        <v>95</v>
      </c>
      <c r="J140" s="10">
        <v>70</v>
      </c>
      <c r="K140" s="39">
        <f t="shared" ref="K140:K145" si="63">I140-H140</f>
        <v>75</v>
      </c>
      <c r="L140" s="40">
        <f t="shared" ref="L140:L154" si="64">I140-J140</f>
        <v>25</v>
      </c>
      <c r="M140" s="41">
        <f t="shared" ref="M140:M154" si="65">G140</f>
        <v>20</v>
      </c>
      <c r="N140" s="41">
        <f t="shared" ref="N140:N154" si="66">L140-M140</f>
        <v>5</v>
      </c>
      <c r="O140" s="10" t="str">
        <f t="shared" ref="O140:O154" si="67">IF(M140&gt;=19.5,"70%",IF(M140&gt;=13.5,"50%",IF(M140&gt;=5.5,"30%",IF(M140&gt;=0.1,"15%"))))</f>
        <v>70%</v>
      </c>
      <c r="P140" s="41">
        <f t="shared" ref="P140:P148" si="68">N140*O140</f>
        <v>3.5</v>
      </c>
      <c r="Q140" s="10">
        <v>0.1</v>
      </c>
      <c r="R140" s="41">
        <f t="shared" ref="R140:R154" si="69">IF(M140&gt;=L140,(M140+P140),M140+Q140)</f>
        <v>20.100000000000001</v>
      </c>
      <c r="S140" s="41">
        <f t="shared" ref="S140:S154" si="70">IF(I140&gt;1,(R140),G140)</f>
        <v>20.100000000000001</v>
      </c>
      <c r="T140" s="156">
        <f>S140</f>
        <v>20.100000000000001</v>
      </c>
    </row>
    <row r="141" spans="1:20" x14ac:dyDescent="0.3">
      <c r="A141" s="150">
        <v>92</v>
      </c>
      <c r="B141" s="155" t="s">
        <v>279</v>
      </c>
      <c r="C141" s="53">
        <v>518</v>
      </c>
      <c r="D141" s="44"/>
      <c r="E141" s="37"/>
      <c r="F141" s="10"/>
      <c r="G141" s="41">
        <v>12</v>
      </c>
      <c r="H141" s="39">
        <v>12</v>
      </c>
      <c r="I141" s="10">
        <v>92</v>
      </c>
      <c r="J141" s="10">
        <v>72</v>
      </c>
      <c r="K141" s="39">
        <f t="shared" si="63"/>
        <v>80</v>
      </c>
      <c r="L141" s="40">
        <f t="shared" si="64"/>
        <v>20</v>
      </c>
      <c r="M141" s="41">
        <f t="shared" si="65"/>
        <v>12</v>
      </c>
      <c r="N141" s="41">
        <f t="shared" si="66"/>
        <v>8</v>
      </c>
      <c r="O141" s="10" t="str">
        <f t="shared" si="67"/>
        <v>30%</v>
      </c>
      <c r="P141" s="41">
        <f t="shared" si="68"/>
        <v>2.4</v>
      </c>
      <c r="Q141" s="10">
        <v>0.1</v>
      </c>
      <c r="R141" s="41">
        <f t="shared" si="69"/>
        <v>12.1</v>
      </c>
      <c r="S141" s="41">
        <f t="shared" si="70"/>
        <v>12.1</v>
      </c>
      <c r="T141" s="156">
        <f>S141</f>
        <v>12.1</v>
      </c>
    </row>
    <row r="142" spans="1:20" x14ac:dyDescent="0.3">
      <c r="A142" s="151">
        <v>93</v>
      </c>
      <c r="B142" s="164" t="s">
        <v>177</v>
      </c>
      <c r="C142" s="79">
        <v>473</v>
      </c>
      <c r="D142" s="164" t="s">
        <v>58</v>
      </c>
      <c r="E142" s="70"/>
      <c r="F142" s="71"/>
      <c r="G142" s="72">
        <v>13</v>
      </c>
      <c r="H142" s="75">
        <v>13</v>
      </c>
      <c r="I142" s="72">
        <v>92</v>
      </c>
      <c r="J142" s="72">
        <v>69</v>
      </c>
      <c r="K142" s="75">
        <f t="shared" si="63"/>
        <v>79</v>
      </c>
      <c r="L142" s="76">
        <f t="shared" si="64"/>
        <v>23</v>
      </c>
      <c r="M142" s="73">
        <f t="shared" si="65"/>
        <v>13</v>
      </c>
      <c r="N142" s="73">
        <f t="shared" si="66"/>
        <v>10</v>
      </c>
      <c r="O142" s="72" t="str">
        <f t="shared" si="67"/>
        <v>30%</v>
      </c>
      <c r="P142" s="72">
        <f t="shared" si="68"/>
        <v>3</v>
      </c>
      <c r="Q142" s="72" t="str">
        <f>IF(N142&lt;0,O142, "0.1")</f>
        <v>0.1</v>
      </c>
      <c r="R142" s="73">
        <f t="shared" si="69"/>
        <v>13.1</v>
      </c>
      <c r="S142" s="73">
        <f t="shared" si="70"/>
        <v>13.1</v>
      </c>
      <c r="T142" s="158">
        <f>S142</f>
        <v>13.1</v>
      </c>
    </row>
    <row r="143" spans="1:20" x14ac:dyDescent="0.3">
      <c r="A143" s="149">
        <v>94</v>
      </c>
      <c r="B143" s="155" t="s">
        <v>280</v>
      </c>
      <c r="C143" s="53">
        <v>480</v>
      </c>
      <c r="D143" s="46"/>
      <c r="E143" s="37"/>
      <c r="F143" s="10"/>
      <c r="G143" s="41">
        <v>15</v>
      </c>
      <c r="H143" s="39">
        <f>G143</f>
        <v>15</v>
      </c>
      <c r="I143" s="10">
        <v>94</v>
      </c>
      <c r="J143" s="10">
        <v>71</v>
      </c>
      <c r="K143" s="39">
        <f t="shared" si="63"/>
        <v>79</v>
      </c>
      <c r="L143" s="40">
        <f t="shared" si="64"/>
        <v>23</v>
      </c>
      <c r="M143" s="41">
        <f t="shared" si="65"/>
        <v>15</v>
      </c>
      <c r="N143" s="41">
        <f t="shared" si="66"/>
        <v>8</v>
      </c>
      <c r="O143" s="10" t="str">
        <f t="shared" si="67"/>
        <v>50%</v>
      </c>
      <c r="P143" s="41">
        <f t="shared" si="68"/>
        <v>4</v>
      </c>
      <c r="Q143" s="10" t="str">
        <f>IF(N143&lt;0,O143, "0.1")</f>
        <v>0.1</v>
      </c>
      <c r="R143" s="41">
        <f t="shared" si="69"/>
        <v>15.1</v>
      </c>
      <c r="S143" s="41">
        <f t="shared" si="70"/>
        <v>15.1</v>
      </c>
      <c r="T143" s="156">
        <f>S143</f>
        <v>15.1</v>
      </c>
    </row>
    <row r="144" spans="1:20" x14ac:dyDescent="0.3">
      <c r="A144" s="150">
        <v>95</v>
      </c>
      <c r="B144" s="155" t="s">
        <v>281</v>
      </c>
      <c r="C144" s="53">
        <v>21</v>
      </c>
      <c r="D144" s="44" t="s">
        <v>282</v>
      </c>
      <c r="E144" s="37"/>
      <c r="F144" s="47"/>
      <c r="G144" s="41">
        <v>7</v>
      </c>
      <c r="H144" s="39">
        <v>7</v>
      </c>
      <c r="I144" s="10">
        <v>86</v>
      </c>
      <c r="J144" s="10">
        <v>72</v>
      </c>
      <c r="K144" s="39">
        <f t="shared" si="63"/>
        <v>79</v>
      </c>
      <c r="L144" s="40">
        <f t="shared" si="64"/>
        <v>14</v>
      </c>
      <c r="M144" s="41">
        <f t="shared" si="65"/>
        <v>7</v>
      </c>
      <c r="N144" s="41">
        <f t="shared" si="66"/>
        <v>7</v>
      </c>
      <c r="O144" s="10" t="str">
        <f t="shared" si="67"/>
        <v>30%</v>
      </c>
      <c r="P144" s="41">
        <f t="shared" si="68"/>
        <v>2.1</v>
      </c>
      <c r="Q144" s="10" t="str">
        <f>IF(N144&lt;0,O144, "0.1")</f>
        <v>0.1</v>
      </c>
      <c r="R144" s="41">
        <f t="shared" si="69"/>
        <v>7.1</v>
      </c>
      <c r="S144" s="41">
        <f t="shared" si="70"/>
        <v>7.1</v>
      </c>
      <c r="T144" s="156">
        <v>7</v>
      </c>
    </row>
    <row r="145" spans="1:20" x14ac:dyDescent="0.3">
      <c r="A145" s="151">
        <v>96</v>
      </c>
      <c r="B145" s="155" t="s">
        <v>283</v>
      </c>
      <c r="C145" s="53">
        <v>442</v>
      </c>
      <c r="D145" s="46"/>
      <c r="E145" s="48"/>
      <c r="F145" s="47"/>
      <c r="G145" s="10">
        <v>24</v>
      </c>
      <c r="H145" s="10">
        <v>24</v>
      </c>
      <c r="I145" s="10">
        <v>101</v>
      </c>
      <c r="J145" s="10">
        <v>70</v>
      </c>
      <c r="K145" s="10">
        <f t="shared" si="63"/>
        <v>77</v>
      </c>
      <c r="L145" s="10">
        <f t="shared" si="64"/>
        <v>31</v>
      </c>
      <c r="M145" s="10">
        <f t="shared" si="65"/>
        <v>24</v>
      </c>
      <c r="N145" s="10">
        <f t="shared" si="66"/>
        <v>7</v>
      </c>
      <c r="O145" s="10" t="str">
        <f t="shared" si="67"/>
        <v>70%</v>
      </c>
      <c r="P145" s="41">
        <f t="shared" si="68"/>
        <v>4.8999999999999995</v>
      </c>
      <c r="Q145" s="10">
        <v>0.1</v>
      </c>
      <c r="R145" s="10">
        <f t="shared" si="69"/>
        <v>24.1</v>
      </c>
      <c r="S145" s="10">
        <f t="shared" si="70"/>
        <v>24.1</v>
      </c>
      <c r="T145" s="163">
        <v>24</v>
      </c>
    </row>
    <row r="146" spans="1:20" x14ac:dyDescent="0.3">
      <c r="A146" s="149">
        <v>97</v>
      </c>
      <c r="B146" s="155" t="s">
        <v>284</v>
      </c>
      <c r="C146" s="53">
        <v>160</v>
      </c>
      <c r="D146" s="44"/>
      <c r="E146" s="10"/>
      <c r="F146" s="10"/>
      <c r="G146" s="10">
        <v>22</v>
      </c>
      <c r="H146" s="10">
        <v>22</v>
      </c>
      <c r="I146" s="10">
        <v>89</v>
      </c>
      <c r="J146" s="10">
        <v>72</v>
      </c>
      <c r="K146" s="10">
        <v>86</v>
      </c>
      <c r="L146" s="10">
        <f t="shared" si="64"/>
        <v>17</v>
      </c>
      <c r="M146" s="10">
        <f t="shared" si="65"/>
        <v>22</v>
      </c>
      <c r="N146" s="10">
        <f t="shared" si="66"/>
        <v>-5</v>
      </c>
      <c r="O146" s="10" t="str">
        <f t="shared" si="67"/>
        <v>70%</v>
      </c>
      <c r="P146" s="41">
        <f t="shared" si="68"/>
        <v>-3.5</v>
      </c>
      <c r="Q146" s="10">
        <v>0.4</v>
      </c>
      <c r="R146" s="10">
        <f t="shared" si="69"/>
        <v>18.5</v>
      </c>
      <c r="S146" s="10">
        <f t="shared" si="70"/>
        <v>18.5</v>
      </c>
      <c r="T146" s="163">
        <v>19</v>
      </c>
    </row>
    <row r="147" spans="1:20" x14ac:dyDescent="0.3">
      <c r="A147" s="150">
        <v>98</v>
      </c>
      <c r="B147" s="155" t="s">
        <v>285</v>
      </c>
      <c r="C147" s="53">
        <v>120</v>
      </c>
      <c r="D147" s="44"/>
      <c r="E147" s="10"/>
      <c r="F147" s="10"/>
      <c r="G147" s="41">
        <v>24</v>
      </c>
      <c r="H147" s="39">
        <f>G147</f>
        <v>24</v>
      </c>
      <c r="I147" s="10">
        <v>97</v>
      </c>
      <c r="J147" s="10">
        <v>69</v>
      </c>
      <c r="K147" s="39">
        <f>I147-H147</f>
        <v>73</v>
      </c>
      <c r="L147" s="40">
        <f t="shared" si="64"/>
        <v>28</v>
      </c>
      <c r="M147" s="41">
        <f t="shared" si="65"/>
        <v>24</v>
      </c>
      <c r="N147" s="41">
        <f t="shared" si="66"/>
        <v>4</v>
      </c>
      <c r="O147" s="10" t="str">
        <f t="shared" si="67"/>
        <v>70%</v>
      </c>
      <c r="P147" s="41">
        <f t="shared" si="68"/>
        <v>2.8</v>
      </c>
      <c r="Q147" s="10">
        <v>0.1</v>
      </c>
      <c r="R147" s="41">
        <f t="shared" si="69"/>
        <v>24.1</v>
      </c>
      <c r="S147" s="41">
        <f t="shared" si="70"/>
        <v>24.1</v>
      </c>
      <c r="T147" s="156">
        <f>S147</f>
        <v>24.1</v>
      </c>
    </row>
    <row r="148" spans="1:20" x14ac:dyDescent="0.3">
      <c r="A148" s="151">
        <v>99</v>
      </c>
      <c r="B148" s="155" t="s">
        <v>286</v>
      </c>
      <c r="C148" s="53">
        <v>532</v>
      </c>
      <c r="D148" s="44"/>
      <c r="E148" s="37"/>
      <c r="F148" s="10"/>
      <c r="G148" s="10">
        <v>24</v>
      </c>
      <c r="H148" s="10">
        <v>24</v>
      </c>
      <c r="I148" s="10">
        <v>104</v>
      </c>
      <c r="J148" s="10">
        <v>72</v>
      </c>
      <c r="K148" s="10">
        <f>I148-H148</f>
        <v>80</v>
      </c>
      <c r="L148" s="10">
        <f t="shared" si="64"/>
        <v>32</v>
      </c>
      <c r="M148" s="10">
        <f t="shared" si="65"/>
        <v>24</v>
      </c>
      <c r="N148" s="10">
        <f t="shared" si="66"/>
        <v>8</v>
      </c>
      <c r="O148" s="10" t="str">
        <f t="shared" si="67"/>
        <v>70%</v>
      </c>
      <c r="P148" s="41">
        <f t="shared" si="68"/>
        <v>5.6</v>
      </c>
      <c r="Q148" s="10">
        <v>0.1</v>
      </c>
      <c r="R148" s="10">
        <f t="shared" si="69"/>
        <v>24.1</v>
      </c>
      <c r="S148" s="10">
        <f t="shared" si="70"/>
        <v>24.1</v>
      </c>
      <c r="T148" s="163">
        <v>24</v>
      </c>
    </row>
    <row r="149" spans="1:20" x14ac:dyDescent="0.3">
      <c r="A149" s="149">
        <v>100</v>
      </c>
      <c r="B149" s="155" t="s">
        <v>287</v>
      </c>
      <c r="C149" s="53">
        <v>174</v>
      </c>
      <c r="D149" s="44" t="s">
        <v>21</v>
      </c>
      <c r="E149" s="37"/>
      <c r="F149" s="10"/>
      <c r="G149" s="10">
        <v>16.2</v>
      </c>
      <c r="H149" s="39">
        <v>16</v>
      </c>
      <c r="I149" s="10">
        <v>100</v>
      </c>
      <c r="J149" s="10">
        <v>70</v>
      </c>
      <c r="K149" s="39">
        <v>91</v>
      </c>
      <c r="L149" s="40">
        <f t="shared" si="64"/>
        <v>30</v>
      </c>
      <c r="M149" s="41">
        <f t="shared" si="65"/>
        <v>16.2</v>
      </c>
      <c r="N149" s="41">
        <f t="shared" si="66"/>
        <v>13.8</v>
      </c>
      <c r="O149" s="10" t="str">
        <f t="shared" si="67"/>
        <v>50%</v>
      </c>
      <c r="P149" s="41">
        <v>9.4</v>
      </c>
      <c r="Q149" s="10" t="str">
        <f>IF(N149&lt;0,O149, "0.1")</f>
        <v>0.1</v>
      </c>
      <c r="R149" s="41">
        <f t="shared" si="69"/>
        <v>16.3</v>
      </c>
      <c r="S149" s="41">
        <f t="shared" si="70"/>
        <v>16.3</v>
      </c>
      <c r="T149" s="156">
        <f>S149</f>
        <v>16.3</v>
      </c>
    </row>
    <row r="150" spans="1:20" x14ac:dyDescent="0.3">
      <c r="A150" s="150">
        <v>101</v>
      </c>
      <c r="B150" s="155" t="s">
        <v>288</v>
      </c>
      <c r="C150" s="53">
        <v>347</v>
      </c>
      <c r="D150" s="44"/>
      <c r="E150" s="37"/>
      <c r="F150" s="10"/>
      <c r="G150" s="41">
        <v>22</v>
      </c>
      <c r="H150" s="39">
        <v>22</v>
      </c>
      <c r="I150" s="10">
        <v>108</v>
      </c>
      <c r="J150" s="10">
        <v>70</v>
      </c>
      <c r="K150" s="39">
        <f>I150-H150</f>
        <v>86</v>
      </c>
      <c r="L150" s="40">
        <f t="shared" si="64"/>
        <v>38</v>
      </c>
      <c r="M150" s="41">
        <f t="shared" si="65"/>
        <v>22</v>
      </c>
      <c r="N150" s="41">
        <f t="shared" si="66"/>
        <v>16</v>
      </c>
      <c r="O150" s="10" t="str">
        <f t="shared" si="67"/>
        <v>70%</v>
      </c>
      <c r="P150" s="39">
        <f>N150*O150</f>
        <v>11.2</v>
      </c>
      <c r="Q150" s="10">
        <v>0.1</v>
      </c>
      <c r="R150" s="41">
        <f t="shared" si="69"/>
        <v>22.1</v>
      </c>
      <c r="S150" s="41">
        <f t="shared" si="70"/>
        <v>22.1</v>
      </c>
      <c r="T150" s="156">
        <f>S150</f>
        <v>22.1</v>
      </c>
    </row>
    <row r="151" spans="1:20" x14ac:dyDescent="0.3">
      <c r="A151" s="151">
        <v>102</v>
      </c>
      <c r="B151" s="155" t="s">
        <v>289</v>
      </c>
      <c r="C151" s="53">
        <v>477</v>
      </c>
      <c r="D151" s="44" t="s">
        <v>290</v>
      </c>
      <c r="E151" s="48"/>
      <c r="F151" s="47"/>
      <c r="G151" s="10">
        <v>18</v>
      </c>
      <c r="H151" s="39">
        <v>18</v>
      </c>
      <c r="I151" s="10">
        <v>85</v>
      </c>
      <c r="J151" s="10">
        <v>72</v>
      </c>
      <c r="K151" s="39">
        <f>I151-H151</f>
        <v>67</v>
      </c>
      <c r="L151" s="40">
        <f t="shared" si="64"/>
        <v>13</v>
      </c>
      <c r="M151" s="41">
        <f t="shared" si="65"/>
        <v>18</v>
      </c>
      <c r="N151" s="41">
        <f t="shared" si="66"/>
        <v>-5</v>
      </c>
      <c r="O151" s="10" t="str">
        <f t="shared" si="67"/>
        <v>50%</v>
      </c>
      <c r="P151" s="41">
        <f>N151*O151</f>
        <v>-2.5</v>
      </c>
      <c r="Q151" s="10">
        <v>2.5</v>
      </c>
      <c r="R151" s="41">
        <f t="shared" si="69"/>
        <v>15.5</v>
      </c>
      <c r="S151" s="41">
        <f t="shared" si="70"/>
        <v>15.5</v>
      </c>
      <c r="T151" s="156">
        <f>S151</f>
        <v>15.5</v>
      </c>
    </row>
    <row r="152" spans="1:20" x14ac:dyDescent="0.3">
      <c r="A152" s="149">
        <v>103</v>
      </c>
      <c r="B152" s="159" t="s">
        <v>291</v>
      </c>
      <c r="C152" s="53">
        <v>348</v>
      </c>
      <c r="D152" s="44"/>
      <c r="E152" s="37"/>
      <c r="F152" s="10"/>
      <c r="G152" s="10">
        <v>8.1</v>
      </c>
      <c r="H152" s="10">
        <v>8</v>
      </c>
      <c r="I152" s="10">
        <v>88</v>
      </c>
      <c r="J152" s="10">
        <v>70</v>
      </c>
      <c r="K152" s="10">
        <f>I152-H152</f>
        <v>80</v>
      </c>
      <c r="L152" s="10">
        <f t="shared" si="64"/>
        <v>18</v>
      </c>
      <c r="M152" s="10">
        <f t="shared" si="65"/>
        <v>8.1</v>
      </c>
      <c r="N152" s="10">
        <f t="shared" si="66"/>
        <v>9.9</v>
      </c>
      <c r="O152" s="10" t="str">
        <f t="shared" si="67"/>
        <v>30%</v>
      </c>
      <c r="P152" s="41">
        <f>N152*O152</f>
        <v>2.97</v>
      </c>
      <c r="Q152" s="10" t="str">
        <f>IF(N152&lt;0,O152, "0.1")</f>
        <v>0.1</v>
      </c>
      <c r="R152" s="10">
        <f t="shared" si="69"/>
        <v>8.1999999999999993</v>
      </c>
      <c r="S152" s="10">
        <f t="shared" si="70"/>
        <v>8.1999999999999993</v>
      </c>
      <c r="T152" s="163">
        <v>8</v>
      </c>
    </row>
    <row r="153" spans="1:20" x14ac:dyDescent="0.3">
      <c r="A153" s="150">
        <v>104</v>
      </c>
      <c r="B153" s="159" t="s">
        <v>292</v>
      </c>
      <c r="C153" s="53">
        <v>245</v>
      </c>
      <c r="D153" s="44" t="s">
        <v>66</v>
      </c>
      <c r="E153" s="37"/>
      <c r="F153" s="10"/>
      <c r="G153" s="10">
        <v>11</v>
      </c>
      <c r="H153" s="10">
        <v>11</v>
      </c>
      <c r="I153" s="10">
        <v>86</v>
      </c>
      <c r="J153" s="10">
        <v>70</v>
      </c>
      <c r="K153" s="10">
        <f>I153-H153</f>
        <v>75</v>
      </c>
      <c r="L153" s="10">
        <f t="shared" si="64"/>
        <v>16</v>
      </c>
      <c r="M153" s="10">
        <f t="shared" si="65"/>
        <v>11</v>
      </c>
      <c r="N153" s="10">
        <f t="shared" si="66"/>
        <v>5</v>
      </c>
      <c r="O153" s="10" t="str">
        <f t="shared" si="67"/>
        <v>30%</v>
      </c>
      <c r="P153" s="41">
        <f>N153*O153</f>
        <v>1.5</v>
      </c>
      <c r="Q153" s="10">
        <v>0.1</v>
      </c>
      <c r="R153" s="10">
        <f t="shared" si="69"/>
        <v>11.1</v>
      </c>
      <c r="S153" s="10">
        <f t="shared" si="70"/>
        <v>11.1</v>
      </c>
      <c r="T153" s="163">
        <v>11</v>
      </c>
    </row>
    <row r="154" spans="1:20" x14ac:dyDescent="0.3">
      <c r="A154" s="151">
        <v>105</v>
      </c>
      <c r="B154" s="152" t="s">
        <v>84</v>
      </c>
      <c r="C154" s="79">
        <v>166</v>
      </c>
      <c r="D154" s="74" t="s">
        <v>85</v>
      </c>
      <c r="E154" s="70"/>
      <c r="F154" s="72"/>
      <c r="G154" s="72">
        <v>9</v>
      </c>
      <c r="H154" s="75">
        <v>9</v>
      </c>
      <c r="I154" s="72">
        <v>89</v>
      </c>
      <c r="J154" s="72">
        <v>69</v>
      </c>
      <c r="K154" s="75">
        <f>I154-H154</f>
        <v>80</v>
      </c>
      <c r="L154" s="76">
        <f t="shared" si="64"/>
        <v>20</v>
      </c>
      <c r="M154" s="73">
        <f t="shared" si="65"/>
        <v>9</v>
      </c>
      <c r="N154" s="73">
        <f t="shared" si="66"/>
        <v>11</v>
      </c>
      <c r="O154" s="72" t="str">
        <f t="shared" si="67"/>
        <v>30%</v>
      </c>
      <c r="P154" s="73">
        <f>N154*O154</f>
        <v>3.3</v>
      </c>
      <c r="Q154" s="72">
        <v>0.2</v>
      </c>
      <c r="R154" s="73">
        <f t="shared" si="69"/>
        <v>9.1999999999999993</v>
      </c>
      <c r="S154" s="73">
        <f t="shared" si="70"/>
        <v>9.1999999999999993</v>
      </c>
      <c r="T154" s="158">
        <f>S154</f>
        <v>9.1999999999999993</v>
      </c>
    </row>
    <row r="155" spans="1:20" x14ac:dyDescent="0.3">
      <c r="A155" s="149">
        <v>106</v>
      </c>
      <c r="B155" s="164" t="s">
        <v>28</v>
      </c>
      <c r="C155" s="127">
        <v>184</v>
      </c>
      <c r="D155" s="123" t="s">
        <v>21</v>
      </c>
      <c r="E155" s="119"/>
      <c r="F155" s="121"/>
      <c r="G155" s="122">
        <v>5.0999999999999996</v>
      </c>
      <c r="H155" s="124">
        <v>5</v>
      </c>
      <c r="I155" s="121">
        <v>71</v>
      </c>
      <c r="J155" s="121">
        <v>69</v>
      </c>
      <c r="K155" s="124">
        <v>66</v>
      </c>
      <c r="L155" s="125">
        <v>2</v>
      </c>
      <c r="M155" s="122">
        <v>5.0999999999999996</v>
      </c>
      <c r="N155" s="122">
        <v>-3.0999999999999996</v>
      </c>
      <c r="O155" s="126">
        <v>0.3</v>
      </c>
      <c r="P155" s="122">
        <v>-0.92999999999999983</v>
      </c>
      <c r="Q155" s="121">
        <v>0.1</v>
      </c>
      <c r="R155" s="122">
        <v>4.17</v>
      </c>
      <c r="S155" s="122">
        <v>4.17</v>
      </c>
      <c r="T155" s="166">
        <v>4.17</v>
      </c>
    </row>
    <row r="156" spans="1:20" x14ac:dyDescent="0.3">
      <c r="A156" s="150">
        <v>107</v>
      </c>
      <c r="B156" s="155" t="s">
        <v>293</v>
      </c>
      <c r="C156" s="53">
        <v>227</v>
      </c>
      <c r="D156" s="44"/>
      <c r="E156" s="37"/>
      <c r="F156" s="10"/>
      <c r="G156" s="41">
        <v>8.6999999999999993</v>
      </c>
      <c r="H156" s="39">
        <v>9</v>
      </c>
      <c r="I156" s="10">
        <v>88</v>
      </c>
      <c r="J156" s="10">
        <v>70</v>
      </c>
      <c r="K156" s="39">
        <f t="shared" ref="K156:K171" si="71">I156-H156</f>
        <v>79</v>
      </c>
      <c r="L156" s="40">
        <f t="shared" ref="L156:L174" si="72">I156-J156</f>
        <v>18</v>
      </c>
      <c r="M156" s="41">
        <f t="shared" ref="M156:M174" si="73">G156</f>
        <v>8.6999999999999993</v>
      </c>
      <c r="N156" s="41">
        <f t="shared" ref="N156:N174" si="74">L156-M156</f>
        <v>9.3000000000000007</v>
      </c>
      <c r="O156" s="10" t="str">
        <f t="shared" ref="O156:O164" si="75">IF(M156&gt;=19.5,"70%",IF(M156&gt;=13.5,"50%",IF(M156&gt;=5.5,"30%",IF(M156&gt;=0.1,"15%"))))</f>
        <v>30%</v>
      </c>
      <c r="P156" s="41">
        <f>N156*O156</f>
        <v>2.79</v>
      </c>
      <c r="Q156" s="10">
        <v>0.1</v>
      </c>
      <c r="R156" s="41">
        <f t="shared" ref="R156:R174" si="76">IF(M156&gt;=L156,(M156+P156),M156+Q156)</f>
        <v>8.7999999999999989</v>
      </c>
      <c r="S156" s="41">
        <f t="shared" ref="S156:S174" si="77">IF(I156&gt;1,(R156),G156)</f>
        <v>8.7999999999999989</v>
      </c>
      <c r="T156" s="156">
        <f>S156</f>
        <v>8.7999999999999989</v>
      </c>
    </row>
    <row r="157" spans="1:20" x14ac:dyDescent="0.3">
      <c r="A157" s="151">
        <v>108</v>
      </c>
      <c r="B157" s="155" t="s">
        <v>294</v>
      </c>
      <c r="C157" s="53">
        <v>349</v>
      </c>
      <c r="D157" s="44"/>
      <c r="E157" s="10"/>
      <c r="F157" s="10"/>
      <c r="G157" s="10">
        <v>11</v>
      </c>
      <c r="H157" s="39">
        <f>G157</f>
        <v>11</v>
      </c>
      <c r="I157" s="10">
        <v>88</v>
      </c>
      <c r="J157" s="10">
        <v>72</v>
      </c>
      <c r="K157" s="39">
        <f t="shared" si="71"/>
        <v>77</v>
      </c>
      <c r="L157" s="40">
        <f t="shared" si="72"/>
        <v>16</v>
      </c>
      <c r="M157" s="41">
        <f t="shared" si="73"/>
        <v>11</v>
      </c>
      <c r="N157" s="41">
        <f t="shared" si="74"/>
        <v>5</v>
      </c>
      <c r="O157" s="10" t="str">
        <f t="shared" si="75"/>
        <v>30%</v>
      </c>
      <c r="P157" s="41">
        <v>-0.3</v>
      </c>
      <c r="Q157" s="10">
        <v>0.1</v>
      </c>
      <c r="R157" s="41">
        <f t="shared" si="76"/>
        <v>11.1</v>
      </c>
      <c r="S157" s="41">
        <f t="shared" si="77"/>
        <v>11.1</v>
      </c>
      <c r="T157" s="156">
        <f>S157</f>
        <v>11.1</v>
      </c>
    </row>
    <row r="158" spans="1:20" x14ac:dyDescent="0.3">
      <c r="A158" s="149">
        <v>109</v>
      </c>
      <c r="B158" s="155" t="s">
        <v>295</v>
      </c>
      <c r="C158" s="53">
        <v>290</v>
      </c>
      <c r="D158" s="44" t="s">
        <v>35</v>
      </c>
      <c r="E158" s="37"/>
      <c r="F158" s="10"/>
      <c r="G158" s="41">
        <v>18</v>
      </c>
      <c r="H158" s="39">
        <v>18</v>
      </c>
      <c r="I158" s="10">
        <v>99</v>
      </c>
      <c r="J158" s="10">
        <v>72</v>
      </c>
      <c r="K158" s="39">
        <f t="shared" si="71"/>
        <v>81</v>
      </c>
      <c r="L158" s="40">
        <f t="shared" si="72"/>
        <v>27</v>
      </c>
      <c r="M158" s="41">
        <f t="shared" si="73"/>
        <v>18</v>
      </c>
      <c r="N158" s="41">
        <f t="shared" si="74"/>
        <v>9</v>
      </c>
      <c r="O158" s="10" t="str">
        <f t="shared" si="75"/>
        <v>50%</v>
      </c>
      <c r="P158" s="41">
        <f>N158*O158</f>
        <v>4.5</v>
      </c>
      <c r="Q158" s="10">
        <v>0.1</v>
      </c>
      <c r="R158" s="41">
        <f t="shared" si="76"/>
        <v>18.100000000000001</v>
      </c>
      <c r="S158" s="41">
        <f t="shared" si="77"/>
        <v>18.100000000000001</v>
      </c>
      <c r="T158" s="156">
        <f>S158</f>
        <v>18.100000000000001</v>
      </c>
    </row>
    <row r="159" spans="1:20" x14ac:dyDescent="0.3">
      <c r="A159" s="150">
        <v>110</v>
      </c>
      <c r="B159" s="155" t="s">
        <v>296</v>
      </c>
      <c r="C159" s="53">
        <v>228</v>
      </c>
      <c r="D159" s="44"/>
      <c r="E159" s="37"/>
      <c r="F159" s="10"/>
      <c r="G159" s="41">
        <v>20</v>
      </c>
      <c r="H159" s="39">
        <v>20</v>
      </c>
      <c r="I159" s="10">
        <v>91</v>
      </c>
      <c r="J159" s="10">
        <v>70</v>
      </c>
      <c r="K159" s="39">
        <f t="shared" si="71"/>
        <v>71</v>
      </c>
      <c r="L159" s="40">
        <f t="shared" si="72"/>
        <v>21</v>
      </c>
      <c r="M159" s="41">
        <f t="shared" si="73"/>
        <v>20</v>
      </c>
      <c r="N159" s="41">
        <f t="shared" si="74"/>
        <v>1</v>
      </c>
      <c r="O159" s="10" t="str">
        <f t="shared" si="75"/>
        <v>70%</v>
      </c>
      <c r="P159" s="41">
        <f>N159*O159</f>
        <v>0.7</v>
      </c>
      <c r="Q159" s="10">
        <v>0.1</v>
      </c>
      <c r="R159" s="41">
        <f t="shared" si="76"/>
        <v>20.100000000000001</v>
      </c>
      <c r="S159" s="41">
        <f t="shared" si="77"/>
        <v>20.100000000000001</v>
      </c>
      <c r="T159" s="156">
        <f>S159</f>
        <v>20.100000000000001</v>
      </c>
    </row>
    <row r="160" spans="1:20" x14ac:dyDescent="0.3">
      <c r="A160" s="151">
        <v>111</v>
      </c>
      <c r="B160" s="155" t="s">
        <v>297</v>
      </c>
      <c r="C160" s="53">
        <v>136</v>
      </c>
      <c r="D160" s="44"/>
      <c r="E160" s="10"/>
      <c r="F160" s="10"/>
      <c r="G160" s="41">
        <v>14</v>
      </c>
      <c r="H160" s="39">
        <v>14</v>
      </c>
      <c r="I160" s="10">
        <v>86</v>
      </c>
      <c r="J160" s="10">
        <v>72</v>
      </c>
      <c r="K160" s="39">
        <f t="shared" si="71"/>
        <v>72</v>
      </c>
      <c r="L160" s="40">
        <f t="shared" si="72"/>
        <v>14</v>
      </c>
      <c r="M160" s="41">
        <f t="shared" si="73"/>
        <v>14</v>
      </c>
      <c r="N160" s="41">
        <f t="shared" si="74"/>
        <v>0</v>
      </c>
      <c r="O160" s="10" t="str">
        <f t="shared" si="75"/>
        <v>50%</v>
      </c>
      <c r="P160" s="41">
        <f>N160*O160</f>
        <v>0</v>
      </c>
      <c r="Q160" s="10" t="str">
        <f>IF(N160&lt;0,O160, "0.1")</f>
        <v>0.1</v>
      </c>
      <c r="R160" s="41">
        <f t="shared" si="76"/>
        <v>14</v>
      </c>
      <c r="S160" s="41">
        <f t="shared" si="77"/>
        <v>14</v>
      </c>
      <c r="T160" s="156">
        <f>S160</f>
        <v>14</v>
      </c>
    </row>
    <row r="161" spans="1:20" x14ac:dyDescent="0.3">
      <c r="A161" s="149">
        <v>112</v>
      </c>
      <c r="B161" s="157" t="s">
        <v>298</v>
      </c>
      <c r="C161" s="53">
        <v>350</v>
      </c>
      <c r="D161" s="36"/>
      <c r="E161" s="37"/>
      <c r="F161" s="38"/>
      <c r="G161" s="10">
        <v>16</v>
      </c>
      <c r="H161" s="10">
        <v>16</v>
      </c>
      <c r="I161" s="10">
        <v>97</v>
      </c>
      <c r="J161" s="10">
        <v>70</v>
      </c>
      <c r="K161" s="10">
        <f t="shared" si="71"/>
        <v>81</v>
      </c>
      <c r="L161" s="10">
        <f t="shared" si="72"/>
        <v>27</v>
      </c>
      <c r="M161" s="10">
        <f t="shared" si="73"/>
        <v>16</v>
      </c>
      <c r="N161" s="10">
        <f t="shared" si="74"/>
        <v>11</v>
      </c>
      <c r="O161" s="10" t="str">
        <f t="shared" si="75"/>
        <v>50%</v>
      </c>
      <c r="P161" s="41">
        <f>N161*O161</f>
        <v>5.5</v>
      </c>
      <c r="Q161" s="10" t="str">
        <f>IF(N161&lt;0,O161, "0.1")</f>
        <v>0.1</v>
      </c>
      <c r="R161" s="10">
        <f t="shared" si="76"/>
        <v>16.100000000000001</v>
      </c>
      <c r="S161" s="10">
        <f t="shared" si="77"/>
        <v>16.100000000000001</v>
      </c>
      <c r="T161" s="163">
        <v>16</v>
      </c>
    </row>
    <row r="162" spans="1:20" x14ac:dyDescent="0.3">
      <c r="A162" s="150">
        <v>113</v>
      </c>
      <c r="B162" s="155" t="s">
        <v>299</v>
      </c>
      <c r="C162" s="53">
        <v>314</v>
      </c>
      <c r="D162" s="44" t="s">
        <v>300</v>
      </c>
      <c r="E162" s="45"/>
      <c r="F162" s="10"/>
      <c r="G162" s="10">
        <v>11</v>
      </c>
      <c r="H162" s="39">
        <f>G162</f>
        <v>11</v>
      </c>
      <c r="I162" s="10">
        <v>88</v>
      </c>
      <c r="J162" s="10">
        <v>72</v>
      </c>
      <c r="K162" s="39">
        <f t="shared" si="71"/>
        <v>77</v>
      </c>
      <c r="L162" s="40">
        <f t="shared" si="72"/>
        <v>16</v>
      </c>
      <c r="M162" s="41">
        <f t="shared" si="73"/>
        <v>11</v>
      </c>
      <c r="N162" s="41">
        <f t="shared" si="74"/>
        <v>5</v>
      </c>
      <c r="O162" s="10" t="str">
        <f t="shared" si="75"/>
        <v>30%</v>
      </c>
      <c r="P162" s="41">
        <v>-0.3</v>
      </c>
      <c r="Q162" s="10">
        <v>0.1</v>
      </c>
      <c r="R162" s="41">
        <f t="shared" si="76"/>
        <v>11.1</v>
      </c>
      <c r="S162" s="41">
        <f t="shared" si="77"/>
        <v>11.1</v>
      </c>
      <c r="T162" s="156">
        <f t="shared" ref="T162:T171" si="78">S162</f>
        <v>11.1</v>
      </c>
    </row>
    <row r="163" spans="1:20" x14ac:dyDescent="0.3">
      <c r="A163" s="151">
        <v>114</v>
      </c>
      <c r="B163" s="155" t="s">
        <v>301</v>
      </c>
      <c r="C163" s="53">
        <v>281</v>
      </c>
      <c r="D163" s="44" t="s">
        <v>19</v>
      </c>
      <c r="E163" s="37"/>
      <c r="F163" s="10"/>
      <c r="G163" s="41">
        <v>12</v>
      </c>
      <c r="H163" s="39">
        <v>12</v>
      </c>
      <c r="I163" s="10">
        <v>86</v>
      </c>
      <c r="J163" s="10">
        <v>72</v>
      </c>
      <c r="K163" s="39">
        <f t="shared" si="71"/>
        <v>74</v>
      </c>
      <c r="L163" s="40">
        <f t="shared" si="72"/>
        <v>14</v>
      </c>
      <c r="M163" s="41">
        <f t="shared" si="73"/>
        <v>12</v>
      </c>
      <c r="N163" s="41">
        <f t="shared" si="74"/>
        <v>2</v>
      </c>
      <c r="O163" s="10" t="str">
        <f t="shared" si="75"/>
        <v>30%</v>
      </c>
      <c r="P163" s="41">
        <f>N163*O163</f>
        <v>0.6</v>
      </c>
      <c r="Q163" s="10" t="str">
        <f>IF(N163&lt;0,O163, "0.1")</f>
        <v>0.1</v>
      </c>
      <c r="R163" s="41">
        <f t="shared" si="76"/>
        <v>12.1</v>
      </c>
      <c r="S163" s="41">
        <f t="shared" si="77"/>
        <v>12.1</v>
      </c>
      <c r="T163" s="156">
        <f t="shared" si="78"/>
        <v>12.1</v>
      </c>
    </row>
    <row r="164" spans="1:20" x14ac:dyDescent="0.3">
      <c r="A164" s="149">
        <v>115</v>
      </c>
      <c r="B164" s="159" t="s">
        <v>302</v>
      </c>
      <c r="C164" s="53">
        <v>351</v>
      </c>
      <c r="D164" s="44" t="s">
        <v>58</v>
      </c>
      <c r="E164" s="10"/>
      <c r="F164" s="10"/>
      <c r="G164" s="10">
        <v>19</v>
      </c>
      <c r="H164" s="10">
        <v>19</v>
      </c>
      <c r="I164" s="10">
        <v>104</v>
      </c>
      <c r="J164" s="10">
        <v>69</v>
      </c>
      <c r="K164" s="10">
        <f t="shared" si="71"/>
        <v>85</v>
      </c>
      <c r="L164" s="10">
        <f t="shared" si="72"/>
        <v>35</v>
      </c>
      <c r="M164" s="10">
        <f t="shared" si="73"/>
        <v>19</v>
      </c>
      <c r="N164" s="10">
        <f t="shared" si="74"/>
        <v>16</v>
      </c>
      <c r="O164" s="10" t="str">
        <f t="shared" si="75"/>
        <v>50%</v>
      </c>
      <c r="P164" s="41">
        <v>-7</v>
      </c>
      <c r="Q164" s="10">
        <v>0.1</v>
      </c>
      <c r="R164" s="10">
        <f t="shared" si="76"/>
        <v>19.100000000000001</v>
      </c>
      <c r="S164" s="10">
        <f t="shared" si="77"/>
        <v>19.100000000000001</v>
      </c>
      <c r="T164" s="156">
        <f t="shared" si="78"/>
        <v>19.100000000000001</v>
      </c>
    </row>
    <row r="165" spans="1:20" x14ac:dyDescent="0.3">
      <c r="A165" s="150">
        <v>116</v>
      </c>
      <c r="B165" s="160" t="s">
        <v>90</v>
      </c>
      <c r="C165" s="188">
        <v>316</v>
      </c>
      <c r="D165" s="85"/>
      <c r="E165" s="84"/>
      <c r="F165" s="86"/>
      <c r="G165" s="72">
        <v>15</v>
      </c>
      <c r="H165" s="72">
        <v>15</v>
      </c>
      <c r="I165" s="72">
        <v>91</v>
      </c>
      <c r="J165" s="72">
        <v>69</v>
      </c>
      <c r="K165" s="75">
        <f t="shared" si="71"/>
        <v>76</v>
      </c>
      <c r="L165" s="76">
        <f t="shared" si="72"/>
        <v>22</v>
      </c>
      <c r="M165" s="73">
        <f t="shared" si="73"/>
        <v>15</v>
      </c>
      <c r="N165" s="73">
        <f t="shared" si="74"/>
        <v>7</v>
      </c>
      <c r="O165" s="77">
        <v>0.3</v>
      </c>
      <c r="P165" s="75">
        <f t="shared" ref="P165:P174" si="79">N165*O165</f>
        <v>2.1</v>
      </c>
      <c r="Q165" s="72">
        <v>0.1</v>
      </c>
      <c r="R165" s="73">
        <f t="shared" si="76"/>
        <v>15.1</v>
      </c>
      <c r="S165" s="73">
        <f t="shared" si="77"/>
        <v>15.1</v>
      </c>
      <c r="T165" s="158">
        <f t="shared" si="78"/>
        <v>15.1</v>
      </c>
    </row>
    <row r="166" spans="1:20" x14ac:dyDescent="0.3">
      <c r="A166" s="151">
        <v>117</v>
      </c>
      <c r="B166" s="152" t="s">
        <v>112</v>
      </c>
      <c r="C166" s="79">
        <v>276</v>
      </c>
      <c r="D166" s="74"/>
      <c r="E166" s="70"/>
      <c r="F166" s="72"/>
      <c r="G166" s="73">
        <v>13</v>
      </c>
      <c r="H166" s="75">
        <v>13</v>
      </c>
      <c r="I166" s="72">
        <v>101</v>
      </c>
      <c r="J166" s="72">
        <v>70</v>
      </c>
      <c r="K166" s="75">
        <f t="shared" si="71"/>
        <v>88</v>
      </c>
      <c r="L166" s="76">
        <f t="shared" si="72"/>
        <v>31</v>
      </c>
      <c r="M166" s="73">
        <f t="shared" si="73"/>
        <v>13</v>
      </c>
      <c r="N166" s="73">
        <f t="shared" si="74"/>
        <v>18</v>
      </c>
      <c r="O166" s="77">
        <v>0.5</v>
      </c>
      <c r="P166" s="73">
        <f t="shared" si="79"/>
        <v>9</v>
      </c>
      <c r="Q166" s="72">
        <v>0.1</v>
      </c>
      <c r="R166" s="73">
        <f t="shared" si="76"/>
        <v>13.1</v>
      </c>
      <c r="S166" s="73">
        <f t="shared" si="77"/>
        <v>13.1</v>
      </c>
      <c r="T166" s="158">
        <f t="shared" si="78"/>
        <v>13.1</v>
      </c>
    </row>
    <row r="167" spans="1:20" x14ac:dyDescent="0.3">
      <c r="A167" s="149">
        <v>118</v>
      </c>
      <c r="B167" s="155" t="s">
        <v>303</v>
      </c>
      <c r="C167" s="53">
        <v>146</v>
      </c>
      <c r="D167" s="44" t="s">
        <v>304</v>
      </c>
      <c r="E167" s="10"/>
      <c r="F167" s="10"/>
      <c r="G167" s="10">
        <v>18</v>
      </c>
      <c r="H167" s="39">
        <v>18</v>
      </c>
      <c r="I167" s="10">
        <v>99</v>
      </c>
      <c r="J167" s="10">
        <v>69</v>
      </c>
      <c r="K167" s="39">
        <f t="shared" si="71"/>
        <v>81</v>
      </c>
      <c r="L167" s="40">
        <f t="shared" si="72"/>
        <v>30</v>
      </c>
      <c r="M167" s="41">
        <f t="shared" si="73"/>
        <v>18</v>
      </c>
      <c r="N167" s="41">
        <f t="shared" si="74"/>
        <v>12</v>
      </c>
      <c r="O167" s="10" t="str">
        <f>IF(M167&gt;=19.5,"70%",IF(M167&gt;=13.5,"50%",IF(M167&gt;=5.5,"30%",IF(M167&gt;=0.1,"15%"))))</f>
        <v>50%</v>
      </c>
      <c r="P167" s="41">
        <f t="shared" si="79"/>
        <v>6</v>
      </c>
      <c r="Q167" s="10">
        <v>0.1</v>
      </c>
      <c r="R167" s="41">
        <f t="shared" si="76"/>
        <v>18.100000000000001</v>
      </c>
      <c r="S167" s="41">
        <f t="shared" si="77"/>
        <v>18.100000000000001</v>
      </c>
      <c r="T167" s="156">
        <f t="shared" si="78"/>
        <v>18.100000000000001</v>
      </c>
    </row>
    <row r="168" spans="1:20" x14ac:dyDescent="0.3">
      <c r="A168" s="150">
        <v>119</v>
      </c>
      <c r="B168" s="155" t="s">
        <v>305</v>
      </c>
      <c r="C168" s="53">
        <v>352</v>
      </c>
      <c r="D168" s="44"/>
      <c r="E168" s="37"/>
      <c r="F168" s="10"/>
      <c r="G168" s="41">
        <v>17</v>
      </c>
      <c r="H168" s="39">
        <v>17</v>
      </c>
      <c r="I168" s="10">
        <v>101</v>
      </c>
      <c r="J168" s="10">
        <v>70</v>
      </c>
      <c r="K168" s="39">
        <f t="shared" si="71"/>
        <v>84</v>
      </c>
      <c r="L168" s="40">
        <f t="shared" si="72"/>
        <v>31</v>
      </c>
      <c r="M168" s="41">
        <f t="shared" si="73"/>
        <v>17</v>
      </c>
      <c r="N168" s="41">
        <f t="shared" si="74"/>
        <v>14</v>
      </c>
      <c r="O168" s="10" t="str">
        <f>IF(M168&gt;=19.5,"70%",IF(M168&gt;=13.5,"50%",IF(M168&gt;=5.5,"30%",IF(M168&gt;=0.1,"15%"))))</f>
        <v>50%</v>
      </c>
      <c r="P168" s="41">
        <f t="shared" si="79"/>
        <v>7</v>
      </c>
      <c r="Q168" s="10">
        <v>0.1</v>
      </c>
      <c r="R168" s="41">
        <f t="shared" si="76"/>
        <v>17.100000000000001</v>
      </c>
      <c r="S168" s="41">
        <f t="shared" si="77"/>
        <v>17.100000000000001</v>
      </c>
      <c r="T168" s="156">
        <f t="shared" si="78"/>
        <v>17.100000000000001</v>
      </c>
    </row>
    <row r="169" spans="1:20" x14ac:dyDescent="0.3">
      <c r="A169" s="151">
        <v>120</v>
      </c>
      <c r="B169" s="152" t="s">
        <v>179</v>
      </c>
      <c r="C169" s="79">
        <v>147</v>
      </c>
      <c r="D169" s="74" t="s">
        <v>19</v>
      </c>
      <c r="E169" s="70"/>
      <c r="F169" s="72"/>
      <c r="G169" s="72">
        <v>16.100000000000001</v>
      </c>
      <c r="H169" s="75">
        <v>16</v>
      </c>
      <c r="I169" s="72">
        <v>86</v>
      </c>
      <c r="J169" s="72">
        <v>69</v>
      </c>
      <c r="K169" s="75">
        <f t="shared" si="71"/>
        <v>70</v>
      </c>
      <c r="L169" s="76">
        <f t="shared" si="72"/>
        <v>17</v>
      </c>
      <c r="M169" s="73">
        <f t="shared" si="73"/>
        <v>16.100000000000001</v>
      </c>
      <c r="N169" s="73">
        <f t="shared" si="74"/>
        <v>0.89999999999999858</v>
      </c>
      <c r="O169" s="77">
        <v>0.5</v>
      </c>
      <c r="P169" s="73">
        <f t="shared" si="79"/>
        <v>0.44999999999999929</v>
      </c>
      <c r="Q169" s="72">
        <v>0.1</v>
      </c>
      <c r="R169" s="73">
        <f t="shared" si="76"/>
        <v>16.200000000000003</v>
      </c>
      <c r="S169" s="73">
        <f t="shared" si="77"/>
        <v>16.200000000000003</v>
      </c>
      <c r="T169" s="158">
        <f t="shared" si="78"/>
        <v>16.200000000000003</v>
      </c>
    </row>
    <row r="170" spans="1:20" x14ac:dyDescent="0.3">
      <c r="A170" s="149">
        <v>121</v>
      </c>
      <c r="B170" s="155" t="s">
        <v>306</v>
      </c>
      <c r="C170" s="53">
        <v>41</v>
      </c>
      <c r="D170" s="44" t="s">
        <v>304</v>
      </c>
      <c r="E170" s="10"/>
      <c r="F170" s="10"/>
      <c r="G170" s="41">
        <v>13</v>
      </c>
      <c r="H170" s="39">
        <v>13</v>
      </c>
      <c r="I170" s="10">
        <v>86</v>
      </c>
      <c r="J170" s="10">
        <v>72</v>
      </c>
      <c r="K170" s="39">
        <f t="shared" si="71"/>
        <v>73</v>
      </c>
      <c r="L170" s="40">
        <f t="shared" si="72"/>
        <v>14</v>
      </c>
      <c r="M170" s="41">
        <f t="shared" si="73"/>
        <v>13</v>
      </c>
      <c r="N170" s="41">
        <f t="shared" si="74"/>
        <v>1</v>
      </c>
      <c r="O170" s="10" t="str">
        <f>IF(M170&gt;=19.5,"70%",IF(M170&gt;=13.5,"50%",IF(M170&gt;=5.5,"30%",IF(M170&gt;=0.1,"15%"))))</f>
        <v>30%</v>
      </c>
      <c r="P170" s="41">
        <f t="shared" si="79"/>
        <v>0.3</v>
      </c>
      <c r="Q170" s="10" t="str">
        <f>IF(N170&lt;0,O170, "0.1")</f>
        <v>0.1</v>
      </c>
      <c r="R170" s="41">
        <f t="shared" si="76"/>
        <v>13.1</v>
      </c>
      <c r="S170" s="41">
        <f t="shared" si="77"/>
        <v>13.1</v>
      </c>
      <c r="T170" s="156">
        <f t="shared" si="78"/>
        <v>13.1</v>
      </c>
    </row>
    <row r="171" spans="1:20" x14ac:dyDescent="0.3">
      <c r="A171" s="150">
        <v>122</v>
      </c>
      <c r="B171" s="155" t="s">
        <v>307</v>
      </c>
      <c r="C171" s="53">
        <v>106</v>
      </c>
      <c r="D171" s="44"/>
      <c r="E171" s="37"/>
      <c r="F171" s="10"/>
      <c r="G171" s="41">
        <v>24</v>
      </c>
      <c r="H171" s="39">
        <v>24</v>
      </c>
      <c r="I171" s="10">
        <v>115</v>
      </c>
      <c r="J171" s="10">
        <v>71</v>
      </c>
      <c r="K171" s="39">
        <f t="shared" si="71"/>
        <v>91</v>
      </c>
      <c r="L171" s="40">
        <f t="shared" si="72"/>
        <v>44</v>
      </c>
      <c r="M171" s="41">
        <f t="shared" si="73"/>
        <v>24</v>
      </c>
      <c r="N171" s="41">
        <f t="shared" si="74"/>
        <v>20</v>
      </c>
      <c r="O171" s="10" t="str">
        <f>IF(M171&gt;=19.5,"70%",IF(M171&gt;=13.5,"50%",IF(M171&gt;=5.5,"30%",IF(M171&gt;=0.1,"15%"))))</f>
        <v>70%</v>
      </c>
      <c r="P171" s="41">
        <f t="shared" si="79"/>
        <v>14</v>
      </c>
      <c r="Q171" s="10">
        <v>0.1</v>
      </c>
      <c r="R171" s="41">
        <f t="shared" si="76"/>
        <v>24.1</v>
      </c>
      <c r="S171" s="41">
        <f t="shared" si="77"/>
        <v>24.1</v>
      </c>
      <c r="T171" s="156">
        <f t="shared" si="78"/>
        <v>24.1</v>
      </c>
    </row>
    <row r="172" spans="1:20" x14ac:dyDescent="0.3">
      <c r="A172" s="151">
        <v>123</v>
      </c>
      <c r="B172" s="155" t="s">
        <v>308</v>
      </c>
      <c r="C172" s="53">
        <v>194</v>
      </c>
      <c r="D172" s="44" t="s">
        <v>228</v>
      </c>
      <c r="E172" s="37"/>
      <c r="F172" s="10"/>
      <c r="G172" s="10">
        <v>12.3</v>
      </c>
      <c r="H172" s="39">
        <v>12</v>
      </c>
      <c r="I172" s="10">
        <v>93</v>
      </c>
      <c r="J172" s="10">
        <v>70</v>
      </c>
      <c r="K172" s="39">
        <v>82</v>
      </c>
      <c r="L172" s="40">
        <f t="shared" si="72"/>
        <v>23</v>
      </c>
      <c r="M172" s="41">
        <f t="shared" si="73"/>
        <v>12.3</v>
      </c>
      <c r="N172" s="41">
        <f t="shared" si="74"/>
        <v>10.7</v>
      </c>
      <c r="O172" s="42">
        <v>0.3</v>
      </c>
      <c r="P172" s="41">
        <f t="shared" si="79"/>
        <v>3.2099999999999995</v>
      </c>
      <c r="Q172" s="10">
        <v>0.1</v>
      </c>
      <c r="R172" s="41">
        <f t="shared" si="76"/>
        <v>12.4</v>
      </c>
      <c r="S172" s="41">
        <f t="shared" si="77"/>
        <v>12.4</v>
      </c>
      <c r="T172" s="156">
        <v>12</v>
      </c>
    </row>
    <row r="173" spans="1:20" x14ac:dyDescent="0.3">
      <c r="A173" s="149">
        <v>124</v>
      </c>
      <c r="B173" s="155" t="s">
        <v>309</v>
      </c>
      <c r="C173" s="53">
        <v>100</v>
      </c>
      <c r="D173" s="44"/>
      <c r="E173" s="10"/>
      <c r="F173" s="10"/>
      <c r="G173" s="10">
        <v>20</v>
      </c>
      <c r="H173" s="10">
        <v>20</v>
      </c>
      <c r="I173" s="10">
        <v>96</v>
      </c>
      <c r="J173" s="10">
        <v>72</v>
      </c>
      <c r="K173" s="10">
        <v>86</v>
      </c>
      <c r="L173" s="10">
        <f t="shared" si="72"/>
        <v>24</v>
      </c>
      <c r="M173" s="10">
        <f t="shared" si="73"/>
        <v>20</v>
      </c>
      <c r="N173" s="10">
        <f t="shared" si="74"/>
        <v>4</v>
      </c>
      <c r="O173" s="10" t="str">
        <f>IF(M173&gt;=19.5,"70%",IF(M173&gt;=13.5,"50%",IF(M173&gt;=5.5,"30%",IF(M173&gt;=0.1,"15%"))))</f>
        <v>70%</v>
      </c>
      <c r="P173" s="41">
        <f t="shared" si="79"/>
        <v>2.8</v>
      </c>
      <c r="Q173" s="10">
        <v>0.4</v>
      </c>
      <c r="R173" s="10">
        <f t="shared" si="76"/>
        <v>20.399999999999999</v>
      </c>
      <c r="S173" s="10">
        <f t="shared" si="77"/>
        <v>20.399999999999999</v>
      </c>
      <c r="T173" s="163">
        <v>20</v>
      </c>
    </row>
    <row r="174" spans="1:20" x14ac:dyDescent="0.3">
      <c r="A174" s="150">
        <v>125</v>
      </c>
      <c r="B174" s="155" t="s">
        <v>310</v>
      </c>
      <c r="C174" s="47">
        <v>482</v>
      </c>
      <c r="D174" s="46"/>
      <c r="E174" s="37"/>
      <c r="F174" s="10"/>
      <c r="G174" s="41">
        <v>18.100000000000001</v>
      </c>
      <c r="H174" s="39">
        <f>G174</f>
        <v>18.100000000000001</v>
      </c>
      <c r="I174" s="10">
        <v>93</v>
      </c>
      <c r="J174" s="10">
        <v>70</v>
      </c>
      <c r="K174" s="39">
        <f>I174-H174</f>
        <v>74.900000000000006</v>
      </c>
      <c r="L174" s="40">
        <f t="shared" si="72"/>
        <v>23</v>
      </c>
      <c r="M174" s="41">
        <f t="shared" si="73"/>
        <v>18.100000000000001</v>
      </c>
      <c r="N174" s="41">
        <f t="shared" si="74"/>
        <v>4.8999999999999986</v>
      </c>
      <c r="O174" s="42">
        <v>0.7</v>
      </c>
      <c r="P174" s="41">
        <f t="shared" si="79"/>
        <v>3.4299999999999988</v>
      </c>
      <c r="Q174" s="10" t="str">
        <f>IF(N174&lt;0,O174, "0.1")</f>
        <v>0.1</v>
      </c>
      <c r="R174" s="41">
        <f t="shared" si="76"/>
        <v>18.200000000000003</v>
      </c>
      <c r="S174" s="41">
        <f t="shared" si="77"/>
        <v>18.200000000000003</v>
      </c>
      <c r="T174" s="156">
        <f>S174</f>
        <v>18.200000000000003</v>
      </c>
    </row>
    <row r="175" spans="1:20" x14ac:dyDescent="0.3">
      <c r="A175" s="151">
        <v>126</v>
      </c>
      <c r="B175" s="164" t="s">
        <v>29</v>
      </c>
      <c r="C175" s="127">
        <v>339</v>
      </c>
      <c r="D175" s="123" t="s">
        <v>19</v>
      </c>
      <c r="E175" s="119"/>
      <c r="F175" s="121"/>
      <c r="G175" s="121">
        <v>7</v>
      </c>
      <c r="H175" s="124">
        <v>7</v>
      </c>
      <c r="I175" s="121">
        <v>79</v>
      </c>
      <c r="J175" s="121">
        <v>69</v>
      </c>
      <c r="K175" s="124">
        <v>72</v>
      </c>
      <c r="L175" s="125">
        <v>10</v>
      </c>
      <c r="M175" s="122">
        <v>7</v>
      </c>
      <c r="N175" s="122">
        <v>3</v>
      </c>
      <c r="O175" s="121" t="s">
        <v>631</v>
      </c>
      <c r="P175" s="122">
        <v>0.89999999999999991</v>
      </c>
      <c r="Q175" s="121">
        <v>0.1</v>
      </c>
      <c r="R175" s="122">
        <v>7.1</v>
      </c>
      <c r="S175" s="122">
        <v>7.1</v>
      </c>
      <c r="T175" s="166">
        <v>7.1</v>
      </c>
    </row>
    <row r="176" spans="1:20" x14ac:dyDescent="0.3">
      <c r="A176" s="149">
        <v>127</v>
      </c>
      <c r="B176" s="152" t="s">
        <v>113</v>
      </c>
      <c r="C176" s="79">
        <v>74</v>
      </c>
      <c r="D176" s="74" t="s">
        <v>27</v>
      </c>
      <c r="E176" s="70"/>
      <c r="F176" s="72"/>
      <c r="G176" s="73">
        <v>7</v>
      </c>
      <c r="H176" s="75">
        <v>7</v>
      </c>
      <c r="I176" s="72">
        <v>80</v>
      </c>
      <c r="J176" s="72">
        <v>69</v>
      </c>
      <c r="K176" s="75">
        <f t="shared" ref="K176:K183" si="80">I176-H176</f>
        <v>73</v>
      </c>
      <c r="L176" s="76">
        <f t="shared" ref="L176:L183" si="81">I176-J176</f>
        <v>11</v>
      </c>
      <c r="M176" s="73">
        <f t="shared" ref="M176:M183" si="82">G176</f>
        <v>7</v>
      </c>
      <c r="N176" s="73">
        <f t="shared" ref="N176:N183" si="83">L176-M176</f>
        <v>4</v>
      </c>
      <c r="O176" s="72" t="str">
        <f t="shared" ref="O176:O183" si="84">IF(M176&gt;=19.5,"70%",IF(M176&gt;=13.5,"50%",IF(M176&gt;=5.5,"30%",IF(M176&gt;=0.1,"15%"))))</f>
        <v>30%</v>
      </c>
      <c r="P176" s="73">
        <f t="shared" ref="P176:P183" si="85">N176*O176</f>
        <v>1.2</v>
      </c>
      <c r="Q176" s="72">
        <v>0.1</v>
      </c>
      <c r="R176" s="73">
        <f t="shared" ref="R176:R183" si="86">IF(M176&gt;=L176,(M176+P176),M176+Q176)</f>
        <v>7.1</v>
      </c>
      <c r="S176" s="73">
        <f t="shared" ref="S176:S183" si="87">IF(I176&gt;1,(R176),G176)</f>
        <v>7.1</v>
      </c>
      <c r="T176" s="158">
        <v>7</v>
      </c>
    </row>
    <row r="177" spans="1:20" x14ac:dyDescent="0.3">
      <c r="A177" s="150">
        <v>128</v>
      </c>
      <c r="B177" s="155" t="s">
        <v>311</v>
      </c>
      <c r="C177" s="53">
        <v>176</v>
      </c>
      <c r="D177" s="44"/>
      <c r="E177" s="10"/>
      <c r="F177" s="10"/>
      <c r="G177" s="41">
        <v>17</v>
      </c>
      <c r="H177" s="39">
        <v>17</v>
      </c>
      <c r="I177" s="10">
        <v>96</v>
      </c>
      <c r="J177" s="10">
        <v>70</v>
      </c>
      <c r="K177" s="39">
        <f t="shared" si="80"/>
        <v>79</v>
      </c>
      <c r="L177" s="40">
        <f t="shared" si="81"/>
        <v>26</v>
      </c>
      <c r="M177" s="41">
        <f t="shared" si="82"/>
        <v>17</v>
      </c>
      <c r="N177" s="41">
        <f t="shared" si="83"/>
        <v>9</v>
      </c>
      <c r="O177" s="10" t="str">
        <f t="shared" si="84"/>
        <v>50%</v>
      </c>
      <c r="P177" s="41">
        <f t="shared" si="85"/>
        <v>4.5</v>
      </c>
      <c r="Q177" s="10">
        <v>0.1</v>
      </c>
      <c r="R177" s="41">
        <f t="shared" si="86"/>
        <v>17.100000000000001</v>
      </c>
      <c r="S177" s="41">
        <f t="shared" si="87"/>
        <v>17.100000000000001</v>
      </c>
      <c r="T177" s="156">
        <f>S177</f>
        <v>17.100000000000001</v>
      </c>
    </row>
    <row r="178" spans="1:20" x14ac:dyDescent="0.3">
      <c r="A178" s="151">
        <v>129</v>
      </c>
      <c r="B178" s="170" t="s">
        <v>312</v>
      </c>
      <c r="C178" s="53">
        <v>353</v>
      </c>
      <c r="D178" s="44" t="s">
        <v>35</v>
      </c>
      <c r="E178" s="37"/>
      <c r="F178" s="10"/>
      <c r="G178" s="10">
        <v>24</v>
      </c>
      <c r="H178" s="10">
        <v>24</v>
      </c>
      <c r="I178" s="10">
        <v>95</v>
      </c>
      <c r="J178" s="10">
        <v>69</v>
      </c>
      <c r="K178" s="10">
        <f t="shared" si="80"/>
        <v>71</v>
      </c>
      <c r="L178" s="10">
        <f t="shared" si="81"/>
        <v>26</v>
      </c>
      <c r="M178" s="10">
        <f t="shared" si="82"/>
        <v>24</v>
      </c>
      <c r="N178" s="10">
        <f t="shared" si="83"/>
        <v>2</v>
      </c>
      <c r="O178" s="10" t="str">
        <f t="shared" si="84"/>
        <v>70%</v>
      </c>
      <c r="P178" s="41">
        <f t="shared" si="85"/>
        <v>1.4</v>
      </c>
      <c r="Q178" s="10">
        <v>0.1</v>
      </c>
      <c r="R178" s="10">
        <f t="shared" si="86"/>
        <v>24.1</v>
      </c>
      <c r="S178" s="10">
        <f t="shared" si="87"/>
        <v>24.1</v>
      </c>
      <c r="T178" s="163">
        <v>24</v>
      </c>
    </row>
    <row r="179" spans="1:20" x14ac:dyDescent="0.3">
      <c r="A179" s="149">
        <v>130</v>
      </c>
      <c r="B179" s="155" t="s">
        <v>313</v>
      </c>
      <c r="C179" s="53">
        <v>254</v>
      </c>
      <c r="D179" s="44" t="s">
        <v>228</v>
      </c>
      <c r="E179" s="45"/>
      <c r="F179" s="10"/>
      <c r="G179" s="10">
        <v>7</v>
      </c>
      <c r="H179" s="39">
        <v>7</v>
      </c>
      <c r="I179" s="10">
        <v>75</v>
      </c>
      <c r="J179" s="10">
        <v>69</v>
      </c>
      <c r="K179" s="39">
        <f t="shared" si="80"/>
        <v>68</v>
      </c>
      <c r="L179" s="40">
        <f t="shared" si="81"/>
        <v>6</v>
      </c>
      <c r="M179" s="41">
        <f t="shared" si="82"/>
        <v>7</v>
      </c>
      <c r="N179" s="41">
        <f t="shared" si="83"/>
        <v>-1</v>
      </c>
      <c r="O179" s="10" t="str">
        <f t="shared" si="84"/>
        <v>30%</v>
      </c>
      <c r="P179" s="41">
        <f t="shared" si="85"/>
        <v>-0.3</v>
      </c>
      <c r="Q179" s="10">
        <v>0.1</v>
      </c>
      <c r="R179" s="41">
        <f t="shared" si="86"/>
        <v>6.7</v>
      </c>
      <c r="S179" s="41">
        <f t="shared" si="87"/>
        <v>6.7</v>
      </c>
      <c r="T179" s="156">
        <v>7</v>
      </c>
    </row>
    <row r="180" spans="1:20" x14ac:dyDescent="0.3">
      <c r="A180" s="150">
        <v>131</v>
      </c>
      <c r="B180" s="155" t="s">
        <v>314</v>
      </c>
      <c r="C180" s="53">
        <v>76</v>
      </c>
      <c r="D180" s="44" t="s">
        <v>27</v>
      </c>
      <c r="E180" s="37"/>
      <c r="F180" s="10"/>
      <c r="G180" s="41">
        <v>15</v>
      </c>
      <c r="H180" s="39">
        <v>15</v>
      </c>
      <c r="I180" s="10">
        <v>84</v>
      </c>
      <c r="J180" s="10">
        <v>72</v>
      </c>
      <c r="K180" s="39">
        <f t="shared" si="80"/>
        <v>69</v>
      </c>
      <c r="L180" s="40">
        <f t="shared" si="81"/>
        <v>12</v>
      </c>
      <c r="M180" s="41">
        <f t="shared" si="82"/>
        <v>15</v>
      </c>
      <c r="N180" s="41">
        <f t="shared" si="83"/>
        <v>-3</v>
      </c>
      <c r="O180" s="10" t="str">
        <f t="shared" si="84"/>
        <v>50%</v>
      </c>
      <c r="P180" s="39">
        <f t="shared" si="85"/>
        <v>-1.5</v>
      </c>
      <c r="Q180" s="10">
        <v>0.1</v>
      </c>
      <c r="R180" s="41">
        <f t="shared" si="86"/>
        <v>13.5</v>
      </c>
      <c r="S180" s="41">
        <f t="shared" si="87"/>
        <v>13.5</v>
      </c>
      <c r="T180" s="156">
        <f>S180</f>
        <v>13.5</v>
      </c>
    </row>
    <row r="181" spans="1:20" x14ac:dyDescent="0.3">
      <c r="A181" s="151">
        <v>132</v>
      </c>
      <c r="B181" s="155" t="s">
        <v>315</v>
      </c>
      <c r="C181" s="53">
        <v>287</v>
      </c>
      <c r="D181" s="44" t="s">
        <v>316</v>
      </c>
      <c r="E181" s="37"/>
      <c r="F181" s="10"/>
      <c r="G181" s="41">
        <v>8.6999999999999993</v>
      </c>
      <c r="H181" s="39">
        <v>9</v>
      </c>
      <c r="I181" s="10">
        <v>91</v>
      </c>
      <c r="J181" s="10">
        <v>70</v>
      </c>
      <c r="K181" s="39">
        <f t="shared" si="80"/>
        <v>82</v>
      </c>
      <c r="L181" s="40">
        <f t="shared" si="81"/>
        <v>21</v>
      </c>
      <c r="M181" s="41">
        <f t="shared" si="82"/>
        <v>8.6999999999999993</v>
      </c>
      <c r="N181" s="41">
        <f t="shared" si="83"/>
        <v>12.3</v>
      </c>
      <c r="O181" s="10" t="str">
        <f t="shared" si="84"/>
        <v>30%</v>
      </c>
      <c r="P181" s="41">
        <f t="shared" si="85"/>
        <v>3.69</v>
      </c>
      <c r="Q181" s="10">
        <v>0.1</v>
      </c>
      <c r="R181" s="41">
        <f t="shared" si="86"/>
        <v>8.7999999999999989</v>
      </c>
      <c r="S181" s="41">
        <f t="shared" si="87"/>
        <v>8.7999999999999989</v>
      </c>
      <c r="T181" s="156">
        <f>S181</f>
        <v>8.7999999999999989</v>
      </c>
    </row>
    <row r="182" spans="1:20" x14ac:dyDescent="0.3">
      <c r="A182" s="149">
        <v>133</v>
      </c>
      <c r="B182" s="155" t="s">
        <v>317</v>
      </c>
      <c r="C182" s="53">
        <v>65</v>
      </c>
      <c r="D182" s="44" t="s">
        <v>31</v>
      </c>
      <c r="E182" s="37"/>
      <c r="F182" s="10"/>
      <c r="G182" s="41">
        <v>15.7</v>
      </c>
      <c r="H182" s="39">
        <v>15.6</v>
      </c>
      <c r="I182" s="10">
        <v>96</v>
      </c>
      <c r="J182" s="10">
        <v>70</v>
      </c>
      <c r="K182" s="39">
        <f t="shared" si="80"/>
        <v>80.400000000000006</v>
      </c>
      <c r="L182" s="40">
        <f t="shared" si="81"/>
        <v>26</v>
      </c>
      <c r="M182" s="41">
        <f t="shared" si="82"/>
        <v>15.7</v>
      </c>
      <c r="N182" s="41">
        <f t="shared" si="83"/>
        <v>10.3</v>
      </c>
      <c r="O182" s="10" t="str">
        <f t="shared" si="84"/>
        <v>50%</v>
      </c>
      <c r="P182" s="41">
        <f t="shared" si="85"/>
        <v>5.15</v>
      </c>
      <c r="Q182" s="10">
        <v>0.1</v>
      </c>
      <c r="R182" s="41">
        <f t="shared" si="86"/>
        <v>15.799999999999999</v>
      </c>
      <c r="S182" s="41">
        <f t="shared" si="87"/>
        <v>15.799999999999999</v>
      </c>
      <c r="T182" s="156">
        <f>S182</f>
        <v>15.799999999999999</v>
      </c>
    </row>
    <row r="183" spans="1:20" x14ac:dyDescent="0.3">
      <c r="A183" s="150">
        <v>134</v>
      </c>
      <c r="B183" s="155" t="s">
        <v>318</v>
      </c>
      <c r="C183" s="53">
        <v>129</v>
      </c>
      <c r="D183" s="44"/>
      <c r="E183" s="10"/>
      <c r="F183" s="10"/>
      <c r="G183" s="10">
        <v>20</v>
      </c>
      <c r="H183" s="10">
        <v>20</v>
      </c>
      <c r="I183" s="10">
        <v>101</v>
      </c>
      <c r="J183" s="10">
        <v>70</v>
      </c>
      <c r="K183" s="10">
        <f t="shared" si="80"/>
        <v>81</v>
      </c>
      <c r="L183" s="10">
        <f t="shared" si="81"/>
        <v>31</v>
      </c>
      <c r="M183" s="10">
        <f t="shared" si="82"/>
        <v>20</v>
      </c>
      <c r="N183" s="10">
        <f t="shared" si="83"/>
        <v>11</v>
      </c>
      <c r="O183" s="10" t="str">
        <f t="shared" si="84"/>
        <v>70%</v>
      </c>
      <c r="P183" s="41">
        <f t="shared" si="85"/>
        <v>7.6999999999999993</v>
      </c>
      <c r="Q183" s="10">
        <v>0.1</v>
      </c>
      <c r="R183" s="10">
        <f t="shared" si="86"/>
        <v>20.100000000000001</v>
      </c>
      <c r="S183" s="10">
        <f t="shared" si="87"/>
        <v>20.100000000000001</v>
      </c>
      <c r="T183" s="163">
        <v>20</v>
      </c>
    </row>
    <row r="184" spans="1:20" x14ac:dyDescent="0.3">
      <c r="A184" s="151">
        <v>135</v>
      </c>
      <c r="B184" s="164" t="s">
        <v>30</v>
      </c>
      <c r="C184" s="127">
        <v>354</v>
      </c>
      <c r="D184" s="123" t="s">
        <v>31</v>
      </c>
      <c r="E184" s="119"/>
      <c r="F184" s="121"/>
      <c r="G184" s="121">
        <v>12</v>
      </c>
      <c r="H184" s="121">
        <v>12</v>
      </c>
      <c r="I184" s="121">
        <v>83</v>
      </c>
      <c r="J184" s="121">
        <v>69</v>
      </c>
      <c r="K184" s="121">
        <v>71</v>
      </c>
      <c r="L184" s="121">
        <v>14</v>
      </c>
      <c r="M184" s="121">
        <v>12</v>
      </c>
      <c r="N184" s="121">
        <v>2</v>
      </c>
      <c r="O184" s="126">
        <v>0.5</v>
      </c>
      <c r="P184" s="122">
        <v>1</v>
      </c>
      <c r="Q184" s="121" t="s">
        <v>632</v>
      </c>
      <c r="R184" s="121">
        <v>12.1</v>
      </c>
      <c r="S184" s="121">
        <v>12.1</v>
      </c>
      <c r="T184" s="165">
        <v>12</v>
      </c>
    </row>
    <row r="185" spans="1:20" x14ac:dyDescent="0.3">
      <c r="A185" s="149">
        <v>136</v>
      </c>
      <c r="B185" s="152" t="s">
        <v>165</v>
      </c>
      <c r="C185" s="79">
        <v>55</v>
      </c>
      <c r="D185" s="74" t="s">
        <v>31</v>
      </c>
      <c r="E185" s="70"/>
      <c r="F185" s="72"/>
      <c r="G185" s="73">
        <v>14</v>
      </c>
      <c r="H185" s="75">
        <v>14</v>
      </c>
      <c r="I185" s="72">
        <v>87</v>
      </c>
      <c r="J185" s="72">
        <v>69</v>
      </c>
      <c r="K185" s="75">
        <f>I185-H185</f>
        <v>73</v>
      </c>
      <c r="L185" s="76">
        <f>I185-J185</f>
        <v>18</v>
      </c>
      <c r="M185" s="73">
        <f>G185</f>
        <v>14</v>
      </c>
      <c r="N185" s="73">
        <f>L185-M185</f>
        <v>4</v>
      </c>
      <c r="O185" s="72" t="str">
        <f>IF(M185&gt;=19.5,"70%",IF(M185&gt;=13.5,"50%",IF(M185&gt;=5.5,"30%",IF(M185&gt;=0.1,"15%"))))</f>
        <v>50%</v>
      </c>
      <c r="P185" s="73">
        <f>N185*O185</f>
        <v>2</v>
      </c>
      <c r="Q185" s="72">
        <v>0.1</v>
      </c>
      <c r="R185" s="73">
        <f>IF(M185&gt;=L185,(M185+P185),M185+Q185)</f>
        <v>14.1</v>
      </c>
      <c r="S185" s="73">
        <f>IF(I185&gt;1,(R185),G185)</f>
        <v>14.1</v>
      </c>
      <c r="T185" s="158">
        <f>S185</f>
        <v>14.1</v>
      </c>
    </row>
    <row r="186" spans="1:20" x14ac:dyDescent="0.3">
      <c r="A186" s="150">
        <v>137</v>
      </c>
      <c r="B186" s="155" t="s">
        <v>319</v>
      </c>
      <c r="C186" s="53">
        <v>170</v>
      </c>
      <c r="D186" s="44"/>
      <c r="E186" s="10"/>
      <c r="F186" s="10"/>
      <c r="G186" s="41">
        <v>16</v>
      </c>
      <c r="H186" s="39">
        <v>16</v>
      </c>
      <c r="I186" s="10">
        <v>84</v>
      </c>
      <c r="J186" s="10">
        <v>72</v>
      </c>
      <c r="K186" s="39">
        <f>I186-H186</f>
        <v>68</v>
      </c>
      <c r="L186" s="40">
        <f>I186-J186</f>
        <v>12</v>
      </c>
      <c r="M186" s="41">
        <f>G186</f>
        <v>16</v>
      </c>
      <c r="N186" s="41">
        <f>L186-M186</f>
        <v>-4</v>
      </c>
      <c r="O186" s="10" t="str">
        <f>IF(M186&gt;=19.5,"70%",IF(M186&gt;=13.5,"50%",IF(M186&gt;=5.5,"30%",IF(M186&gt;=0.1,"15%"))))</f>
        <v>50%</v>
      </c>
      <c r="P186" s="39">
        <f>N186*O186</f>
        <v>-2</v>
      </c>
      <c r="Q186" s="10">
        <v>0.1</v>
      </c>
      <c r="R186" s="41">
        <f>IF(M186&gt;=L186,(M186+P186),M186+Q186)</f>
        <v>14</v>
      </c>
      <c r="S186" s="41">
        <f>IF(I186&gt;1,(R186),G186)</f>
        <v>14</v>
      </c>
      <c r="T186" s="156">
        <f>S186</f>
        <v>14</v>
      </c>
    </row>
    <row r="187" spans="1:20" x14ac:dyDescent="0.3">
      <c r="A187" s="151">
        <v>138</v>
      </c>
      <c r="B187" s="155" t="s">
        <v>320</v>
      </c>
      <c r="C187" s="53">
        <v>210</v>
      </c>
      <c r="D187" s="44"/>
      <c r="E187" s="37"/>
      <c r="F187" s="10"/>
      <c r="G187" s="41">
        <v>9</v>
      </c>
      <c r="H187" s="39">
        <v>9</v>
      </c>
      <c r="I187" s="10">
        <v>79</v>
      </c>
      <c r="J187" s="10">
        <v>72</v>
      </c>
      <c r="K187" s="39">
        <v>90</v>
      </c>
      <c r="L187" s="40">
        <f>I187-J187</f>
        <v>7</v>
      </c>
      <c r="M187" s="41">
        <f>G187</f>
        <v>9</v>
      </c>
      <c r="N187" s="41">
        <f>L187-M187</f>
        <v>-2</v>
      </c>
      <c r="O187" s="10" t="str">
        <f>IF(M187&gt;=19.5,"70%",IF(M187&gt;=13.5,"50%",IF(M187&gt;=5.5,"30%",IF(M187&gt;=0.1,"15%"))))</f>
        <v>30%</v>
      </c>
      <c r="P187" s="41">
        <f>N187*O187</f>
        <v>-0.6</v>
      </c>
      <c r="Q187" s="10">
        <v>0.6</v>
      </c>
      <c r="R187" s="41">
        <f>IF(M187&gt;=L187,(M187+P187),M187+Q187)</f>
        <v>8.4</v>
      </c>
      <c r="S187" s="41">
        <f>IF(I187&gt;1,(R187),G187)</f>
        <v>8.4</v>
      </c>
      <c r="T187" s="156">
        <v>8</v>
      </c>
    </row>
    <row r="188" spans="1:20" x14ac:dyDescent="0.3">
      <c r="A188" s="149">
        <v>139</v>
      </c>
      <c r="B188" s="155" t="s">
        <v>321</v>
      </c>
      <c r="C188" s="53">
        <v>105</v>
      </c>
      <c r="D188" s="44"/>
      <c r="E188" s="10"/>
      <c r="F188" s="10"/>
      <c r="G188" s="10">
        <v>20</v>
      </c>
      <c r="H188" s="10">
        <v>20</v>
      </c>
      <c r="I188" s="10">
        <v>99</v>
      </c>
      <c r="J188" s="10">
        <v>70</v>
      </c>
      <c r="K188" s="10">
        <f>I188-H188</f>
        <v>79</v>
      </c>
      <c r="L188" s="10">
        <f>I188-J188</f>
        <v>29</v>
      </c>
      <c r="M188" s="10">
        <f>G188</f>
        <v>20</v>
      </c>
      <c r="N188" s="10">
        <f>L188-M188</f>
        <v>9</v>
      </c>
      <c r="O188" s="10" t="str">
        <f>IF(M188&gt;=19.5,"70%",IF(M188&gt;=13.5,"50%",IF(M188&gt;=5.5,"30%",IF(M188&gt;=0.1,"15%"))))</f>
        <v>70%</v>
      </c>
      <c r="P188" s="41">
        <f>N188*O188</f>
        <v>6.3</v>
      </c>
      <c r="Q188" s="10">
        <v>0.1</v>
      </c>
      <c r="R188" s="10">
        <f>IF(M188&gt;=L188,(M188+P188),M188+Q188)</f>
        <v>20.100000000000001</v>
      </c>
      <c r="S188" s="10">
        <f>IF(I188&gt;1,(R188),G188)</f>
        <v>20.100000000000001</v>
      </c>
      <c r="T188" s="163">
        <v>20</v>
      </c>
    </row>
    <row r="189" spans="1:20" x14ac:dyDescent="0.3">
      <c r="A189" s="150">
        <v>140</v>
      </c>
      <c r="B189" s="164" t="s">
        <v>32</v>
      </c>
      <c r="C189" s="127">
        <v>148</v>
      </c>
      <c r="D189" s="123" t="s">
        <v>33</v>
      </c>
      <c r="E189" s="119"/>
      <c r="F189" s="121"/>
      <c r="G189" s="121">
        <v>0.3</v>
      </c>
      <c r="H189" s="124">
        <v>0</v>
      </c>
      <c r="I189" s="121">
        <v>76</v>
      </c>
      <c r="J189" s="121">
        <v>69</v>
      </c>
      <c r="K189" s="124">
        <v>76</v>
      </c>
      <c r="L189" s="125">
        <v>7</v>
      </c>
      <c r="M189" s="122">
        <v>0.3</v>
      </c>
      <c r="N189" s="122">
        <v>6.7</v>
      </c>
      <c r="O189" s="126">
        <v>0.3</v>
      </c>
      <c r="P189" s="122">
        <v>2.0099999999999998</v>
      </c>
      <c r="Q189" s="121" t="s">
        <v>632</v>
      </c>
      <c r="R189" s="122">
        <v>0.4</v>
      </c>
      <c r="S189" s="122">
        <v>0.4</v>
      </c>
      <c r="T189" s="166">
        <v>0.4</v>
      </c>
    </row>
    <row r="190" spans="1:20" x14ac:dyDescent="0.3">
      <c r="A190" s="151">
        <v>141</v>
      </c>
      <c r="B190" s="152" t="s">
        <v>114</v>
      </c>
      <c r="C190" s="79">
        <v>356</v>
      </c>
      <c r="D190" s="74" t="s">
        <v>33</v>
      </c>
      <c r="E190" s="70"/>
      <c r="F190" s="71"/>
      <c r="G190" s="73">
        <v>4</v>
      </c>
      <c r="H190" s="75">
        <v>4</v>
      </c>
      <c r="I190" s="72">
        <v>76</v>
      </c>
      <c r="J190" s="72">
        <v>72</v>
      </c>
      <c r="K190" s="75">
        <f t="shared" ref="K190:K204" si="88">I190-H190</f>
        <v>72</v>
      </c>
      <c r="L190" s="76">
        <f t="shared" ref="L190:L204" si="89">I190-J190</f>
        <v>4</v>
      </c>
      <c r="M190" s="73">
        <f t="shared" ref="M190:M204" si="90">G190</f>
        <v>4</v>
      </c>
      <c r="N190" s="73">
        <f t="shared" ref="N190:N204" si="91">L190-M190</f>
        <v>0</v>
      </c>
      <c r="O190" s="77">
        <v>0.3</v>
      </c>
      <c r="P190" s="73">
        <f t="shared" ref="P190:P204" si="92">N190*O190</f>
        <v>0</v>
      </c>
      <c r="Q190" s="72">
        <v>0.1</v>
      </c>
      <c r="R190" s="73">
        <f t="shared" ref="R190:R204" si="93">IF(M190&gt;=L190,(M190+P190),M190+Q190)</f>
        <v>4</v>
      </c>
      <c r="S190" s="73">
        <f t="shared" ref="S190:S204" si="94">IF(I190&gt;1,(R190),G190)</f>
        <v>4</v>
      </c>
      <c r="T190" s="158">
        <f>S190</f>
        <v>4</v>
      </c>
    </row>
    <row r="191" spans="1:20" x14ac:dyDescent="0.3">
      <c r="A191" s="149">
        <v>142</v>
      </c>
      <c r="B191" s="152" t="s">
        <v>115</v>
      </c>
      <c r="C191" s="79">
        <v>140</v>
      </c>
      <c r="D191" s="74"/>
      <c r="E191" s="70"/>
      <c r="F191" s="72"/>
      <c r="G191" s="72">
        <v>12</v>
      </c>
      <c r="H191" s="72">
        <v>12</v>
      </c>
      <c r="I191" s="72">
        <v>89</v>
      </c>
      <c r="J191" s="72">
        <v>70</v>
      </c>
      <c r="K191" s="72">
        <f t="shared" si="88"/>
        <v>77</v>
      </c>
      <c r="L191" s="72">
        <f t="shared" si="89"/>
        <v>19</v>
      </c>
      <c r="M191" s="72">
        <f t="shared" si="90"/>
        <v>12</v>
      </c>
      <c r="N191" s="72">
        <f t="shared" si="91"/>
        <v>7</v>
      </c>
      <c r="O191" s="77">
        <v>0.5</v>
      </c>
      <c r="P191" s="73">
        <f t="shared" si="92"/>
        <v>3.5</v>
      </c>
      <c r="Q191" s="72">
        <v>0.1</v>
      </c>
      <c r="R191" s="72">
        <f t="shared" si="93"/>
        <v>12.1</v>
      </c>
      <c r="S191" s="72">
        <f t="shared" si="94"/>
        <v>12.1</v>
      </c>
      <c r="T191" s="153">
        <v>12</v>
      </c>
    </row>
    <row r="192" spans="1:20" x14ac:dyDescent="0.3">
      <c r="A192" s="150">
        <v>143</v>
      </c>
      <c r="B192" s="155" t="s">
        <v>322</v>
      </c>
      <c r="C192" s="53">
        <v>255</v>
      </c>
      <c r="D192" s="44" t="s">
        <v>228</v>
      </c>
      <c r="E192" s="37"/>
      <c r="F192" s="47"/>
      <c r="G192" s="10">
        <v>10</v>
      </c>
      <c r="H192" s="39">
        <v>10</v>
      </c>
      <c r="I192" s="10">
        <v>88</v>
      </c>
      <c r="J192" s="10">
        <v>72</v>
      </c>
      <c r="K192" s="39">
        <f t="shared" si="88"/>
        <v>78</v>
      </c>
      <c r="L192" s="40">
        <f t="shared" si="89"/>
        <v>16</v>
      </c>
      <c r="M192" s="41">
        <f t="shared" si="90"/>
        <v>10</v>
      </c>
      <c r="N192" s="41">
        <f t="shared" si="91"/>
        <v>6</v>
      </c>
      <c r="O192" s="10" t="str">
        <f>IF(M192&gt;=19.5,"70%",IF(M192&gt;=13.5,"50%",IF(M192&gt;=5.5,"30%",IF(M192&gt;=0.1,"15%"))))</f>
        <v>30%</v>
      </c>
      <c r="P192" s="41">
        <f t="shared" si="92"/>
        <v>1.7999999999999998</v>
      </c>
      <c r="Q192" s="10">
        <v>0.1</v>
      </c>
      <c r="R192" s="41">
        <f t="shared" si="93"/>
        <v>10.1</v>
      </c>
      <c r="S192" s="41">
        <f t="shared" si="94"/>
        <v>10.1</v>
      </c>
      <c r="T192" s="156">
        <v>10</v>
      </c>
    </row>
    <row r="193" spans="1:20" x14ac:dyDescent="0.3">
      <c r="A193" s="151">
        <v>144</v>
      </c>
      <c r="B193" s="155" t="s">
        <v>323</v>
      </c>
      <c r="C193" s="53">
        <v>140</v>
      </c>
      <c r="D193" s="44"/>
      <c r="E193" s="10"/>
      <c r="F193" s="10"/>
      <c r="G193" s="10">
        <v>24</v>
      </c>
      <c r="H193" s="10">
        <v>24</v>
      </c>
      <c r="I193" s="10">
        <v>95</v>
      </c>
      <c r="J193" s="10">
        <v>69</v>
      </c>
      <c r="K193" s="10">
        <f t="shared" si="88"/>
        <v>71</v>
      </c>
      <c r="L193" s="10">
        <f t="shared" si="89"/>
        <v>26</v>
      </c>
      <c r="M193" s="10">
        <f t="shared" si="90"/>
        <v>24</v>
      </c>
      <c r="N193" s="10">
        <f t="shared" si="91"/>
        <v>2</v>
      </c>
      <c r="O193" s="10" t="str">
        <f>IF(M193&gt;=19.5,"70%",IF(M193&gt;=13.5,"50%",IF(M193&gt;=5.5,"30%",IF(M193&gt;=0.1,"15%"))))</f>
        <v>70%</v>
      </c>
      <c r="P193" s="41">
        <f t="shared" si="92"/>
        <v>1.4</v>
      </c>
      <c r="Q193" s="10">
        <v>0.1</v>
      </c>
      <c r="R193" s="10">
        <f t="shared" si="93"/>
        <v>24.1</v>
      </c>
      <c r="S193" s="10">
        <f t="shared" si="94"/>
        <v>24.1</v>
      </c>
      <c r="T193" s="163">
        <v>24</v>
      </c>
    </row>
    <row r="194" spans="1:20" x14ac:dyDescent="0.3">
      <c r="A194" s="149">
        <v>145</v>
      </c>
      <c r="B194" s="155" t="s">
        <v>324</v>
      </c>
      <c r="C194" s="53">
        <v>487</v>
      </c>
      <c r="D194" s="44" t="s">
        <v>50</v>
      </c>
      <c r="E194" s="37"/>
      <c r="F194" s="47"/>
      <c r="G194" s="10">
        <v>16.100000000000001</v>
      </c>
      <c r="H194" s="10">
        <v>16</v>
      </c>
      <c r="I194" s="10">
        <v>88</v>
      </c>
      <c r="J194" s="10">
        <v>69</v>
      </c>
      <c r="K194" s="10">
        <f t="shared" si="88"/>
        <v>72</v>
      </c>
      <c r="L194" s="10">
        <f t="shared" si="89"/>
        <v>19</v>
      </c>
      <c r="M194" s="10">
        <f t="shared" si="90"/>
        <v>16.100000000000001</v>
      </c>
      <c r="N194" s="10">
        <f t="shared" si="91"/>
        <v>2.8999999999999986</v>
      </c>
      <c r="O194" s="10" t="str">
        <f>IF(M194&gt;=19.5,"70%",IF(M194&gt;=13.5,"50%",IF(M194&gt;=5.5,"30%",IF(M194&gt;=0.1,"15%"))))</f>
        <v>50%</v>
      </c>
      <c r="P194" s="41">
        <f t="shared" si="92"/>
        <v>1.4499999999999993</v>
      </c>
      <c r="Q194" s="10">
        <v>0.1</v>
      </c>
      <c r="R194" s="10">
        <f t="shared" si="93"/>
        <v>16.200000000000003</v>
      </c>
      <c r="S194" s="41">
        <f t="shared" si="94"/>
        <v>16.200000000000003</v>
      </c>
      <c r="T194" s="163">
        <v>16</v>
      </c>
    </row>
    <row r="195" spans="1:20" x14ac:dyDescent="0.3">
      <c r="A195" s="150">
        <v>146</v>
      </c>
      <c r="B195" s="155" t="s">
        <v>325</v>
      </c>
      <c r="C195" s="53">
        <v>200</v>
      </c>
      <c r="D195" s="44" t="s">
        <v>19</v>
      </c>
      <c r="E195" s="37"/>
      <c r="F195" s="47"/>
      <c r="G195" s="41">
        <v>9.1</v>
      </c>
      <c r="H195" s="39">
        <v>9</v>
      </c>
      <c r="I195" s="10">
        <v>98</v>
      </c>
      <c r="J195" s="10">
        <v>69</v>
      </c>
      <c r="K195" s="39">
        <f t="shared" si="88"/>
        <v>89</v>
      </c>
      <c r="L195" s="40">
        <f t="shared" si="89"/>
        <v>29</v>
      </c>
      <c r="M195" s="41">
        <f t="shared" si="90"/>
        <v>9.1</v>
      </c>
      <c r="N195" s="41">
        <f t="shared" si="91"/>
        <v>19.899999999999999</v>
      </c>
      <c r="O195" s="10" t="str">
        <f>IF(M195&gt;=19.5,"70%",IF(M195&gt;=13.5,"50%",IF(M195&gt;=5.5,"30%",IF(M195&gt;=0.1,"15%"))))</f>
        <v>30%</v>
      </c>
      <c r="P195" s="41">
        <f t="shared" si="92"/>
        <v>5.97</v>
      </c>
      <c r="Q195" s="10">
        <v>0.1</v>
      </c>
      <c r="R195" s="41">
        <f t="shared" si="93"/>
        <v>9.1999999999999993</v>
      </c>
      <c r="S195" s="41">
        <f t="shared" si="94"/>
        <v>9.1999999999999993</v>
      </c>
      <c r="T195" s="156">
        <f>S195</f>
        <v>9.1999999999999993</v>
      </c>
    </row>
    <row r="196" spans="1:20" x14ac:dyDescent="0.3">
      <c r="A196" s="151">
        <v>147</v>
      </c>
      <c r="B196" s="152" t="s">
        <v>116</v>
      </c>
      <c r="C196" s="79">
        <v>48</v>
      </c>
      <c r="D196" s="74" t="s">
        <v>35</v>
      </c>
      <c r="E196" s="70"/>
      <c r="F196" s="71"/>
      <c r="G196" s="73">
        <v>12</v>
      </c>
      <c r="H196" s="75">
        <v>12</v>
      </c>
      <c r="I196" s="72">
        <v>91</v>
      </c>
      <c r="J196" s="72">
        <v>69</v>
      </c>
      <c r="K196" s="75">
        <f t="shared" si="88"/>
        <v>79</v>
      </c>
      <c r="L196" s="76">
        <f t="shared" si="89"/>
        <v>22</v>
      </c>
      <c r="M196" s="73">
        <f t="shared" si="90"/>
        <v>12</v>
      </c>
      <c r="N196" s="73">
        <f t="shared" si="91"/>
        <v>10</v>
      </c>
      <c r="O196" s="77">
        <v>0.5</v>
      </c>
      <c r="P196" s="73">
        <f t="shared" si="92"/>
        <v>5</v>
      </c>
      <c r="Q196" s="72">
        <v>0.1</v>
      </c>
      <c r="R196" s="73">
        <f t="shared" si="93"/>
        <v>12.1</v>
      </c>
      <c r="S196" s="73">
        <f t="shared" si="94"/>
        <v>12.1</v>
      </c>
      <c r="T196" s="158">
        <f>S196</f>
        <v>12.1</v>
      </c>
    </row>
    <row r="197" spans="1:20" x14ac:dyDescent="0.3">
      <c r="A197" s="149">
        <v>148</v>
      </c>
      <c r="B197" s="171" t="s">
        <v>326</v>
      </c>
      <c r="C197" s="53">
        <v>461</v>
      </c>
      <c r="D197" s="46"/>
      <c r="E197" s="37"/>
      <c r="F197" s="47"/>
      <c r="G197" s="10">
        <v>22</v>
      </c>
      <c r="H197" s="10">
        <v>22</v>
      </c>
      <c r="I197" s="10">
        <v>91</v>
      </c>
      <c r="J197" s="10">
        <v>70</v>
      </c>
      <c r="K197" s="10">
        <f t="shared" si="88"/>
        <v>69</v>
      </c>
      <c r="L197" s="10">
        <f t="shared" si="89"/>
        <v>21</v>
      </c>
      <c r="M197" s="10">
        <f t="shared" si="90"/>
        <v>22</v>
      </c>
      <c r="N197" s="10">
        <f t="shared" si="91"/>
        <v>-1</v>
      </c>
      <c r="O197" s="10" t="str">
        <f t="shared" ref="O197:O204" si="95">IF(M197&gt;=19.5,"70%",IF(M197&gt;=13.5,"50%",IF(M197&gt;=5.5,"30%",IF(M197&gt;=0.1,"15%"))))</f>
        <v>70%</v>
      </c>
      <c r="P197" s="41">
        <f t="shared" si="92"/>
        <v>-0.7</v>
      </c>
      <c r="Q197" s="10">
        <v>0.1</v>
      </c>
      <c r="R197" s="10">
        <f t="shared" si="93"/>
        <v>21.3</v>
      </c>
      <c r="S197" s="10">
        <f t="shared" si="94"/>
        <v>21.3</v>
      </c>
      <c r="T197" s="163">
        <v>22</v>
      </c>
    </row>
    <row r="198" spans="1:20" x14ac:dyDescent="0.3">
      <c r="A198" s="150">
        <v>149</v>
      </c>
      <c r="B198" s="155" t="s">
        <v>327</v>
      </c>
      <c r="C198" s="53">
        <v>229</v>
      </c>
      <c r="D198" s="44" t="s">
        <v>19</v>
      </c>
      <c r="E198" s="37"/>
      <c r="F198" s="10"/>
      <c r="G198" s="41">
        <v>14</v>
      </c>
      <c r="H198" s="39">
        <v>14</v>
      </c>
      <c r="I198" s="10">
        <v>86</v>
      </c>
      <c r="J198" s="10">
        <v>72</v>
      </c>
      <c r="K198" s="39">
        <f t="shared" si="88"/>
        <v>72</v>
      </c>
      <c r="L198" s="40">
        <f t="shared" si="89"/>
        <v>14</v>
      </c>
      <c r="M198" s="41">
        <f t="shared" si="90"/>
        <v>14</v>
      </c>
      <c r="N198" s="41">
        <f t="shared" si="91"/>
        <v>0</v>
      </c>
      <c r="O198" s="10" t="str">
        <f t="shared" si="95"/>
        <v>50%</v>
      </c>
      <c r="P198" s="41">
        <f t="shared" si="92"/>
        <v>0</v>
      </c>
      <c r="Q198" s="10" t="str">
        <f>IF(N198&lt;0,O198, "0.1")</f>
        <v>0.1</v>
      </c>
      <c r="R198" s="41">
        <f t="shared" si="93"/>
        <v>14</v>
      </c>
      <c r="S198" s="41">
        <f t="shared" si="94"/>
        <v>14</v>
      </c>
      <c r="T198" s="156">
        <f>S198</f>
        <v>14</v>
      </c>
    </row>
    <row r="199" spans="1:20" x14ac:dyDescent="0.3">
      <c r="A199" s="151">
        <v>150</v>
      </c>
      <c r="B199" s="155" t="s">
        <v>328</v>
      </c>
      <c r="C199" s="53">
        <v>524</v>
      </c>
      <c r="D199" s="164" t="s">
        <v>31</v>
      </c>
      <c r="E199" s="37"/>
      <c r="F199" s="10"/>
      <c r="G199" s="10">
        <v>16</v>
      </c>
      <c r="H199" s="39">
        <v>16</v>
      </c>
      <c r="I199" s="10">
        <v>92</v>
      </c>
      <c r="J199" s="10">
        <v>72</v>
      </c>
      <c r="K199" s="39">
        <f t="shared" si="88"/>
        <v>76</v>
      </c>
      <c r="L199" s="40">
        <f t="shared" si="89"/>
        <v>20</v>
      </c>
      <c r="M199" s="41">
        <f t="shared" si="90"/>
        <v>16</v>
      </c>
      <c r="N199" s="41">
        <f t="shared" si="91"/>
        <v>4</v>
      </c>
      <c r="O199" s="10" t="str">
        <f t="shared" si="95"/>
        <v>50%</v>
      </c>
      <c r="P199" s="10">
        <f t="shared" si="92"/>
        <v>2</v>
      </c>
      <c r="Q199" s="10">
        <v>0.1</v>
      </c>
      <c r="R199" s="41">
        <f t="shared" si="93"/>
        <v>16.100000000000001</v>
      </c>
      <c r="S199" s="41">
        <f t="shared" si="94"/>
        <v>16.100000000000001</v>
      </c>
      <c r="T199" s="156">
        <f>S199</f>
        <v>16.100000000000001</v>
      </c>
    </row>
    <row r="200" spans="1:20" x14ac:dyDescent="0.3">
      <c r="A200" s="149">
        <v>151</v>
      </c>
      <c r="B200" s="155" t="s">
        <v>329</v>
      </c>
      <c r="C200" s="53">
        <v>312</v>
      </c>
      <c r="D200" s="44"/>
      <c r="E200" s="45"/>
      <c r="F200" s="10"/>
      <c r="G200" s="10">
        <v>24</v>
      </c>
      <c r="H200" s="10">
        <v>24</v>
      </c>
      <c r="I200" s="10">
        <v>95</v>
      </c>
      <c r="J200" s="10">
        <v>69</v>
      </c>
      <c r="K200" s="10">
        <f t="shared" si="88"/>
        <v>71</v>
      </c>
      <c r="L200" s="10">
        <f t="shared" si="89"/>
        <v>26</v>
      </c>
      <c r="M200" s="10">
        <f t="shared" si="90"/>
        <v>24</v>
      </c>
      <c r="N200" s="10">
        <f t="shared" si="91"/>
        <v>2</v>
      </c>
      <c r="O200" s="10" t="str">
        <f t="shared" si="95"/>
        <v>70%</v>
      </c>
      <c r="P200" s="41">
        <f t="shared" si="92"/>
        <v>1.4</v>
      </c>
      <c r="Q200" s="10">
        <v>0.1</v>
      </c>
      <c r="R200" s="10">
        <f t="shared" si="93"/>
        <v>24.1</v>
      </c>
      <c r="S200" s="10">
        <f t="shared" si="94"/>
        <v>24.1</v>
      </c>
      <c r="T200" s="163">
        <v>24</v>
      </c>
    </row>
    <row r="201" spans="1:20" x14ac:dyDescent="0.3">
      <c r="A201" s="150">
        <v>152</v>
      </c>
      <c r="B201" s="167" t="s">
        <v>330</v>
      </c>
      <c r="C201" s="28">
        <v>124</v>
      </c>
      <c r="D201" s="131"/>
      <c r="E201" s="29"/>
      <c r="F201" s="31"/>
      <c r="G201" s="33">
        <v>17.100000000000001</v>
      </c>
      <c r="H201" s="134">
        <f>G201</f>
        <v>17.100000000000001</v>
      </c>
      <c r="I201" s="31">
        <v>94</v>
      </c>
      <c r="J201" s="31">
        <v>70</v>
      </c>
      <c r="K201" s="134">
        <f t="shared" si="88"/>
        <v>76.900000000000006</v>
      </c>
      <c r="L201" s="135">
        <f t="shared" si="89"/>
        <v>24</v>
      </c>
      <c r="M201" s="33">
        <f t="shared" si="90"/>
        <v>17.100000000000001</v>
      </c>
      <c r="N201" s="33">
        <f t="shared" si="91"/>
        <v>6.8999999999999986</v>
      </c>
      <c r="O201" s="31" t="str">
        <f t="shared" si="95"/>
        <v>50%</v>
      </c>
      <c r="P201" s="33">
        <f t="shared" si="92"/>
        <v>3.4499999999999993</v>
      </c>
      <c r="Q201" s="31">
        <v>0.1</v>
      </c>
      <c r="R201" s="33">
        <f t="shared" si="93"/>
        <v>17.200000000000003</v>
      </c>
      <c r="S201" s="33">
        <f t="shared" si="94"/>
        <v>17.200000000000003</v>
      </c>
      <c r="T201" s="172">
        <f>S201</f>
        <v>17.200000000000003</v>
      </c>
    </row>
    <row r="202" spans="1:20" x14ac:dyDescent="0.3">
      <c r="A202" s="151">
        <v>153</v>
      </c>
      <c r="B202" s="152" t="s">
        <v>117</v>
      </c>
      <c r="C202" s="79">
        <v>543</v>
      </c>
      <c r="D202" s="74"/>
      <c r="E202" s="70"/>
      <c r="F202" s="72"/>
      <c r="G202" s="72">
        <v>24</v>
      </c>
      <c r="H202" s="72">
        <v>24</v>
      </c>
      <c r="I202" s="72">
        <v>109</v>
      </c>
      <c r="J202" s="72">
        <v>70</v>
      </c>
      <c r="K202" s="72">
        <f t="shared" si="88"/>
        <v>85</v>
      </c>
      <c r="L202" s="72">
        <f t="shared" si="89"/>
        <v>39</v>
      </c>
      <c r="M202" s="72">
        <f t="shared" si="90"/>
        <v>24</v>
      </c>
      <c r="N202" s="72">
        <f t="shared" si="91"/>
        <v>15</v>
      </c>
      <c r="O202" s="72" t="str">
        <f t="shared" si="95"/>
        <v>70%</v>
      </c>
      <c r="P202" s="73">
        <f t="shared" si="92"/>
        <v>10.5</v>
      </c>
      <c r="Q202" s="72">
        <v>0.1</v>
      </c>
      <c r="R202" s="72">
        <f t="shared" si="93"/>
        <v>24.1</v>
      </c>
      <c r="S202" s="72">
        <f t="shared" si="94"/>
        <v>24.1</v>
      </c>
      <c r="T202" s="153">
        <v>24</v>
      </c>
    </row>
    <row r="203" spans="1:20" x14ac:dyDescent="0.3">
      <c r="A203" s="149">
        <v>154</v>
      </c>
      <c r="B203" s="152" t="s">
        <v>118</v>
      </c>
      <c r="C203" s="79">
        <v>230</v>
      </c>
      <c r="D203" s="74" t="s">
        <v>19</v>
      </c>
      <c r="E203" s="70"/>
      <c r="F203" s="72"/>
      <c r="G203" s="72">
        <v>10</v>
      </c>
      <c r="H203" s="75">
        <v>10</v>
      </c>
      <c r="I203" s="72">
        <v>86</v>
      </c>
      <c r="J203" s="72">
        <v>70</v>
      </c>
      <c r="K203" s="75">
        <f t="shared" si="88"/>
        <v>76</v>
      </c>
      <c r="L203" s="76">
        <f t="shared" si="89"/>
        <v>16</v>
      </c>
      <c r="M203" s="73">
        <f t="shared" si="90"/>
        <v>10</v>
      </c>
      <c r="N203" s="73">
        <f t="shared" si="91"/>
        <v>6</v>
      </c>
      <c r="O203" s="72" t="str">
        <f t="shared" si="95"/>
        <v>30%</v>
      </c>
      <c r="P203" s="73">
        <f t="shared" si="92"/>
        <v>1.7999999999999998</v>
      </c>
      <c r="Q203" s="72">
        <v>0.1</v>
      </c>
      <c r="R203" s="73">
        <f t="shared" si="93"/>
        <v>10.1</v>
      </c>
      <c r="S203" s="73">
        <f t="shared" si="94"/>
        <v>10.1</v>
      </c>
      <c r="T203" s="158">
        <f>S203</f>
        <v>10.1</v>
      </c>
    </row>
    <row r="204" spans="1:20" x14ac:dyDescent="0.3">
      <c r="A204" s="150">
        <v>155</v>
      </c>
      <c r="B204" s="159" t="s">
        <v>331</v>
      </c>
      <c r="C204" s="53">
        <v>357</v>
      </c>
      <c r="D204" s="44" t="s">
        <v>27</v>
      </c>
      <c r="E204" s="37"/>
      <c r="F204" s="10"/>
      <c r="G204" s="10">
        <v>16</v>
      </c>
      <c r="H204" s="10">
        <v>16</v>
      </c>
      <c r="I204" s="10">
        <v>89</v>
      </c>
      <c r="J204" s="10">
        <v>72</v>
      </c>
      <c r="K204" s="10">
        <f t="shared" si="88"/>
        <v>73</v>
      </c>
      <c r="L204" s="10">
        <f t="shared" si="89"/>
        <v>17</v>
      </c>
      <c r="M204" s="10">
        <f t="shared" si="90"/>
        <v>16</v>
      </c>
      <c r="N204" s="10">
        <f t="shared" si="91"/>
        <v>1</v>
      </c>
      <c r="O204" s="10" t="str">
        <f t="shared" si="95"/>
        <v>50%</v>
      </c>
      <c r="P204" s="41">
        <f t="shared" si="92"/>
        <v>0.5</v>
      </c>
      <c r="Q204" s="10">
        <v>0.1</v>
      </c>
      <c r="R204" s="10">
        <f t="shared" si="93"/>
        <v>16.100000000000001</v>
      </c>
      <c r="S204" s="10">
        <f t="shared" si="94"/>
        <v>16.100000000000001</v>
      </c>
      <c r="T204" s="163">
        <v>16</v>
      </c>
    </row>
    <row r="205" spans="1:20" x14ac:dyDescent="0.3">
      <c r="A205" s="151">
        <v>156</v>
      </c>
      <c r="B205" s="164" t="s">
        <v>633</v>
      </c>
      <c r="C205" s="127">
        <v>358</v>
      </c>
      <c r="D205" s="123" t="s">
        <v>31</v>
      </c>
      <c r="E205" s="119"/>
      <c r="F205" s="121"/>
      <c r="G205" s="121">
        <v>5</v>
      </c>
      <c r="H205" s="124">
        <v>5</v>
      </c>
      <c r="I205" s="121">
        <v>74</v>
      </c>
      <c r="J205" s="121">
        <v>69</v>
      </c>
      <c r="K205" s="124">
        <v>69</v>
      </c>
      <c r="L205" s="125">
        <v>5</v>
      </c>
      <c r="M205" s="122">
        <v>5</v>
      </c>
      <c r="N205" s="122">
        <v>0</v>
      </c>
      <c r="O205" s="126">
        <v>0.3</v>
      </c>
      <c r="P205" s="122">
        <v>0</v>
      </c>
      <c r="Q205" s="121">
        <v>0.1</v>
      </c>
      <c r="R205" s="122">
        <v>5</v>
      </c>
      <c r="S205" s="122">
        <v>5</v>
      </c>
      <c r="T205" s="166">
        <v>5</v>
      </c>
    </row>
    <row r="206" spans="1:20" x14ac:dyDescent="0.3">
      <c r="A206" s="149">
        <v>157</v>
      </c>
      <c r="B206" s="159" t="s">
        <v>332</v>
      </c>
      <c r="C206" s="53">
        <v>507</v>
      </c>
      <c r="D206" s="54"/>
      <c r="E206" s="37"/>
      <c r="F206" s="10"/>
      <c r="G206" s="10">
        <v>15</v>
      </c>
      <c r="H206" s="39">
        <v>15</v>
      </c>
      <c r="I206" s="10">
        <v>84</v>
      </c>
      <c r="J206" s="10">
        <v>69</v>
      </c>
      <c r="K206" s="39">
        <f>I206-H206</f>
        <v>69</v>
      </c>
      <c r="L206" s="40">
        <f>I206-J206</f>
        <v>15</v>
      </c>
      <c r="M206" s="41">
        <f>G206</f>
        <v>15</v>
      </c>
      <c r="N206" s="41">
        <f>L206-M206</f>
        <v>0</v>
      </c>
      <c r="O206" s="10" t="str">
        <f>IF(M206&gt;=19.5,"70%",IF(M206&gt;=13.5,"50%",IF(M206&gt;=5.5,"30%",IF(M206&gt;=0.1,"15%"))))</f>
        <v>50%</v>
      </c>
      <c r="P206" s="41">
        <f>N206*O206</f>
        <v>0</v>
      </c>
      <c r="Q206" s="10" t="str">
        <f>IF(N206&lt;0,O206, "0.1")</f>
        <v>0.1</v>
      </c>
      <c r="R206" s="41">
        <f>IF(M206&gt;=L206,(M206+P206),M206+Q206)</f>
        <v>15</v>
      </c>
      <c r="S206" s="41">
        <f>IF(I206&gt;1,(R206),G206)</f>
        <v>15</v>
      </c>
      <c r="T206" s="156">
        <f>S206</f>
        <v>15</v>
      </c>
    </row>
    <row r="207" spans="1:20" x14ac:dyDescent="0.3">
      <c r="A207" s="150">
        <v>158</v>
      </c>
      <c r="B207" s="173" t="s">
        <v>34</v>
      </c>
      <c r="C207" s="127">
        <v>542</v>
      </c>
      <c r="D207" s="128" t="s">
        <v>35</v>
      </c>
      <c r="E207" s="119"/>
      <c r="F207" s="121"/>
      <c r="G207" s="121">
        <v>19</v>
      </c>
      <c r="H207" s="121">
        <v>19</v>
      </c>
      <c r="I207" s="121">
        <v>102</v>
      </c>
      <c r="J207" s="121">
        <v>69</v>
      </c>
      <c r="K207" s="121">
        <v>83</v>
      </c>
      <c r="L207" s="121">
        <v>33</v>
      </c>
      <c r="M207" s="121">
        <v>19</v>
      </c>
      <c r="N207" s="121">
        <v>14</v>
      </c>
      <c r="O207" s="126">
        <v>0.7</v>
      </c>
      <c r="P207" s="122">
        <v>9.7999999999999989</v>
      </c>
      <c r="Q207" s="121">
        <v>0.1</v>
      </c>
      <c r="R207" s="121">
        <v>19.100000000000001</v>
      </c>
      <c r="S207" s="121">
        <v>19.100000000000001</v>
      </c>
      <c r="T207" s="165">
        <v>19</v>
      </c>
    </row>
    <row r="208" spans="1:20" x14ac:dyDescent="0.3">
      <c r="A208" s="151">
        <v>159</v>
      </c>
      <c r="B208" s="155" t="s">
        <v>333</v>
      </c>
      <c r="C208" s="53">
        <v>519</v>
      </c>
      <c r="D208" s="44"/>
      <c r="E208" s="37"/>
      <c r="F208" s="10"/>
      <c r="G208" s="10">
        <v>16</v>
      </c>
      <c r="H208" s="10">
        <v>16</v>
      </c>
      <c r="I208" s="10">
        <v>92</v>
      </c>
      <c r="J208" s="10">
        <v>72</v>
      </c>
      <c r="K208" s="39">
        <v>79</v>
      </c>
      <c r="L208" s="40">
        <f>I208-J208</f>
        <v>20</v>
      </c>
      <c r="M208" s="41">
        <f>G208</f>
        <v>16</v>
      </c>
      <c r="N208" s="41">
        <f>L208-M208</f>
        <v>4</v>
      </c>
      <c r="O208" s="10" t="str">
        <f>IF(M208&gt;=19.5,"70%",IF(M208&gt;=13.5,"50%",IF(M208&gt;=5.5,"30%",IF(M208&gt;=0.1,"15%"))))</f>
        <v>50%</v>
      </c>
      <c r="P208" s="41">
        <f>N208*O208</f>
        <v>2</v>
      </c>
      <c r="Q208" s="10" t="str">
        <f>IF(N208&lt;0,O208, "0.1")</f>
        <v>0.1</v>
      </c>
      <c r="R208" s="41">
        <f>IF(M208&gt;=L208,(M208+P208),M208+Q208)</f>
        <v>16.100000000000001</v>
      </c>
      <c r="S208" s="41">
        <f>IF(I208&gt;1,(R208),G208)</f>
        <v>16.100000000000001</v>
      </c>
      <c r="T208" s="156">
        <f>S208</f>
        <v>16.100000000000001</v>
      </c>
    </row>
    <row r="209" spans="1:20" x14ac:dyDescent="0.3">
      <c r="A209" s="149">
        <v>160</v>
      </c>
      <c r="B209" s="152" t="s">
        <v>167</v>
      </c>
      <c r="C209" s="79">
        <v>207</v>
      </c>
      <c r="D209" s="74" t="s">
        <v>31</v>
      </c>
      <c r="E209" s="70"/>
      <c r="F209" s="71"/>
      <c r="G209" s="72">
        <v>11.1</v>
      </c>
      <c r="H209" s="75">
        <v>11</v>
      </c>
      <c r="I209" s="72">
        <v>90</v>
      </c>
      <c r="J209" s="72">
        <v>70</v>
      </c>
      <c r="K209" s="75">
        <f>I209-H209</f>
        <v>79</v>
      </c>
      <c r="L209" s="76">
        <f>I209-J209</f>
        <v>20</v>
      </c>
      <c r="M209" s="73">
        <f>G209</f>
        <v>11.1</v>
      </c>
      <c r="N209" s="73">
        <f>L209-M209</f>
        <v>8.9</v>
      </c>
      <c r="O209" s="77">
        <v>0.5</v>
      </c>
      <c r="P209" s="73">
        <f>N209*O209</f>
        <v>4.45</v>
      </c>
      <c r="Q209" s="72">
        <v>0.1</v>
      </c>
      <c r="R209" s="73">
        <f>IF(M209&gt;=L209,(M209+P209),M209+Q209)</f>
        <v>11.2</v>
      </c>
      <c r="S209" s="73">
        <f>IF(I209&gt;1,(R209),G209)</f>
        <v>11.2</v>
      </c>
      <c r="T209" s="158">
        <f>S209</f>
        <v>11.2</v>
      </c>
    </row>
    <row r="210" spans="1:20" x14ac:dyDescent="0.3">
      <c r="A210" s="150">
        <v>161</v>
      </c>
      <c r="B210" s="155" t="s">
        <v>334</v>
      </c>
      <c r="C210" s="53">
        <v>149</v>
      </c>
      <c r="D210" s="44"/>
      <c r="E210" s="10"/>
      <c r="F210" s="10"/>
      <c r="G210" s="10">
        <v>18</v>
      </c>
      <c r="H210" s="10">
        <v>18</v>
      </c>
      <c r="I210" s="10">
        <v>99</v>
      </c>
      <c r="J210" s="10">
        <v>70</v>
      </c>
      <c r="K210" s="10">
        <f>I210-H210</f>
        <v>81</v>
      </c>
      <c r="L210" s="10">
        <f>I210-J210</f>
        <v>29</v>
      </c>
      <c r="M210" s="10">
        <f>G210</f>
        <v>18</v>
      </c>
      <c r="N210" s="10">
        <f>L210-M210</f>
        <v>11</v>
      </c>
      <c r="O210" s="10" t="str">
        <f>IF(M210&gt;=19.5,"70%",IF(M210&gt;=13.5,"50%",IF(M210&gt;=5.5,"30%",IF(M210&gt;=0.1,"15%"))))</f>
        <v>50%</v>
      </c>
      <c r="P210" s="41">
        <f>N210*O210</f>
        <v>5.5</v>
      </c>
      <c r="Q210" s="10">
        <v>0.1</v>
      </c>
      <c r="R210" s="10">
        <f>IF(M210&gt;=L210,(M210+P210),M210+Q210)</f>
        <v>18.100000000000001</v>
      </c>
      <c r="S210" s="10">
        <f>IF(I210&gt;1,(R210),G210)</f>
        <v>18.100000000000001</v>
      </c>
      <c r="T210" s="163">
        <v>18</v>
      </c>
    </row>
    <row r="211" spans="1:20" x14ac:dyDescent="0.3">
      <c r="A211" s="151">
        <v>162</v>
      </c>
      <c r="B211" s="155" t="s">
        <v>335</v>
      </c>
      <c r="C211" s="53">
        <v>279</v>
      </c>
      <c r="D211" s="44"/>
      <c r="E211" s="10"/>
      <c r="F211" s="10"/>
      <c r="G211" s="10">
        <v>18</v>
      </c>
      <c r="H211" s="10">
        <v>18</v>
      </c>
      <c r="I211" s="10">
        <v>99</v>
      </c>
      <c r="J211" s="10">
        <v>70</v>
      </c>
      <c r="K211" s="10">
        <f>I211-H211</f>
        <v>81</v>
      </c>
      <c r="L211" s="10">
        <f>I211-J211</f>
        <v>29</v>
      </c>
      <c r="M211" s="10">
        <f>G211</f>
        <v>18</v>
      </c>
      <c r="N211" s="10">
        <f>L211-M211</f>
        <v>11</v>
      </c>
      <c r="O211" s="10" t="str">
        <f>IF(M211&gt;=19.5,"70%",IF(M211&gt;=13.5,"50%",IF(M211&gt;=5.5,"30%",IF(M211&gt;=0.1,"15%"))))</f>
        <v>50%</v>
      </c>
      <c r="P211" s="41">
        <f>N211*O211</f>
        <v>5.5</v>
      </c>
      <c r="Q211" s="10">
        <v>0.1</v>
      </c>
      <c r="R211" s="10">
        <f>IF(M211&gt;=L211,(M211+P211),M211+Q211)</f>
        <v>18.100000000000001</v>
      </c>
      <c r="S211" s="10">
        <f>IF(I211&gt;1,(R211),G211)</f>
        <v>18.100000000000001</v>
      </c>
      <c r="T211" s="163">
        <v>18</v>
      </c>
    </row>
    <row r="212" spans="1:20" x14ac:dyDescent="0.3">
      <c r="A212" s="149">
        <v>163</v>
      </c>
      <c r="B212" s="159" t="s">
        <v>336</v>
      </c>
      <c r="C212" s="53">
        <v>359</v>
      </c>
      <c r="D212" s="44"/>
      <c r="E212" s="37"/>
      <c r="F212" s="10"/>
      <c r="G212" s="10">
        <v>9.1999999999999993</v>
      </c>
      <c r="H212" s="10">
        <v>9</v>
      </c>
      <c r="I212" s="10">
        <v>94</v>
      </c>
      <c r="J212" s="10">
        <v>70</v>
      </c>
      <c r="K212" s="10">
        <f>I212-H212</f>
        <v>85</v>
      </c>
      <c r="L212" s="10">
        <f>I212-J212</f>
        <v>24</v>
      </c>
      <c r="M212" s="10">
        <f>G212</f>
        <v>9.1999999999999993</v>
      </c>
      <c r="N212" s="10">
        <f>L212-M212</f>
        <v>14.8</v>
      </c>
      <c r="O212" s="10" t="str">
        <f>IF(M212&gt;=19.5,"70%",IF(M212&gt;=13.5,"50%",IF(M212&gt;=5.5,"30%",IF(M212&gt;=0.1,"15%"))))</f>
        <v>30%</v>
      </c>
      <c r="P212" s="41">
        <f>N212*O212</f>
        <v>4.4400000000000004</v>
      </c>
      <c r="Q212" s="10">
        <v>0.1</v>
      </c>
      <c r="R212" s="10">
        <f>IF(M212&gt;=L212,(M212+P212),M212+Q212)</f>
        <v>9.2999999999999989</v>
      </c>
      <c r="S212" s="10">
        <f>IF(I212&gt;1,(R212),G212)</f>
        <v>9.2999999999999989</v>
      </c>
      <c r="T212" s="163">
        <v>9</v>
      </c>
    </row>
    <row r="213" spans="1:20" x14ac:dyDescent="0.3">
      <c r="A213" s="150">
        <v>164</v>
      </c>
      <c r="B213" s="164" t="s">
        <v>36</v>
      </c>
      <c r="C213" s="127">
        <v>97</v>
      </c>
      <c r="D213" s="123" t="s">
        <v>19</v>
      </c>
      <c r="E213" s="119"/>
      <c r="F213" s="121"/>
      <c r="G213" s="122">
        <v>6</v>
      </c>
      <c r="H213" s="124">
        <v>6</v>
      </c>
      <c r="I213" s="121">
        <v>79</v>
      </c>
      <c r="J213" s="121">
        <v>69</v>
      </c>
      <c r="K213" s="124">
        <v>73</v>
      </c>
      <c r="L213" s="125">
        <v>10</v>
      </c>
      <c r="M213" s="122">
        <v>6</v>
      </c>
      <c r="N213" s="122">
        <v>4</v>
      </c>
      <c r="O213" s="121" t="s">
        <v>631</v>
      </c>
      <c r="P213" s="122">
        <v>1.2</v>
      </c>
      <c r="Q213" s="121">
        <v>0.1</v>
      </c>
      <c r="R213" s="122">
        <v>6.1</v>
      </c>
      <c r="S213" s="122">
        <v>6.1</v>
      </c>
      <c r="T213" s="166">
        <v>6.1</v>
      </c>
    </row>
    <row r="214" spans="1:20" x14ac:dyDescent="0.3">
      <c r="A214" s="151">
        <v>165</v>
      </c>
      <c r="B214" s="155" t="s">
        <v>337</v>
      </c>
      <c r="C214" s="53">
        <v>16</v>
      </c>
      <c r="D214" s="44"/>
      <c r="E214" s="10"/>
      <c r="F214" s="10"/>
      <c r="G214" s="41">
        <v>12</v>
      </c>
      <c r="H214" s="39">
        <v>12</v>
      </c>
      <c r="I214" s="10">
        <v>86</v>
      </c>
      <c r="J214" s="10">
        <v>70</v>
      </c>
      <c r="K214" s="39">
        <f>I214-H214</f>
        <v>74</v>
      </c>
      <c r="L214" s="40">
        <f>I214-J214</f>
        <v>16</v>
      </c>
      <c r="M214" s="41">
        <f>G214</f>
        <v>12</v>
      </c>
      <c r="N214" s="41">
        <f>L214-M214</f>
        <v>4</v>
      </c>
      <c r="O214" s="42">
        <v>0.5</v>
      </c>
      <c r="P214" s="39">
        <f>N214*O214</f>
        <v>2</v>
      </c>
      <c r="Q214" s="10">
        <v>0.1</v>
      </c>
      <c r="R214" s="41">
        <f>IF(M214&gt;=L214,(M214+P214),M214+Q214)</f>
        <v>12.1</v>
      </c>
      <c r="S214" s="41">
        <f>IF(I214&gt;1,(R214),G214)</f>
        <v>12.1</v>
      </c>
      <c r="T214" s="156">
        <f>S214</f>
        <v>12.1</v>
      </c>
    </row>
    <row r="215" spans="1:20" x14ac:dyDescent="0.3">
      <c r="A215" s="149">
        <v>166</v>
      </c>
      <c r="B215" s="155" t="s">
        <v>338</v>
      </c>
      <c r="C215" s="53">
        <v>92</v>
      </c>
      <c r="D215" s="44"/>
      <c r="E215" s="10"/>
      <c r="F215" s="10"/>
      <c r="G215" s="10">
        <v>24.1</v>
      </c>
      <c r="H215" s="10">
        <v>24</v>
      </c>
      <c r="I215" s="10">
        <v>99</v>
      </c>
      <c r="J215" s="10">
        <v>70</v>
      </c>
      <c r="K215" s="10">
        <f>I215-H215</f>
        <v>75</v>
      </c>
      <c r="L215" s="10">
        <f>I215-J215</f>
        <v>29</v>
      </c>
      <c r="M215" s="10">
        <f>G215</f>
        <v>24.1</v>
      </c>
      <c r="N215" s="10">
        <f>L215-M215</f>
        <v>4.8999999999999986</v>
      </c>
      <c r="O215" s="10" t="str">
        <f>IF(M215&gt;=19.5,"70%",IF(M215&gt;=13.5,"50%",IF(M215&gt;=5.5,"30%",IF(M215&gt;=0.1,"15%"))))</f>
        <v>70%</v>
      </c>
      <c r="P215" s="41">
        <f>N215*O215</f>
        <v>3.4299999999999988</v>
      </c>
      <c r="Q215" s="10">
        <v>0.1</v>
      </c>
      <c r="R215" s="10">
        <f>IF(M215&gt;=L215,(M215+P215),M215+Q215)</f>
        <v>24.200000000000003</v>
      </c>
      <c r="S215" s="10">
        <f>IF(I215&gt;1,(R215),G215)</f>
        <v>24.200000000000003</v>
      </c>
      <c r="T215" s="163">
        <v>24</v>
      </c>
    </row>
    <row r="216" spans="1:20" x14ac:dyDescent="0.3">
      <c r="A216" s="150">
        <v>167</v>
      </c>
      <c r="B216" s="168" t="s">
        <v>119</v>
      </c>
      <c r="C216" s="79">
        <v>360</v>
      </c>
      <c r="D216" s="74"/>
      <c r="E216" s="70"/>
      <c r="F216" s="72"/>
      <c r="G216" s="72">
        <v>10</v>
      </c>
      <c r="H216" s="72">
        <v>10</v>
      </c>
      <c r="I216" s="72">
        <v>79</v>
      </c>
      <c r="J216" s="72">
        <v>70</v>
      </c>
      <c r="K216" s="72">
        <f>I216-H216</f>
        <v>69</v>
      </c>
      <c r="L216" s="72">
        <f>I216-J216</f>
        <v>9</v>
      </c>
      <c r="M216" s="72">
        <f>G216</f>
        <v>10</v>
      </c>
      <c r="N216" s="72">
        <f>L216-M216</f>
        <v>-1</v>
      </c>
      <c r="O216" s="77">
        <v>0.5</v>
      </c>
      <c r="P216" s="73">
        <f>N216*O216</f>
        <v>-0.5</v>
      </c>
      <c r="Q216" s="72">
        <v>0.1</v>
      </c>
      <c r="R216" s="72">
        <f>IF(M216&gt;=L216,(M216+P216),M216+Q216)</f>
        <v>9.5</v>
      </c>
      <c r="S216" s="72">
        <f>IF(I216&gt;1,(R216),G216)</f>
        <v>9.5</v>
      </c>
      <c r="T216" s="153">
        <v>10</v>
      </c>
    </row>
    <row r="217" spans="1:20" x14ac:dyDescent="0.3">
      <c r="A217" s="151">
        <v>168</v>
      </c>
      <c r="B217" s="164" t="s">
        <v>37</v>
      </c>
      <c r="C217" s="127">
        <v>53</v>
      </c>
      <c r="D217" s="123" t="s">
        <v>27</v>
      </c>
      <c r="E217" s="119"/>
      <c r="F217" s="121"/>
      <c r="G217" s="122">
        <v>11.1</v>
      </c>
      <c r="H217" s="124">
        <v>11</v>
      </c>
      <c r="I217" s="121">
        <v>92</v>
      </c>
      <c r="J217" s="121">
        <v>70</v>
      </c>
      <c r="K217" s="124">
        <v>81</v>
      </c>
      <c r="L217" s="125">
        <v>22</v>
      </c>
      <c r="M217" s="122">
        <v>11.1</v>
      </c>
      <c r="N217" s="122">
        <v>10.9</v>
      </c>
      <c r="O217" s="126">
        <v>0.5</v>
      </c>
      <c r="P217" s="122">
        <v>5.45</v>
      </c>
      <c r="Q217" s="121">
        <v>0.1</v>
      </c>
      <c r="R217" s="122">
        <v>11.2</v>
      </c>
      <c r="S217" s="122">
        <v>11.2</v>
      </c>
      <c r="T217" s="166">
        <v>11.2</v>
      </c>
    </row>
    <row r="218" spans="1:20" x14ac:dyDescent="0.3">
      <c r="A218" s="149">
        <v>169</v>
      </c>
      <c r="B218" s="155" t="s">
        <v>339</v>
      </c>
      <c r="C218" s="53">
        <v>240</v>
      </c>
      <c r="D218" s="44" t="s">
        <v>27</v>
      </c>
      <c r="E218" s="37"/>
      <c r="F218" s="10"/>
      <c r="G218" s="41">
        <v>12</v>
      </c>
      <c r="H218" s="39">
        <v>12</v>
      </c>
      <c r="I218" s="10">
        <v>86</v>
      </c>
      <c r="J218" s="10">
        <v>70</v>
      </c>
      <c r="K218" s="39">
        <f>I218-H218</f>
        <v>74</v>
      </c>
      <c r="L218" s="40">
        <f t="shared" ref="L218:L223" si="96">I218-J218</f>
        <v>16</v>
      </c>
      <c r="M218" s="41">
        <f t="shared" ref="M218:M223" si="97">G218</f>
        <v>12</v>
      </c>
      <c r="N218" s="41">
        <f t="shared" ref="N218:N223" si="98">L218-M218</f>
        <v>4</v>
      </c>
      <c r="O218" s="42">
        <v>0.5</v>
      </c>
      <c r="P218" s="39">
        <f t="shared" ref="P218:P223" si="99">N218*O218</f>
        <v>2</v>
      </c>
      <c r="Q218" s="10">
        <v>0.1</v>
      </c>
      <c r="R218" s="41">
        <f t="shared" ref="R218:R223" si="100">IF(M218&gt;=L218,(M218+P218),M218+Q218)</f>
        <v>12.1</v>
      </c>
      <c r="S218" s="41">
        <f t="shared" ref="S218:S223" si="101">IF(I218&gt;1,(R218),G218)</f>
        <v>12.1</v>
      </c>
      <c r="T218" s="156">
        <f>S218</f>
        <v>12.1</v>
      </c>
    </row>
    <row r="219" spans="1:20" x14ac:dyDescent="0.3">
      <c r="A219" s="150">
        <v>170</v>
      </c>
      <c r="B219" s="155" t="s">
        <v>340</v>
      </c>
      <c r="C219" s="53">
        <v>80</v>
      </c>
      <c r="D219" s="44"/>
      <c r="E219" s="10"/>
      <c r="F219" s="10"/>
      <c r="G219" s="10">
        <v>22</v>
      </c>
      <c r="H219" s="10">
        <v>22</v>
      </c>
      <c r="I219" s="10">
        <v>99</v>
      </c>
      <c r="J219" s="10">
        <v>70</v>
      </c>
      <c r="K219" s="10">
        <f>I219-H219</f>
        <v>77</v>
      </c>
      <c r="L219" s="10">
        <f t="shared" si="96"/>
        <v>29</v>
      </c>
      <c r="M219" s="10">
        <f t="shared" si="97"/>
        <v>22</v>
      </c>
      <c r="N219" s="10">
        <f t="shared" si="98"/>
        <v>7</v>
      </c>
      <c r="O219" s="10" t="str">
        <f>IF(M219&gt;=19.5,"70%",IF(M219&gt;=13.5,"50%",IF(M219&gt;=5.5,"30%",IF(M219&gt;=0.1,"15%"))))</f>
        <v>70%</v>
      </c>
      <c r="P219" s="41">
        <f t="shared" si="99"/>
        <v>4.8999999999999995</v>
      </c>
      <c r="Q219" s="10">
        <v>0.1</v>
      </c>
      <c r="R219" s="10">
        <f t="shared" si="100"/>
        <v>22.1</v>
      </c>
      <c r="S219" s="10">
        <f t="shared" si="101"/>
        <v>22.1</v>
      </c>
      <c r="T219" s="163">
        <v>22</v>
      </c>
    </row>
    <row r="220" spans="1:20" x14ac:dyDescent="0.3">
      <c r="A220" s="151">
        <v>171</v>
      </c>
      <c r="B220" s="152" t="s">
        <v>180</v>
      </c>
      <c r="C220" s="79">
        <v>500</v>
      </c>
      <c r="D220" s="74" t="s">
        <v>50</v>
      </c>
      <c r="E220" s="70"/>
      <c r="F220" s="72"/>
      <c r="G220" s="72">
        <v>16</v>
      </c>
      <c r="H220" s="72">
        <v>16</v>
      </c>
      <c r="I220" s="72">
        <v>84</v>
      </c>
      <c r="J220" s="72">
        <v>69</v>
      </c>
      <c r="K220" s="75">
        <v>76</v>
      </c>
      <c r="L220" s="76">
        <f t="shared" si="96"/>
        <v>15</v>
      </c>
      <c r="M220" s="73">
        <f t="shared" si="97"/>
        <v>16</v>
      </c>
      <c r="N220" s="73">
        <f t="shared" si="98"/>
        <v>-1</v>
      </c>
      <c r="O220" s="72" t="str">
        <f>IF(M220&gt;=19.5,"70%",IF(M220&gt;=13.5,"50%",IF(M220&gt;=5.5,"30%",IF(M220&gt;=0.1,"15%"))))</f>
        <v>50%</v>
      </c>
      <c r="P220" s="75">
        <f t="shared" si="99"/>
        <v>-0.5</v>
      </c>
      <c r="Q220" s="72">
        <v>0.1</v>
      </c>
      <c r="R220" s="73">
        <f t="shared" si="100"/>
        <v>15.5</v>
      </c>
      <c r="S220" s="73">
        <f t="shared" si="101"/>
        <v>15.5</v>
      </c>
      <c r="T220" s="158">
        <f>S220</f>
        <v>15.5</v>
      </c>
    </row>
    <row r="221" spans="1:20" x14ac:dyDescent="0.3">
      <c r="A221" s="149">
        <v>172</v>
      </c>
      <c r="B221" s="152" t="s">
        <v>181</v>
      </c>
      <c r="C221" s="79">
        <v>512</v>
      </c>
      <c r="D221" s="69" t="s">
        <v>23</v>
      </c>
      <c r="E221" s="70"/>
      <c r="F221" s="72"/>
      <c r="G221" s="72">
        <v>14</v>
      </c>
      <c r="H221" s="72">
        <v>14</v>
      </c>
      <c r="I221" s="72">
        <v>82</v>
      </c>
      <c r="J221" s="72">
        <v>69</v>
      </c>
      <c r="K221" s="72">
        <f>I221-H221</f>
        <v>68</v>
      </c>
      <c r="L221" s="72">
        <f t="shared" si="96"/>
        <v>13</v>
      </c>
      <c r="M221" s="72">
        <f t="shared" si="97"/>
        <v>14</v>
      </c>
      <c r="N221" s="72">
        <f t="shared" si="98"/>
        <v>-1</v>
      </c>
      <c r="O221" s="77">
        <v>0.5</v>
      </c>
      <c r="P221" s="73">
        <f t="shared" si="99"/>
        <v>-0.5</v>
      </c>
      <c r="Q221" s="72">
        <v>0.1</v>
      </c>
      <c r="R221" s="72">
        <f t="shared" si="100"/>
        <v>13.5</v>
      </c>
      <c r="S221" s="72">
        <f t="shared" si="101"/>
        <v>13.5</v>
      </c>
      <c r="T221" s="158">
        <f>S221</f>
        <v>13.5</v>
      </c>
    </row>
    <row r="222" spans="1:20" x14ac:dyDescent="0.3">
      <c r="A222" s="150">
        <v>173</v>
      </c>
      <c r="B222" s="155" t="s">
        <v>341</v>
      </c>
      <c r="C222" s="53">
        <v>520</v>
      </c>
      <c r="D222" s="44" t="s">
        <v>316</v>
      </c>
      <c r="E222" s="37"/>
      <c r="F222" s="10"/>
      <c r="G222" s="10">
        <v>18</v>
      </c>
      <c r="H222" s="39">
        <v>18</v>
      </c>
      <c r="I222" s="10">
        <v>93</v>
      </c>
      <c r="J222" s="10">
        <v>70</v>
      </c>
      <c r="K222" s="39">
        <f>I222-H222</f>
        <v>75</v>
      </c>
      <c r="L222" s="40">
        <f t="shared" si="96"/>
        <v>23</v>
      </c>
      <c r="M222" s="41">
        <f t="shared" si="97"/>
        <v>18</v>
      </c>
      <c r="N222" s="41">
        <f t="shared" si="98"/>
        <v>5</v>
      </c>
      <c r="O222" s="10" t="str">
        <f>IF(M222&gt;=19.5,"70%",IF(M222&gt;=13.5,"50%",IF(M222&gt;=5.5,"30%",IF(M222&gt;=0.1,"15%"))))</f>
        <v>50%</v>
      </c>
      <c r="P222" s="41">
        <f t="shared" si="99"/>
        <v>2.5</v>
      </c>
      <c r="Q222" s="10">
        <v>0.1</v>
      </c>
      <c r="R222" s="41">
        <f t="shared" si="100"/>
        <v>18.100000000000001</v>
      </c>
      <c r="S222" s="41">
        <f t="shared" si="101"/>
        <v>18.100000000000001</v>
      </c>
      <c r="T222" s="156">
        <f>S222</f>
        <v>18.100000000000001</v>
      </c>
    </row>
    <row r="223" spans="1:20" x14ac:dyDescent="0.3">
      <c r="A223" s="151">
        <v>174</v>
      </c>
      <c r="B223" s="155" t="s">
        <v>342</v>
      </c>
      <c r="C223" s="53">
        <v>319</v>
      </c>
      <c r="D223" s="44"/>
      <c r="E223" s="10"/>
      <c r="F223" s="10"/>
      <c r="G223" s="41">
        <v>16</v>
      </c>
      <c r="H223" s="39">
        <f>G223</f>
        <v>16</v>
      </c>
      <c r="I223" s="10">
        <v>85</v>
      </c>
      <c r="J223" s="10">
        <v>69</v>
      </c>
      <c r="K223" s="39">
        <f>I223-H223</f>
        <v>69</v>
      </c>
      <c r="L223" s="40">
        <f t="shared" si="96"/>
        <v>16</v>
      </c>
      <c r="M223" s="41">
        <f t="shared" si="97"/>
        <v>16</v>
      </c>
      <c r="N223" s="41">
        <f t="shared" si="98"/>
        <v>0</v>
      </c>
      <c r="O223" s="10" t="str">
        <f>IF(M223&gt;=19.5,"70%",IF(M223&gt;=13.5,"50%",IF(M223&gt;=5.5,"30%",IF(M223&gt;=0.1,"15%"))))</f>
        <v>50%</v>
      </c>
      <c r="P223" s="41">
        <f t="shared" si="99"/>
        <v>0</v>
      </c>
      <c r="Q223" s="10">
        <v>0.1</v>
      </c>
      <c r="R223" s="41">
        <f t="shared" si="100"/>
        <v>16</v>
      </c>
      <c r="S223" s="41">
        <f t="shared" si="101"/>
        <v>16</v>
      </c>
      <c r="T223" s="156">
        <f>S223</f>
        <v>16</v>
      </c>
    </row>
    <row r="224" spans="1:20" x14ac:dyDescent="0.3">
      <c r="A224" s="149">
        <v>175</v>
      </c>
      <c r="B224" s="164" t="s">
        <v>38</v>
      </c>
      <c r="C224" s="127">
        <v>490</v>
      </c>
      <c r="D224" s="123" t="s">
        <v>39</v>
      </c>
      <c r="E224" s="119"/>
      <c r="F224" s="121"/>
      <c r="G224" s="122">
        <v>10</v>
      </c>
      <c r="H224" s="124">
        <v>10</v>
      </c>
      <c r="I224" s="121">
        <v>85</v>
      </c>
      <c r="J224" s="121">
        <v>69</v>
      </c>
      <c r="K224" s="124">
        <v>68</v>
      </c>
      <c r="L224" s="125">
        <v>16</v>
      </c>
      <c r="M224" s="122">
        <v>10</v>
      </c>
      <c r="N224" s="122">
        <v>6</v>
      </c>
      <c r="O224" s="126">
        <v>0.3</v>
      </c>
      <c r="P224" s="122">
        <v>0</v>
      </c>
      <c r="Q224" s="121">
        <v>0.1</v>
      </c>
      <c r="R224" s="122">
        <v>10</v>
      </c>
      <c r="S224" s="122">
        <v>10</v>
      </c>
      <c r="T224" s="166">
        <v>10</v>
      </c>
    </row>
    <row r="225" spans="1:20" x14ac:dyDescent="0.3">
      <c r="A225" s="150">
        <v>176</v>
      </c>
      <c r="B225" s="170" t="s">
        <v>343</v>
      </c>
      <c r="C225" s="53">
        <v>362</v>
      </c>
      <c r="D225" s="44" t="s">
        <v>25</v>
      </c>
      <c r="E225" s="37"/>
      <c r="F225" s="10"/>
      <c r="G225" s="10">
        <v>22</v>
      </c>
      <c r="H225" s="10">
        <v>22</v>
      </c>
      <c r="I225" s="10">
        <v>99</v>
      </c>
      <c r="J225" s="10">
        <v>70</v>
      </c>
      <c r="K225" s="10">
        <f t="shared" ref="K225:K238" si="102">I225-H225</f>
        <v>77</v>
      </c>
      <c r="L225" s="10">
        <f t="shared" ref="L225:L246" si="103">I225-J225</f>
        <v>29</v>
      </c>
      <c r="M225" s="10">
        <f t="shared" ref="M225:M246" si="104">G225</f>
        <v>22</v>
      </c>
      <c r="N225" s="10">
        <f t="shared" ref="N225:N246" si="105">L225-M225</f>
        <v>7</v>
      </c>
      <c r="O225" s="10" t="str">
        <f>IF(M225&gt;=19.5,"70%",IF(M225&gt;=13.5,"50%",IF(M225&gt;=5.5,"30%",IF(M225&gt;=0.1,"15%"))))</f>
        <v>70%</v>
      </c>
      <c r="P225" s="41">
        <f t="shared" ref="P225:P246" si="106">N225*O225</f>
        <v>4.8999999999999995</v>
      </c>
      <c r="Q225" s="10">
        <v>0.1</v>
      </c>
      <c r="R225" s="10">
        <f t="shared" ref="R225:R246" si="107">IF(M225&gt;=L225,(M225+P225),M225+Q225)</f>
        <v>22.1</v>
      </c>
      <c r="S225" s="10">
        <f t="shared" ref="S225:S246" si="108">IF(I225&gt;1,(R225),G225)</f>
        <v>22.1</v>
      </c>
      <c r="T225" s="163">
        <v>22</v>
      </c>
    </row>
    <row r="226" spans="1:20" x14ac:dyDescent="0.3">
      <c r="A226" s="151">
        <v>177</v>
      </c>
      <c r="B226" s="157" t="s">
        <v>344</v>
      </c>
      <c r="C226" s="53">
        <v>363</v>
      </c>
      <c r="D226" s="36"/>
      <c r="E226" s="37"/>
      <c r="F226" s="38"/>
      <c r="G226" s="41">
        <v>16</v>
      </c>
      <c r="H226" s="39">
        <f>G226</f>
        <v>16</v>
      </c>
      <c r="I226" s="10">
        <v>86</v>
      </c>
      <c r="J226" s="10">
        <v>70</v>
      </c>
      <c r="K226" s="39">
        <f t="shared" si="102"/>
        <v>70</v>
      </c>
      <c r="L226" s="10">
        <f t="shared" si="103"/>
        <v>16</v>
      </c>
      <c r="M226" s="41">
        <f t="shared" si="104"/>
        <v>16</v>
      </c>
      <c r="N226" s="41">
        <f t="shared" si="105"/>
        <v>0</v>
      </c>
      <c r="O226" s="10" t="str">
        <f>IF(M226&gt;=19.5,"70%",IF(M226&gt;=13.5,"50%",IF(M226&gt;=5.5,"30%",IF(M226&gt;=0.1,"15%"))))</f>
        <v>50%</v>
      </c>
      <c r="P226" s="41">
        <f t="shared" si="106"/>
        <v>0</v>
      </c>
      <c r="Q226" s="10">
        <v>0.1</v>
      </c>
      <c r="R226" s="41">
        <f t="shared" si="107"/>
        <v>16</v>
      </c>
      <c r="S226" s="41">
        <f t="shared" si="108"/>
        <v>16</v>
      </c>
      <c r="T226" s="163">
        <v>16</v>
      </c>
    </row>
    <row r="227" spans="1:20" x14ac:dyDescent="0.3">
      <c r="A227" s="149">
        <v>178</v>
      </c>
      <c r="B227" s="155" t="s">
        <v>345</v>
      </c>
      <c r="C227" s="53">
        <v>217</v>
      </c>
      <c r="D227" s="44" t="s">
        <v>27</v>
      </c>
      <c r="E227" s="37"/>
      <c r="F227" s="10"/>
      <c r="G227" s="41">
        <v>8</v>
      </c>
      <c r="H227" s="39">
        <v>8</v>
      </c>
      <c r="I227" s="10">
        <v>90</v>
      </c>
      <c r="J227" s="10">
        <v>69</v>
      </c>
      <c r="K227" s="39">
        <f t="shared" si="102"/>
        <v>82</v>
      </c>
      <c r="L227" s="40">
        <f t="shared" si="103"/>
        <v>21</v>
      </c>
      <c r="M227" s="41">
        <f t="shared" si="104"/>
        <v>8</v>
      </c>
      <c r="N227" s="41">
        <f t="shared" si="105"/>
        <v>13</v>
      </c>
      <c r="O227" s="42">
        <v>0.3</v>
      </c>
      <c r="P227" s="41">
        <f t="shared" si="106"/>
        <v>3.9</v>
      </c>
      <c r="Q227" s="10" t="str">
        <f>IF(N227&lt;0,O227, "0.1")</f>
        <v>0.1</v>
      </c>
      <c r="R227" s="41">
        <f t="shared" si="107"/>
        <v>8.1</v>
      </c>
      <c r="S227" s="41">
        <f t="shared" si="108"/>
        <v>8.1</v>
      </c>
      <c r="T227" s="156">
        <f t="shared" ref="T227:T236" si="109">S227</f>
        <v>8.1</v>
      </c>
    </row>
    <row r="228" spans="1:20" x14ac:dyDescent="0.3">
      <c r="A228" s="150">
        <v>179</v>
      </c>
      <c r="B228" s="152" t="s">
        <v>121</v>
      </c>
      <c r="C228" s="79">
        <v>199</v>
      </c>
      <c r="D228" s="74" t="s">
        <v>19</v>
      </c>
      <c r="E228" s="70"/>
      <c r="F228" s="72"/>
      <c r="G228" s="72">
        <v>6</v>
      </c>
      <c r="H228" s="75">
        <v>6</v>
      </c>
      <c r="I228" s="72">
        <v>81</v>
      </c>
      <c r="J228" s="72">
        <v>70</v>
      </c>
      <c r="K228" s="75">
        <f t="shared" si="102"/>
        <v>75</v>
      </c>
      <c r="L228" s="76">
        <f t="shared" si="103"/>
        <v>11</v>
      </c>
      <c r="M228" s="73">
        <f t="shared" si="104"/>
        <v>6</v>
      </c>
      <c r="N228" s="73">
        <f t="shared" si="105"/>
        <v>5</v>
      </c>
      <c r="O228" s="72" t="str">
        <f>IF(M228&gt;=19.5,"70%",IF(M228&gt;=13.5,"50%",IF(M228&gt;=5.5,"30%",IF(M228&gt;=0.1,"15%"))))</f>
        <v>30%</v>
      </c>
      <c r="P228" s="73">
        <f t="shared" si="106"/>
        <v>1.5</v>
      </c>
      <c r="Q228" s="72">
        <v>0.1</v>
      </c>
      <c r="R228" s="73">
        <f t="shared" si="107"/>
        <v>6.1</v>
      </c>
      <c r="S228" s="73">
        <f t="shared" si="108"/>
        <v>6.1</v>
      </c>
      <c r="T228" s="158">
        <f t="shared" si="109"/>
        <v>6.1</v>
      </c>
    </row>
    <row r="229" spans="1:20" ht="15.75" customHeight="1" x14ac:dyDescent="0.3">
      <c r="A229" s="151">
        <v>180</v>
      </c>
      <c r="B229" s="152" t="s">
        <v>182</v>
      </c>
      <c r="C229" s="79">
        <v>173</v>
      </c>
      <c r="D229" s="74" t="s">
        <v>25</v>
      </c>
      <c r="E229" s="70"/>
      <c r="F229" s="72"/>
      <c r="G229" s="72">
        <v>17.100000000000001</v>
      </c>
      <c r="H229" s="75">
        <f>G229</f>
        <v>17.100000000000001</v>
      </c>
      <c r="I229" s="72">
        <v>86</v>
      </c>
      <c r="J229" s="72">
        <v>69</v>
      </c>
      <c r="K229" s="75">
        <f t="shared" si="102"/>
        <v>68.900000000000006</v>
      </c>
      <c r="L229" s="76">
        <f t="shared" si="103"/>
        <v>17</v>
      </c>
      <c r="M229" s="73">
        <f t="shared" si="104"/>
        <v>17.100000000000001</v>
      </c>
      <c r="N229" s="73">
        <f t="shared" si="105"/>
        <v>-0.10000000000000142</v>
      </c>
      <c r="O229" s="72" t="str">
        <f>IF(M229&gt;=19.5,"70%",IF(M229&gt;=13.5,"50%",IF(M229&gt;=5.5,"30%",IF(M229&gt;=0.1,"15%"))))</f>
        <v>50%</v>
      </c>
      <c r="P229" s="72">
        <f t="shared" si="106"/>
        <v>-5.0000000000000711E-2</v>
      </c>
      <c r="Q229" s="72">
        <v>0.1</v>
      </c>
      <c r="R229" s="73">
        <f t="shared" si="107"/>
        <v>17.05</v>
      </c>
      <c r="S229" s="73">
        <f t="shared" si="108"/>
        <v>17.05</v>
      </c>
      <c r="T229" s="158">
        <f t="shared" si="109"/>
        <v>17.05</v>
      </c>
    </row>
    <row r="230" spans="1:20" x14ac:dyDescent="0.3">
      <c r="A230" s="149">
        <v>181</v>
      </c>
      <c r="B230" s="155" t="s">
        <v>346</v>
      </c>
      <c r="C230" s="53">
        <v>14</v>
      </c>
      <c r="D230" s="44"/>
      <c r="E230" s="10"/>
      <c r="F230" s="10"/>
      <c r="G230" s="41">
        <v>10</v>
      </c>
      <c r="H230" s="39">
        <v>10</v>
      </c>
      <c r="I230" s="10">
        <v>86</v>
      </c>
      <c r="J230" s="10">
        <v>70</v>
      </c>
      <c r="K230" s="39">
        <f t="shared" si="102"/>
        <v>76</v>
      </c>
      <c r="L230" s="40">
        <f t="shared" si="103"/>
        <v>16</v>
      </c>
      <c r="M230" s="41">
        <f t="shared" si="104"/>
        <v>10</v>
      </c>
      <c r="N230" s="41">
        <f t="shared" si="105"/>
        <v>6</v>
      </c>
      <c r="O230" s="42">
        <v>0.5</v>
      </c>
      <c r="P230" s="39">
        <f t="shared" si="106"/>
        <v>3</v>
      </c>
      <c r="Q230" s="10">
        <v>0.1</v>
      </c>
      <c r="R230" s="41">
        <f t="shared" si="107"/>
        <v>10.1</v>
      </c>
      <c r="S230" s="41">
        <f t="shared" si="108"/>
        <v>10.1</v>
      </c>
      <c r="T230" s="156">
        <f t="shared" si="109"/>
        <v>10.1</v>
      </c>
    </row>
    <row r="231" spans="1:20" x14ac:dyDescent="0.3">
      <c r="A231" s="150">
        <v>182</v>
      </c>
      <c r="B231" s="155" t="s">
        <v>347</v>
      </c>
      <c r="C231" s="53">
        <v>150</v>
      </c>
      <c r="D231" s="44"/>
      <c r="E231" s="10"/>
      <c r="F231" s="10"/>
      <c r="G231" s="41">
        <v>14</v>
      </c>
      <c r="H231" s="39">
        <v>14</v>
      </c>
      <c r="I231" s="10">
        <v>86</v>
      </c>
      <c r="J231" s="10">
        <v>70</v>
      </c>
      <c r="K231" s="39">
        <f t="shared" si="102"/>
        <v>72</v>
      </c>
      <c r="L231" s="40">
        <f t="shared" si="103"/>
        <v>16</v>
      </c>
      <c r="M231" s="41">
        <f t="shared" si="104"/>
        <v>14</v>
      </c>
      <c r="N231" s="41">
        <f t="shared" si="105"/>
        <v>2</v>
      </c>
      <c r="O231" s="42">
        <v>0.5</v>
      </c>
      <c r="P231" s="39">
        <f t="shared" si="106"/>
        <v>1</v>
      </c>
      <c r="Q231" s="10">
        <v>0.1</v>
      </c>
      <c r="R231" s="41">
        <f t="shared" si="107"/>
        <v>14.1</v>
      </c>
      <c r="S231" s="41">
        <f t="shared" si="108"/>
        <v>14.1</v>
      </c>
      <c r="T231" s="156">
        <f t="shared" si="109"/>
        <v>14.1</v>
      </c>
    </row>
    <row r="232" spans="1:20" x14ac:dyDescent="0.3">
      <c r="A232" s="151">
        <v>183</v>
      </c>
      <c r="B232" s="155" t="s">
        <v>348</v>
      </c>
      <c r="C232" s="53">
        <v>364</v>
      </c>
      <c r="D232" s="44" t="s">
        <v>27</v>
      </c>
      <c r="E232" s="37"/>
      <c r="F232" s="10"/>
      <c r="G232" s="10">
        <v>19</v>
      </c>
      <c r="H232" s="39">
        <v>19</v>
      </c>
      <c r="I232" s="10">
        <v>92</v>
      </c>
      <c r="J232" s="10">
        <v>70</v>
      </c>
      <c r="K232" s="39">
        <f t="shared" si="102"/>
        <v>73</v>
      </c>
      <c r="L232" s="40">
        <f t="shared" si="103"/>
        <v>22</v>
      </c>
      <c r="M232" s="41">
        <f t="shared" si="104"/>
        <v>19</v>
      </c>
      <c r="N232" s="41">
        <f t="shared" si="105"/>
        <v>3</v>
      </c>
      <c r="O232" s="10" t="str">
        <f>IF(M232&gt;=19.5,"70%",IF(M232&gt;=13.5,"50%",IF(M232&gt;=5.5,"30%",IF(M232&gt;=0.1,"15%"))))</f>
        <v>50%</v>
      </c>
      <c r="P232" s="41">
        <f t="shared" si="106"/>
        <v>1.5</v>
      </c>
      <c r="Q232" s="10">
        <v>0.1</v>
      </c>
      <c r="R232" s="41">
        <f t="shared" si="107"/>
        <v>19.100000000000001</v>
      </c>
      <c r="S232" s="41">
        <f t="shared" si="108"/>
        <v>19.100000000000001</v>
      </c>
      <c r="T232" s="156">
        <f t="shared" si="109"/>
        <v>19.100000000000001</v>
      </c>
    </row>
    <row r="233" spans="1:20" x14ac:dyDescent="0.3">
      <c r="A233" s="149">
        <v>184</v>
      </c>
      <c r="B233" s="159" t="s">
        <v>349</v>
      </c>
      <c r="C233" s="53">
        <v>365</v>
      </c>
      <c r="D233" s="44" t="s">
        <v>58</v>
      </c>
      <c r="E233" s="10"/>
      <c r="F233" s="10"/>
      <c r="G233" s="10">
        <v>16</v>
      </c>
      <c r="H233" s="10">
        <f>G233</f>
        <v>16</v>
      </c>
      <c r="I233" s="10">
        <v>85</v>
      </c>
      <c r="J233" s="10">
        <v>69</v>
      </c>
      <c r="K233" s="10">
        <f t="shared" si="102"/>
        <v>69</v>
      </c>
      <c r="L233" s="10">
        <f t="shared" si="103"/>
        <v>16</v>
      </c>
      <c r="M233" s="10">
        <f t="shared" si="104"/>
        <v>16</v>
      </c>
      <c r="N233" s="10">
        <f t="shared" si="105"/>
        <v>0</v>
      </c>
      <c r="O233" s="10" t="str">
        <f>IF(M233&gt;=19.5,"70%",IF(M233&gt;=13.5,"50%",IF(M233&gt;=5.5,"30%",IF(M233&gt;=0.1,"15%"))))</f>
        <v>50%</v>
      </c>
      <c r="P233" s="41">
        <f t="shared" si="106"/>
        <v>0</v>
      </c>
      <c r="Q233" s="10">
        <v>0.1</v>
      </c>
      <c r="R233" s="10">
        <f t="shared" si="107"/>
        <v>16</v>
      </c>
      <c r="S233" s="10">
        <f t="shared" si="108"/>
        <v>16</v>
      </c>
      <c r="T233" s="156">
        <f t="shared" si="109"/>
        <v>16</v>
      </c>
    </row>
    <row r="234" spans="1:20" x14ac:dyDescent="0.3">
      <c r="A234" s="150">
        <v>185</v>
      </c>
      <c r="B234" s="155" t="s">
        <v>350</v>
      </c>
      <c r="C234" s="53">
        <v>59</v>
      </c>
      <c r="D234" s="44" t="s">
        <v>62</v>
      </c>
      <c r="E234" s="37"/>
      <c r="F234" s="10"/>
      <c r="G234" s="41">
        <v>10.7</v>
      </c>
      <c r="H234" s="39">
        <f>G234</f>
        <v>10.7</v>
      </c>
      <c r="I234" s="10">
        <v>100</v>
      </c>
      <c r="J234" s="10">
        <v>70</v>
      </c>
      <c r="K234" s="39">
        <f t="shared" si="102"/>
        <v>89.3</v>
      </c>
      <c r="L234" s="40">
        <f t="shared" si="103"/>
        <v>30</v>
      </c>
      <c r="M234" s="41">
        <f t="shared" si="104"/>
        <v>10.7</v>
      </c>
      <c r="N234" s="41">
        <f t="shared" si="105"/>
        <v>19.3</v>
      </c>
      <c r="O234" s="42">
        <v>0.5</v>
      </c>
      <c r="P234" s="41">
        <f t="shared" si="106"/>
        <v>9.65</v>
      </c>
      <c r="Q234" s="10">
        <v>0.1</v>
      </c>
      <c r="R234" s="41">
        <f t="shared" si="107"/>
        <v>10.799999999999999</v>
      </c>
      <c r="S234" s="41">
        <f t="shared" si="108"/>
        <v>10.799999999999999</v>
      </c>
      <c r="T234" s="156">
        <f t="shared" si="109"/>
        <v>10.799999999999999</v>
      </c>
    </row>
    <row r="235" spans="1:20" x14ac:dyDescent="0.3">
      <c r="A235" s="151">
        <v>186</v>
      </c>
      <c r="B235" s="152" t="s">
        <v>183</v>
      </c>
      <c r="C235" s="79">
        <v>457</v>
      </c>
      <c r="D235" s="164" t="s">
        <v>19</v>
      </c>
      <c r="E235" s="70"/>
      <c r="F235" s="71"/>
      <c r="G235" s="72">
        <v>18</v>
      </c>
      <c r="H235" s="75">
        <v>18</v>
      </c>
      <c r="I235" s="72">
        <v>96</v>
      </c>
      <c r="J235" s="72">
        <v>69</v>
      </c>
      <c r="K235" s="75">
        <f t="shared" si="102"/>
        <v>78</v>
      </c>
      <c r="L235" s="76">
        <f t="shared" si="103"/>
        <v>27</v>
      </c>
      <c r="M235" s="73">
        <f t="shared" si="104"/>
        <v>18</v>
      </c>
      <c r="N235" s="73">
        <f t="shared" si="105"/>
        <v>9</v>
      </c>
      <c r="O235" s="77">
        <v>0.7</v>
      </c>
      <c r="P235" s="73">
        <f t="shared" si="106"/>
        <v>6.3</v>
      </c>
      <c r="Q235" s="72">
        <v>0.1</v>
      </c>
      <c r="R235" s="73">
        <f t="shared" si="107"/>
        <v>18.100000000000001</v>
      </c>
      <c r="S235" s="73">
        <f t="shared" si="108"/>
        <v>18.100000000000001</v>
      </c>
      <c r="T235" s="158">
        <f t="shared" si="109"/>
        <v>18.100000000000001</v>
      </c>
    </row>
    <row r="236" spans="1:20" x14ac:dyDescent="0.3">
      <c r="A236" s="149">
        <v>187</v>
      </c>
      <c r="B236" s="155" t="s">
        <v>351</v>
      </c>
      <c r="C236" s="53">
        <v>366</v>
      </c>
      <c r="D236" s="44" t="s">
        <v>58</v>
      </c>
      <c r="E236" s="37"/>
      <c r="F236" s="10"/>
      <c r="G236" s="41">
        <v>15</v>
      </c>
      <c r="H236" s="39">
        <v>15</v>
      </c>
      <c r="I236" s="10">
        <v>83</v>
      </c>
      <c r="J236" s="10">
        <v>69</v>
      </c>
      <c r="K236" s="39">
        <f t="shared" si="102"/>
        <v>68</v>
      </c>
      <c r="L236" s="40">
        <f t="shared" si="103"/>
        <v>14</v>
      </c>
      <c r="M236" s="41">
        <f t="shared" si="104"/>
        <v>15</v>
      </c>
      <c r="N236" s="41">
        <f t="shared" si="105"/>
        <v>-1</v>
      </c>
      <c r="O236" s="10" t="str">
        <f>IF(M236&gt;=19.5,"70%",IF(M236&gt;=13.5,"50%",IF(M236&gt;=5.5,"30%",IF(M236&gt;=0.1,"15%"))))</f>
        <v>50%</v>
      </c>
      <c r="P236" s="41">
        <f t="shared" si="106"/>
        <v>-0.5</v>
      </c>
      <c r="Q236" s="10">
        <v>0.1</v>
      </c>
      <c r="R236" s="41">
        <f t="shared" si="107"/>
        <v>14.5</v>
      </c>
      <c r="S236" s="41">
        <f t="shared" si="108"/>
        <v>14.5</v>
      </c>
      <c r="T236" s="156">
        <f t="shared" si="109"/>
        <v>14.5</v>
      </c>
    </row>
    <row r="237" spans="1:20" x14ac:dyDescent="0.3">
      <c r="A237" s="150">
        <v>188</v>
      </c>
      <c r="B237" s="155" t="s">
        <v>352</v>
      </c>
      <c r="C237" s="53">
        <v>441</v>
      </c>
      <c r="D237" s="46"/>
      <c r="E237" s="48"/>
      <c r="F237" s="47"/>
      <c r="G237" s="10">
        <v>24</v>
      </c>
      <c r="H237" s="10">
        <v>24</v>
      </c>
      <c r="I237" s="10">
        <v>102</v>
      </c>
      <c r="J237" s="10">
        <v>70</v>
      </c>
      <c r="K237" s="10">
        <f t="shared" si="102"/>
        <v>78</v>
      </c>
      <c r="L237" s="10">
        <f t="shared" si="103"/>
        <v>32</v>
      </c>
      <c r="M237" s="10">
        <f t="shared" si="104"/>
        <v>24</v>
      </c>
      <c r="N237" s="10">
        <f t="shared" si="105"/>
        <v>8</v>
      </c>
      <c r="O237" s="10" t="str">
        <f>IF(M237&gt;=19.5,"70%",IF(M237&gt;=13.5,"50%",IF(M237&gt;=5.5,"30%",IF(M237&gt;=0.1,"15%"))))</f>
        <v>70%</v>
      </c>
      <c r="P237" s="41">
        <f t="shared" si="106"/>
        <v>5.6</v>
      </c>
      <c r="Q237" s="10">
        <v>0.1</v>
      </c>
      <c r="R237" s="10">
        <f t="shared" si="107"/>
        <v>24.1</v>
      </c>
      <c r="S237" s="10">
        <f t="shared" si="108"/>
        <v>24.1</v>
      </c>
      <c r="T237" s="163">
        <v>24</v>
      </c>
    </row>
    <row r="238" spans="1:20" x14ac:dyDescent="0.3">
      <c r="A238" s="151">
        <v>189</v>
      </c>
      <c r="B238" s="152" t="s">
        <v>122</v>
      </c>
      <c r="C238" s="79">
        <v>562</v>
      </c>
      <c r="D238" s="74"/>
      <c r="E238" s="70"/>
      <c r="F238" s="71"/>
      <c r="G238" s="72">
        <v>13</v>
      </c>
      <c r="H238" s="72">
        <v>13</v>
      </c>
      <c r="I238" s="72">
        <v>104</v>
      </c>
      <c r="J238" s="72">
        <v>70</v>
      </c>
      <c r="K238" s="72">
        <f t="shared" si="102"/>
        <v>91</v>
      </c>
      <c r="L238" s="72">
        <f t="shared" si="103"/>
        <v>34</v>
      </c>
      <c r="M238" s="72">
        <f t="shared" si="104"/>
        <v>13</v>
      </c>
      <c r="N238" s="72">
        <f t="shared" si="105"/>
        <v>21</v>
      </c>
      <c r="O238" s="77">
        <v>0.5</v>
      </c>
      <c r="P238" s="73">
        <f t="shared" si="106"/>
        <v>10.5</v>
      </c>
      <c r="Q238" s="72">
        <v>0.1</v>
      </c>
      <c r="R238" s="72">
        <f t="shared" si="107"/>
        <v>13.1</v>
      </c>
      <c r="S238" s="72">
        <f t="shared" si="108"/>
        <v>13.1</v>
      </c>
      <c r="T238" s="153">
        <v>13</v>
      </c>
    </row>
    <row r="239" spans="1:20" x14ac:dyDescent="0.3">
      <c r="A239" s="149">
        <v>190</v>
      </c>
      <c r="B239" s="171" t="s">
        <v>354</v>
      </c>
      <c r="C239" s="53">
        <v>464</v>
      </c>
      <c r="D239" s="164" t="s">
        <v>19</v>
      </c>
      <c r="E239" s="37"/>
      <c r="F239" s="47"/>
      <c r="G239" s="10">
        <v>22</v>
      </c>
      <c r="H239" s="10">
        <v>22</v>
      </c>
      <c r="I239" s="10">
        <v>108</v>
      </c>
      <c r="J239" s="10">
        <v>72</v>
      </c>
      <c r="K239" s="10">
        <v>86</v>
      </c>
      <c r="L239" s="10">
        <f t="shared" si="103"/>
        <v>36</v>
      </c>
      <c r="M239" s="10">
        <f t="shared" si="104"/>
        <v>22</v>
      </c>
      <c r="N239" s="10">
        <f t="shared" si="105"/>
        <v>14</v>
      </c>
      <c r="O239" s="10" t="str">
        <f>IF(M239&gt;=19.5,"70%",IF(M239&gt;=13.5,"50%",IF(M239&gt;=5.5,"30%",IF(M239&gt;=0.1,"15%"))))</f>
        <v>70%</v>
      </c>
      <c r="P239" s="41">
        <f t="shared" si="106"/>
        <v>9.7999999999999989</v>
      </c>
      <c r="Q239" s="10" t="str">
        <f>IF(N239&lt;0,O239, "0.1")</f>
        <v>0.1</v>
      </c>
      <c r="R239" s="10">
        <f t="shared" si="107"/>
        <v>22.1</v>
      </c>
      <c r="S239" s="10">
        <f t="shared" si="108"/>
        <v>22.1</v>
      </c>
      <c r="T239" s="163">
        <v>22</v>
      </c>
    </row>
    <row r="240" spans="1:20" x14ac:dyDescent="0.3">
      <c r="A240" s="150">
        <v>191</v>
      </c>
      <c r="B240" s="155" t="s">
        <v>355</v>
      </c>
      <c r="C240" s="53">
        <v>521</v>
      </c>
      <c r="D240" s="44"/>
      <c r="E240" s="37"/>
      <c r="F240" s="10"/>
      <c r="G240" s="10">
        <v>6</v>
      </c>
      <c r="H240" s="39">
        <v>6</v>
      </c>
      <c r="I240" s="10">
        <v>89</v>
      </c>
      <c r="J240" s="10">
        <v>69</v>
      </c>
      <c r="K240" s="39">
        <f>I240-H240</f>
        <v>83</v>
      </c>
      <c r="L240" s="40">
        <f t="shared" si="103"/>
        <v>20</v>
      </c>
      <c r="M240" s="41">
        <f t="shared" si="104"/>
        <v>6</v>
      </c>
      <c r="N240" s="41">
        <f t="shared" si="105"/>
        <v>14</v>
      </c>
      <c r="O240" s="10" t="str">
        <f>IF(M240&gt;=19.5,"70%",IF(M240&gt;=13.5,"50%",IF(M240&gt;=5.5,"30%",IF(M240&gt;=0.1,"15%"))))</f>
        <v>30%</v>
      </c>
      <c r="P240" s="41">
        <f t="shared" si="106"/>
        <v>4.2</v>
      </c>
      <c r="Q240" s="10" t="str">
        <f>IF(N240&lt;0,O240, "0.1")</f>
        <v>0.1</v>
      </c>
      <c r="R240" s="41">
        <f t="shared" si="107"/>
        <v>6.1</v>
      </c>
      <c r="S240" s="41">
        <f t="shared" si="108"/>
        <v>6.1</v>
      </c>
      <c r="T240" s="156">
        <f>S240</f>
        <v>6.1</v>
      </c>
    </row>
    <row r="241" spans="1:20" x14ac:dyDescent="0.3">
      <c r="A241" s="151">
        <v>192</v>
      </c>
      <c r="B241" s="152" t="s">
        <v>123</v>
      </c>
      <c r="C241" s="79">
        <v>459</v>
      </c>
      <c r="D241" s="164" t="s">
        <v>19</v>
      </c>
      <c r="E241" s="70"/>
      <c r="F241" s="71"/>
      <c r="G241" s="72">
        <v>5</v>
      </c>
      <c r="H241" s="75">
        <v>5</v>
      </c>
      <c r="I241" s="72">
        <v>76</v>
      </c>
      <c r="J241" s="72">
        <v>69</v>
      </c>
      <c r="K241" s="75">
        <f>I241-H241</f>
        <v>71</v>
      </c>
      <c r="L241" s="76">
        <f t="shared" si="103"/>
        <v>7</v>
      </c>
      <c r="M241" s="73">
        <f t="shared" si="104"/>
        <v>5</v>
      </c>
      <c r="N241" s="73">
        <f t="shared" si="105"/>
        <v>2</v>
      </c>
      <c r="O241" s="77">
        <v>0.3</v>
      </c>
      <c r="P241" s="73">
        <f t="shared" si="106"/>
        <v>0.6</v>
      </c>
      <c r="Q241" s="72">
        <v>0.1</v>
      </c>
      <c r="R241" s="73">
        <f t="shared" si="107"/>
        <v>5.0999999999999996</v>
      </c>
      <c r="S241" s="73">
        <f t="shared" si="108"/>
        <v>5.0999999999999996</v>
      </c>
      <c r="T241" s="158">
        <f>S241</f>
        <v>5.0999999999999996</v>
      </c>
    </row>
    <row r="242" spans="1:20" x14ac:dyDescent="0.3">
      <c r="A242" s="149">
        <v>193</v>
      </c>
      <c r="B242" s="171" t="s">
        <v>356</v>
      </c>
      <c r="C242" s="53">
        <v>462</v>
      </c>
      <c r="D242" s="46"/>
      <c r="E242" s="55"/>
      <c r="F242" s="47"/>
      <c r="G242" s="10">
        <v>24.1</v>
      </c>
      <c r="H242" s="10">
        <v>24</v>
      </c>
      <c r="I242" s="10">
        <v>99</v>
      </c>
      <c r="J242" s="10">
        <v>70</v>
      </c>
      <c r="K242" s="10">
        <f>I242-H242</f>
        <v>75</v>
      </c>
      <c r="L242" s="10">
        <f t="shared" si="103"/>
        <v>29</v>
      </c>
      <c r="M242" s="10">
        <f t="shared" si="104"/>
        <v>24.1</v>
      </c>
      <c r="N242" s="10">
        <f t="shared" si="105"/>
        <v>4.8999999999999986</v>
      </c>
      <c r="O242" s="10" t="str">
        <f>IF(M242&gt;=19.5,"70%",IF(M242&gt;=13.5,"50%",IF(M242&gt;=5.5,"30%",IF(M242&gt;=0.1,"15%"))))</f>
        <v>70%</v>
      </c>
      <c r="P242" s="41">
        <f t="shared" si="106"/>
        <v>3.4299999999999988</v>
      </c>
      <c r="Q242" s="10">
        <v>0.1</v>
      </c>
      <c r="R242" s="10">
        <f t="shared" si="107"/>
        <v>24.200000000000003</v>
      </c>
      <c r="S242" s="10">
        <f t="shared" si="108"/>
        <v>24.200000000000003</v>
      </c>
      <c r="T242" s="163">
        <v>24</v>
      </c>
    </row>
    <row r="243" spans="1:20" x14ac:dyDescent="0.3">
      <c r="A243" s="150">
        <v>194</v>
      </c>
      <c r="B243" s="155" t="s">
        <v>357</v>
      </c>
      <c r="C243" s="53">
        <v>252</v>
      </c>
      <c r="D243" s="44"/>
      <c r="E243" s="45"/>
      <c r="F243" s="10"/>
      <c r="G243" s="41">
        <v>16</v>
      </c>
      <c r="H243" s="39">
        <v>16</v>
      </c>
      <c r="I243" s="10">
        <v>91</v>
      </c>
      <c r="J243" s="10">
        <v>69</v>
      </c>
      <c r="K243" s="39">
        <f>I243-H243</f>
        <v>75</v>
      </c>
      <c r="L243" s="40">
        <f t="shared" si="103"/>
        <v>22</v>
      </c>
      <c r="M243" s="41">
        <f t="shared" si="104"/>
        <v>16</v>
      </c>
      <c r="N243" s="41">
        <f t="shared" si="105"/>
        <v>6</v>
      </c>
      <c r="O243" s="10" t="str">
        <f>IF(M243&gt;=19.5,"70%",IF(M243&gt;=13.5,"50%",IF(M243&gt;=5.5,"30%",IF(M243&gt;=0.1,"15%"))))</f>
        <v>50%</v>
      </c>
      <c r="P243" s="41">
        <f t="shared" si="106"/>
        <v>3</v>
      </c>
      <c r="Q243" s="10">
        <v>0.1</v>
      </c>
      <c r="R243" s="41">
        <f t="shared" si="107"/>
        <v>16.100000000000001</v>
      </c>
      <c r="S243" s="41">
        <f t="shared" si="108"/>
        <v>16.100000000000001</v>
      </c>
      <c r="T243" s="156">
        <f>S243</f>
        <v>16.100000000000001</v>
      </c>
    </row>
    <row r="244" spans="1:20" x14ac:dyDescent="0.3">
      <c r="A244" s="151">
        <v>195</v>
      </c>
      <c r="B244" s="152" t="s">
        <v>184</v>
      </c>
      <c r="C244" s="79">
        <v>231</v>
      </c>
      <c r="D244" s="74" t="s">
        <v>25</v>
      </c>
      <c r="E244" s="70"/>
      <c r="F244" s="72"/>
      <c r="G244" s="72">
        <v>16</v>
      </c>
      <c r="H244" s="75">
        <v>16</v>
      </c>
      <c r="I244" s="72">
        <v>105</v>
      </c>
      <c r="J244" s="72">
        <v>69</v>
      </c>
      <c r="K244" s="75">
        <f>I244-H244</f>
        <v>89</v>
      </c>
      <c r="L244" s="76">
        <f t="shared" si="103"/>
        <v>36</v>
      </c>
      <c r="M244" s="73">
        <f t="shared" si="104"/>
        <v>16</v>
      </c>
      <c r="N244" s="73">
        <f t="shared" si="105"/>
        <v>20</v>
      </c>
      <c r="O244" s="77">
        <v>0.3</v>
      </c>
      <c r="P244" s="73">
        <f t="shared" si="106"/>
        <v>6</v>
      </c>
      <c r="Q244" s="72">
        <v>0.1</v>
      </c>
      <c r="R244" s="73">
        <f t="shared" si="107"/>
        <v>16.100000000000001</v>
      </c>
      <c r="S244" s="73">
        <f t="shared" si="108"/>
        <v>16.100000000000001</v>
      </c>
      <c r="T244" s="158">
        <f>S244</f>
        <v>16.100000000000001</v>
      </c>
    </row>
    <row r="245" spans="1:20" x14ac:dyDescent="0.3">
      <c r="A245" s="149">
        <v>196</v>
      </c>
      <c r="B245" s="155" t="s">
        <v>358</v>
      </c>
      <c r="C245" s="53">
        <v>132</v>
      </c>
      <c r="D245" s="44" t="s">
        <v>359</v>
      </c>
      <c r="E245" s="10"/>
      <c r="F245" s="10"/>
      <c r="G245" s="41">
        <v>19</v>
      </c>
      <c r="H245" s="39">
        <v>19</v>
      </c>
      <c r="I245" s="10">
        <v>93</v>
      </c>
      <c r="J245" s="10">
        <v>70</v>
      </c>
      <c r="K245" s="39">
        <v>68</v>
      </c>
      <c r="L245" s="40">
        <f t="shared" si="103"/>
        <v>23</v>
      </c>
      <c r="M245" s="41">
        <f t="shared" si="104"/>
        <v>19</v>
      </c>
      <c r="N245" s="41">
        <f t="shared" si="105"/>
        <v>4</v>
      </c>
      <c r="O245" s="10" t="str">
        <f>IF(M245&gt;=19.5,"70%",IF(M245&gt;=13.5,"50%",IF(M245&gt;=5.5,"30%",IF(M245&gt;=0.1,"15%"))))</f>
        <v>50%</v>
      </c>
      <c r="P245" s="41">
        <f t="shared" si="106"/>
        <v>2</v>
      </c>
      <c r="Q245" s="10">
        <v>0.1</v>
      </c>
      <c r="R245" s="41">
        <f t="shared" si="107"/>
        <v>19.100000000000001</v>
      </c>
      <c r="S245" s="41">
        <f t="shared" si="108"/>
        <v>19.100000000000001</v>
      </c>
      <c r="T245" s="156">
        <f>S245</f>
        <v>19.100000000000001</v>
      </c>
    </row>
    <row r="246" spans="1:20" x14ac:dyDescent="0.3">
      <c r="A246" s="150">
        <v>197</v>
      </c>
      <c r="B246" s="155" t="s">
        <v>360</v>
      </c>
      <c r="C246" s="53">
        <v>514</v>
      </c>
      <c r="D246" s="44"/>
      <c r="E246" s="37"/>
      <c r="F246" s="10"/>
      <c r="G246" s="41">
        <v>18.100000000000001</v>
      </c>
      <c r="H246" s="39">
        <v>18</v>
      </c>
      <c r="I246" s="10">
        <v>93</v>
      </c>
      <c r="J246" s="10">
        <v>70</v>
      </c>
      <c r="K246" s="39">
        <v>68</v>
      </c>
      <c r="L246" s="40">
        <f t="shared" si="103"/>
        <v>23</v>
      </c>
      <c r="M246" s="41">
        <f t="shared" si="104"/>
        <v>18.100000000000001</v>
      </c>
      <c r="N246" s="41">
        <f t="shared" si="105"/>
        <v>4.8999999999999986</v>
      </c>
      <c r="O246" s="10" t="str">
        <f>IF(M246&gt;=19.5,"70%",IF(M246&gt;=13.5,"50%",IF(M246&gt;=5.5,"30%",IF(M246&gt;=0.1,"15%"))))</f>
        <v>50%</v>
      </c>
      <c r="P246" s="41">
        <f t="shared" si="106"/>
        <v>2.4499999999999993</v>
      </c>
      <c r="Q246" s="10">
        <v>0.1</v>
      </c>
      <c r="R246" s="41">
        <f t="shared" si="107"/>
        <v>18.200000000000003</v>
      </c>
      <c r="S246" s="41">
        <f t="shared" si="108"/>
        <v>18.200000000000003</v>
      </c>
      <c r="T246" s="156">
        <f>S246</f>
        <v>18.200000000000003</v>
      </c>
    </row>
    <row r="247" spans="1:20" x14ac:dyDescent="0.3">
      <c r="A247" s="151">
        <v>198</v>
      </c>
      <c r="B247" s="152" t="s">
        <v>185</v>
      </c>
      <c r="C247" s="71">
        <v>488</v>
      </c>
      <c r="D247" s="80" t="s">
        <v>50</v>
      </c>
      <c r="E247" s="70"/>
      <c r="F247" s="71"/>
      <c r="G247" s="72">
        <v>24</v>
      </c>
      <c r="H247" s="72">
        <v>24</v>
      </c>
      <c r="I247" s="72">
        <v>108</v>
      </c>
      <c r="J247" s="72">
        <v>69</v>
      </c>
      <c r="K247" s="72">
        <v>72</v>
      </c>
      <c r="L247" s="72">
        <v>24</v>
      </c>
      <c r="M247" s="72">
        <v>24</v>
      </c>
      <c r="N247" s="72">
        <v>0</v>
      </c>
      <c r="O247" s="77">
        <v>0.7</v>
      </c>
      <c r="P247" s="73">
        <v>0</v>
      </c>
      <c r="Q247" s="72">
        <v>0.1</v>
      </c>
      <c r="R247" s="72">
        <v>24</v>
      </c>
      <c r="S247" s="72">
        <v>24</v>
      </c>
      <c r="T247" s="153">
        <v>24</v>
      </c>
    </row>
    <row r="248" spans="1:20" x14ac:dyDescent="0.3">
      <c r="A248" s="149">
        <v>199</v>
      </c>
      <c r="B248" s="164" t="s">
        <v>40</v>
      </c>
      <c r="C248" s="127">
        <v>209</v>
      </c>
      <c r="D248" s="123" t="s">
        <v>25</v>
      </c>
      <c r="E248" s="119"/>
      <c r="F248" s="120"/>
      <c r="G248" s="121">
        <v>9</v>
      </c>
      <c r="H248" s="124">
        <v>9</v>
      </c>
      <c r="I248" s="121">
        <v>83</v>
      </c>
      <c r="J248" s="121">
        <v>69</v>
      </c>
      <c r="K248" s="124">
        <v>74</v>
      </c>
      <c r="L248" s="125">
        <v>14</v>
      </c>
      <c r="M248" s="122">
        <v>9</v>
      </c>
      <c r="N248" s="122">
        <v>5</v>
      </c>
      <c r="O248" s="126">
        <v>0.3</v>
      </c>
      <c r="P248" s="122">
        <v>1.5</v>
      </c>
      <c r="Q248" s="121">
        <v>0.1</v>
      </c>
      <c r="R248" s="122">
        <v>9.1</v>
      </c>
      <c r="S248" s="122">
        <v>9.1</v>
      </c>
      <c r="T248" s="166">
        <v>9.1</v>
      </c>
    </row>
    <row r="249" spans="1:20" x14ac:dyDescent="0.3">
      <c r="A249" s="150">
        <v>200</v>
      </c>
      <c r="B249" s="152" t="s">
        <v>124</v>
      </c>
      <c r="C249" s="79">
        <v>568</v>
      </c>
      <c r="D249" s="80"/>
      <c r="E249" s="70"/>
      <c r="F249" s="71"/>
      <c r="G249" s="72">
        <v>22</v>
      </c>
      <c r="H249" s="72">
        <v>22</v>
      </c>
      <c r="I249" s="72">
        <v>99</v>
      </c>
      <c r="J249" s="72">
        <v>70</v>
      </c>
      <c r="K249" s="72">
        <f t="shared" ref="K249:K256" si="110">I249-H249</f>
        <v>77</v>
      </c>
      <c r="L249" s="72">
        <f t="shared" ref="L249:L256" si="111">I249-J249</f>
        <v>29</v>
      </c>
      <c r="M249" s="72">
        <f t="shared" ref="M249:M256" si="112">G249</f>
        <v>22</v>
      </c>
      <c r="N249" s="72">
        <f t="shared" ref="N249:N256" si="113">L249-M249</f>
        <v>7</v>
      </c>
      <c r="O249" s="72" t="str">
        <f>IF(M249&gt;=19.5,"70%",IF(M249&gt;=13.5,"50%",IF(M249&gt;=5.5,"30%",IF(M249&gt;=0.1,"15%"))))</f>
        <v>70%</v>
      </c>
      <c r="P249" s="73">
        <f t="shared" ref="P249:P256" si="114">N249*O249</f>
        <v>4.8999999999999995</v>
      </c>
      <c r="Q249" s="72">
        <v>0.1</v>
      </c>
      <c r="R249" s="72">
        <f t="shared" ref="R249:R256" si="115">IF(M249&gt;=L249,(M249+P249),M249+Q249)</f>
        <v>22.1</v>
      </c>
      <c r="S249" s="72">
        <f t="shared" ref="S249:S256" si="116">IF(I249&gt;1,(R249),G249)</f>
        <v>22.1</v>
      </c>
      <c r="T249" s="153">
        <v>22</v>
      </c>
    </row>
    <row r="250" spans="1:20" x14ac:dyDescent="0.3">
      <c r="A250" s="151">
        <v>201</v>
      </c>
      <c r="B250" s="155" t="s">
        <v>361</v>
      </c>
      <c r="C250" s="53">
        <v>37</v>
      </c>
      <c r="D250" s="44"/>
      <c r="E250" s="10"/>
      <c r="F250" s="10"/>
      <c r="G250" s="41">
        <v>12</v>
      </c>
      <c r="H250" s="39">
        <v>12</v>
      </c>
      <c r="I250" s="10">
        <v>86</v>
      </c>
      <c r="J250" s="10">
        <v>72</v>
      </c>
      <c r="K250" s="39">
        <f t="shared" si="110"/>
        <v>74</v>
      </c>
      <c r="L250" s="40">
        <f t="shared" si="111"/>
        <v>14</v>
      </c>
      <c r="M250" s="41">
        <f t="shared" si="112"/>
        <v>12</v>
      </c>
      <c r="N250" s="41">
        <f t="shared" si="113"/>
        <v>2</v>
      </c>
      <c r="O250" s="42">
        <v>0.5</v>
      </c>
      <c r="P250" s="10">
        <f t="shared" si="114"/>
        <v>1</v>
      </c>
      <c r="Q250" s="10" t="str">
        <f>IF(N250&lt;0,O250, "0.1")</f>
        <v>0.1</v>
      </c>
      <c r="R250" s="41">
        <f t="shared" si="115"/>
        <v>12.1</v>
      </c>
      <c r="S250" s="41">
        <f t="shared" si="116"/>
        <v>12.1</v>
      </c>
      <c r="T250" s="156">
        <v>11</v>
      </c>
    </row>
    <row r="251" spans="1:20" x14ac:dyDescent="0.3">
      <c r="A251" s="149">
        <v>202</v>
      </c>
      <c r="B251" s="155" t="s">
        <v>362</v>
      </c>
      <c r="C251" s="53">
        <v>93</v>
      </c>
      <c r="D251" s="44"/>
      <c r="E251" s="10"/>
      <c r="F251" s="10"/>
      <c r="G251" s="10">
        <v>24</v>
      </c>
      <c r="H251" s="10">
        <v>24</v>
      </c>
      <c r="I251" s="10">
        <v>95</v>
      </c>
      <c r="J251" s="10">
        <v>69</v>
      </c>
      <c r="K251" s="10">
        <f t="shared" si="110"/>
        <v>71</v>
      </c>
      <c r="L251" s="10">
        <f t="shared" si="111"/>
        <v>26</v>
      </c>
      <c r="M251" s="10">
        <f t="shared" si="112"/>
        <v>24</v>
      </c>
      <c r="N251" s="10">
        <f t="shared" si="113"/>
        <v>2</v>
      </c>
      <c r="O251" s="10" t="str">
        <f>IF(M251&gt;=19.5,"70%",IF(M251&gt;=13.5,"50%",IF(M251&gt;=5.5,"30%",IF(M251&gt;=0.1,"15%"))))</f>
        <v>70%</v>
      </c>
      <c r="P251" s="41">
        <f t="shared" si="114"/>
        <v>1.4</v>
      </c>
      <c r="Q251" s="10">
        <v>0.1</v>
      </c>
      <c r="R251" s="10">
        <f t="shared" si="115"/>
        <v>24.1</v>
      </c>
      <c r="S251" s="10">
        <f t="shared" si="116"/>
        <v>24.1</v>
      </c>
      <c r="T251" s="163">
        <v>24</v>
      </c>
    </row>
    <row r="252" spans="1:20" x14ac:dyDescent="0.3">
      <c r="A252" s="150">
        <v>203</v>
      </c>
      <c r="B252" s="155" t="s">
        <v>363</v>
      </c>
      <c r="C252" s="53">
        <v>135</v>
      </c>
      <c r="D252" s="44"/>
      <c r="E252" s="10"/>
      <c r="F252" s="10"/>
      <c r="G252" s="41">
        <v>16</v>
      </c>
      <c r="H252" s="39">
        <v>16</v>
      </c>
      <c r="I252" s="10">
        <v>91</v>
      </c>
      <c r="J252" s="10">
        <v>69</v>
      </c>
      <c r="K252" s="39">
        <f t="shared" si="110"/>
        <v>75</v>
      </c>
      <c r="L252" s="40">
        <f t="shared" si="111"/>
        <v>22</v>
      </c>
      <c r="M252" s="41">
        <f t="shared" si="112"/>
        <v>16</v>
      </c>
      <c r="N252" s="41">
        <f t="shared" si="113"/>
        <v>6</v>
      </c>
      <c r="O252" s="10" t="str">
        <f>IF(M252&gt;=19.5,"70%",IF(M252&gt;=13.5,"50%",IF(M252&gt;=5.5,"30%",IF(M252&gt;=0.1,"15%"))))</f>
        <v>50%</v>
      </c>
      <c r="P252" s="41">
        <f t="shared" si="114"/>
        <v>3</v>
      </c>
      <c r="Q252" s="10">
        <v>0.1</v>
      </c>
      <c r="R252" s="41">
        <f t="shared" si="115"/>
        <v>16.100000000000001</v>
      </c>
      <c r="S252" s="41">
        <f t="shared" si="116"/>
        <v>16.100000000000001</v>
      </c>
      <c r="T252" s="156">
        <f>S252</f>
        <v>16.100000000000001</v>
      </c>
    </row>
    <row r="253" spans="1:20" x14ac:dyDescent="0.3">
      <c r="A253" s="151">
        <v>204</v>
      </c>
      <c r="B253" s="155" t="s">
        <v>364</v>
      </c>
      <c r="C253" s="53">
        <v>33</v>
      </c>
      <c r="D253" s="44"/>
      <c r="E253" s="37"/>
      <c r="F253" s="10"/>
      <c r="G253" s="41">
        <v>18</v>
      </c>
      <c r="H253" s="39">
        <v>18</v>
      </c>
      <c r="I253" s="10">
        <v>86</v>
      </c>
      <c r="J253" s="10">
        <v>69</v>
      </c>
      <c r="K253" s="39">
        <f t="shared" si="110"/>
        <v>68</v>
      </c>
      <c r="L253" s="40">
        <f t="shared" si="111"/>
        <v>17</v>
      </c>
      <c r="M253" s="41">
        <f t="shared" si="112"/>
        <v>18</v>
      </c>
      <c r="N253" s="41">
        <f t="shared" si="113"/>
        <v>-1</v>
      </c>
      <c r="O253" s="10" t="str">
        <f>IF(M253&gt;=19.5,"70%",IF(M253&gt;=13.5,"50%",IF(M253&gt;=5.5,"30%",IF(M253&gt;=0.1,"15%"))))</f>
        <v>50%</v>
      </c>
      <c r="P253" s="41">
        <f t="shared" si="114"/>
        <v>-0.5</v>
      </c>
      <c r="Q253" s="10">
        <v>0.1</v>
      </c>
      <c r="R253" s="41">
        <f t="shared" si="115"/>
        <v>17.5</v>
      </c>
      <c r="S253" s="41">
        <f t="shared" si="116"/>
        <v>17.5</v>
      </c>
      <c r="T253" s="156">
        <f>S253</f>
        <v>17.5</v>
      </c>
    </row>
    <row r="254" spans="1:20" x14ac:dyDescent="0.3">
      <c r="A254" s="149">
        <v>205</v>
      </c>
      <c r="B254" s="155" t="s">
        <v>365</v>
      </c>
      <c r="C254" s="53">
        <v>368</v>
      </c>
      <c r="D254" s="44" t="s">
        <v>25</v>
      </c>
      <c r="E254" s="37"/>
      <c r="F254" s="10"/>
      <c r="G254" s="10">
        <v>13</v>
      </c>
      <c r="H254" s="39">
        <v>13</v>
      </c>
      <c r="I254" s="10">
        <v>91</v>
      </c>
      <c r="J254" s="10">
        <v>70</v>
      </c>
      <c r="K254" s="39">
        <f t="shared" si="110"/>
        <v>78</v>
      </c>
      <c r="L254" s="40">
        <f t="shared" si="111"/>
        <v>21</v>
      </c>
      <c r="M254" s="41">
        <f t="shared" si="112"/>
        <v>13</v>
      </c>
      <c r="N254" s="41">
        <f t="shared" si="113"/>
        <v>8</v>
      </c>
      <c r="O254" s="42">
        <v>0.5</v>
      </c>
      <c r="P254" s="41">
        <f t="shared" si="114"/>
        <v>4</v>
      </c>
      <c r="Q254" s="10">
        <v>0.1</v>
      </c>
      <c r="R254" s="41">
        <f t="shared" si="115"/>
        <v>13.1</v>
      </c>
      <c r="S254" s="41">
        <f t="shared" si="116"/>
        <v>13.1</v>
      </c>
      <c r="T254" s="156">
        <f>S254</f>
        <v>13.1</v>
      </c>
    </row>
    <row r="255" spans="1:20" x14ac:dyDescent="0.3">
      <c r="A255" s="150">
        <v>206</v>
      </c>
      <c r="B255" s="155" t="s">
        <v>366</v>
      </c>
      <c r="C255" s="53">
        <v>489</v>
      </c>
      <c r="D255" s="44"/>
      <c r="E255" s="37"/>
      <c r="F255" s="10"/>
      <c r="G255" s="41">
        <v>11</v>
      </c>
      <c r="H255" s="39">
        <v>11</v>
      </c>
      <c r="I255" s="10">
        <v>86</v>
      </c>
      <c r="J255" s="10">
        <v>72</v>
      </c>
      <c r="K255" s="39">
        <f t="shared" si="110"/>
        <v>75</v>
      </c>
      <c r="L255" s="40">
        <f t="shared" si="111"/>
        <v>14</v>
      </c>
      <c r="M255" s="41">
        <f t="shared" si="112"/>
        <v>11</v>
      </c>
      <c r="N255" s="41">
        <f t="shared" si="113"/>
        <v>3</v>
      </c>
      <c r="O255" s="42">
        <v>0.5</v>
      </c>
      <c r="P255" s="10">
        <f t="shared" si="114"/>
        <v>1.5</v>
      </c>
      <c r="Q255" s="10" t="str">
        <f>IF(N255&lt;0,O255, "0.1")</f>
        <v>0.1</v>
      </c>
      <c r="R255" s="41">
        <f t="shared" si="115"/>
        <v>11.1</v>
      </c>
      <c r="S255" s="41">
        <f t="shared" si="116"/>
        <v>11.1</v>
      </c>
      <c r="T255" s="156">
        <v>11</v>
      </c>
    </row>
    <row r="256" spans="1:20" x14ac:dyDescent="0.3">
      <c r="A256" s="151">
        <v>207</v>
      </c>
      <c r="B256" s="155" t="s">
        <v>367</v>
      </c>
      <c r="C256" s="53">
        <v>32</v>
      </c>
      <c r="D256" s="44"/>
      <c r="E256" s="10"/>
      <c r="F256" s="10"/>
      <c r="G256" s="41">
        <v>11</v>
      </c>
      <c r="H256" s="39">
        <v>11</v>
      </c>
      <c r="I256" s="10">
        <v>86</v>
      </c>
      <c r="J256" s="10">
        <v>72</v>
      </c>
      <c r="K256" s="39">
        <f t="shared" si="110"/>
        <v>75</v>
      </c>
      <c r="L256" s="40">
        <f t="shared" si="111"/>
        <v>14</v>
      </c>
      <c r="M256" s="41">
        <f t="shared" si="112"/>
        <v>11</v>
      </c>
      <c r="N256" s="41">
        <f t="shared" si="113"/>
        <v>3</v>
      </c>
      <c r="O256" s="42">
        <v>0.5</v>
      </c>
      <c r="P256" s="10">
        <f t="shared" si="114"/>
        <v>1.5</v>
      </c>
      <c r="Q256" s="10" t="str">
        <f>IF(N256&lt;0,O256, "0.1")</f>
        <v>0.1</v>
      </c>
      <c r="R256" s="41">
        <f t="shared" si="115"/>
        <v>11.1</v>
      </c>
      <c r="S256" s="41">
        <f t="shared" si="116"/>
        <v>11.1</v>
      </c>
      <c r="T256" s="156">
        <v>11</v>
      </c>
    </row>
    <row r="257" spans="1:20" x14ac:dyDescent="0.3">
      <c r="A257" s="149">
        <v>208</v>
      </c>
      <c r="B257" s="164" t="s">
        <v>41</v>
      </c>
      <c r="C257" s="127">
        <v>504</v>
      </c>
      <c r="D257" s="123" t="s">
        <v>42</v>
      </c>
      <c r="E257" s="119"/>
      <c r="F257" s="121"/>
      <c r="G257" s="122">
        <v>19</v>
      </c>
      <c r="H257" s="124">
        <v>19</v>
      </c>
      <c r="I257" s="121">
        <v>97</v>
      </c>
      <c r="J257" s="121">
        <v>69</v>
      </c>
      <c r="K257" s="124">
        <v>78</v>
      </c>
      <c r="L257" s="125">
        <v>28</v>
      </c>
      <c r="M257" s="122">
        <v>19</v>
      </c>
      <c r="N257" s="122">
        <v>9</v>
      </c>
      <c r="O257" s="126">
        <v>0.7</v>
      </c>
      <c r="P257" s="122">
        <v>0</v>
      </c>
      <c r="Q257" s="121">
        <v>0.1</v>
      </c>
      <c r="R257" s="121">
        <v>19</v>
      </c>
      <c r="S257" s="122">
        <v>19</v>
      </c>
      <c r="T257" s="166">
        <v>19</v>
      </c>
    </row>
    <row r="258" spans="1:20" x14ac:dyDescent="0.3">
      <c r="A258" s="150">
        <v>209</v>
      </c>
      <c r="B258" s="155" t="s">
        <v>368</v>
      </c>
      <c r="C258" s="53">
        <v>369</v>
      </c>
      <c r="D258" s="44" t="s">
        <v>85</v>
      </c>
      <c r="E258" s="37"/>
      <c r="F258" s="10"/>
      <c r="G258" s="41">
        <v>22</v>
      </c>
      <c r="H258" s="39">
        <v>23</v>
      </c>
      <c r="I258" s="10">
        <v>109</v>
      </c>
      <c r="J258" s="10">
        <v>68</v>
      </c>
      <c r="K258" s="39">
        <f>I258-H258</f>
        <v>86</v>
      </c>
      <c r="L258" s="40">
        <f>I258-J258</f>
        <v>41</v>
      </c>
      <c r="M258" s="41">
        <f>G258</f>
        <v>22</v>
      </c>
      <c r="N258" s="41">
        <f>L258-M258</f>
        <v>19</v>
      </c>
      <c r="O258" s="10" t="str">
        <f>IF(M258&gt;=19.5,"70%",IF(M258&gt;=13.5,"50%",IF(M258&gt;=5.5,"30%",IF(M258&gt;=0.1,"15%"))))</f>
        <v>70%</v>
      </c>
      <c r="P258" s="41">
        <f>N258*O258</f>
        <v>13.299999999999999</v>
      </c>
      <c r="Q258" s="10">
        <v>0.1</v>
      </c>
      <c r="R258" s="41">
        <f>IF(M258&gt;=L258,(M258+P258),M258+Q258)</f>
        <v>22.1</v>
      </c>
      <c r="S258" s="41">
        <f>IF(I258&gt;1,(R258),G258)</f>
        <v>22.1</v>
      </c>
      <c r="T258" s="156">
        <f>S258</f>
        <v>22.1</v>
      </c>
    </row>
    <row r="259" spans="1:20" x14ac:dyDescent="0.3">
      <c r="A259" s="151">
        <v>210</v>
      </c>
      <c r="B259" s="174" t="s">
        <v>369</v>
      </c>
      <c r="C259" s="53">
        <v>370</v>
      </c>
      <c r="D259" s="56"/>
      <c r="E259" s="57"/>
      <c r="F259" s="58"/>
      <c r="G259" s="41">
        <v>24</v>
      </c>
      <c r="H259" s="39">
        <f>G259</f>
        <v>24</v>
      </c>
      <c r="I259" s="10">
        <v>106</v>
      </c>
      <c r="J259" s="10">
        <v>72</v>
      </c>
      <c r="K259" s="39">
        <f>I259-H259</f>
        <v>82</v>
      </c>
      <c r="L259" s="40">
        <f>I259-J259</f>
        <v>34</v>
      </c>
      <c r="M259" s="41">
        <f>G259</f>
        <v>24</v>
      </c>
      <c r="N259" s="41">
        <f>L259-M259</f>
        <v>10</v>
      </c>
      <c r="O259" s="10" t="str">
        <f>IF(M259&gt;=19.5,"70%",IF(M259&gt;=13.5,"50%",IF(M259&gt;=5.5,"30%",IF(M259&gt;=0.1,"15%"))))</f>
        <v>70%</v>
      </c>
      <c r="P259" s="41">
        <f>N259*O259</f>
        <v>7</v>
      </c>
      <c r="Q259" s="10">
        <v>0.1</v>
      </c>
      <c r="R259" s="41">
        <f>IF(M259&gt;=L259,(M259+P259),M259+Q259)</f>
        <v>24.1</v>
      </c>
      <c r="S259" s="41">
        <f>IF(I259&gt;1,(R259),G259)</f>
        <v>24.1</v>
      </c>
      <c r="T259" s="156">
        <f>S259</f>
        <v>24.1</v>
      </c>
    </row>
    <row r="260" spans="1:20" x14ac:dyDescent="0.3">
      <c r="A260" s="149">
        <v>211</v>
      </c>
      <c r="B260" s="155" t="s">
        <v>370</v>
      </c>
      <c r="C260" s="53">
        <v>243</v>
      </c>
      <c r="D260" s="44" t="s">
        <v>25</v>
      </c>
      <c r="E260" s="37"/>
      <c r="F260" s="10"/>
      <c r="G260" s="41">
        <v>10</v>
      </c>
      <c r="H260" s="39">
        <v>10</v>
      </c>
      <c r="I260" s="10">
        <v>83</v>
      </c>
      <c r="J260" s="10">
        <v>72</v>
      </c>
      <c r="K260" s="39">
        <f>I260-H260</f>
        <v>73</v>
      </c>
      <c r="L260" s="40">
        <f>I260-J260</f>
        <v>11</v>
      </c>
      <c r="M260" s="41">
        <f>G260</f>
        <v>10</v>
      </c>
      <c r="N260" s="41">
        <f>L260-M260</f>
        <v>1</v>
      </c>
      <c r="O260" s="10" t="str">
        <f>IF(M260&gt;=19.5,"70%",IF(M260&gt;=13.5,"50%",IF(M260&gt;=5.5,"30%",IF(M260&gt;=0.1,"15%"))))</f>
        <v>30%</v>
      </c>
      <c r="P260" s="39">
        <f>N260*O260</f>
        <v>0.3</v>
      </c>
      <c r="Q260" s="10">
        <v>0.1</v>
      </c>
      <c r="R260" s="41">
        <f>IF(M260&gt;=L260,(M260+P260),M260+Q260)</f>
        <v>10.1</v>
      </c>
      <c r="S260" s="41">
        <f>IF(I260&gt;1,(R260),G260)</f>
        <v>10.1</v>
      </c>
      <c r="T260" s="156">
        <f>S260</f>
        <v>10.1</v>
      </c>
    </row>
    <row r="261" spans="1:20" x14ac:dyDescent="0.3">
      <c r="A261" s="150">
        <v>212</v>
      </c>
      <c r="B261" s="164" t="s">
        <v>43</v>
      </c>
      <c r="C261" s="127">
        <v>22</v>
      </c>
      <c r="D261" s="123" t="s">
        <v>42</v>
      </c>
      <c r="E261" s="119"/>
      <c r="F261" s="121"/>
      <c r="G261" s="122">
        <v>12</v>
      </c>
      <c r="H261" s="124">
        <v>12</v>
      </c>
      <c r="I261" s="121">
        <v>79</v>
      </c>
      <c r="J261" s="121">
        <v>72</v>
      </c>
      <c r="K261" s="124">
        <v>67</v>
      </c>
      <c r="L261" s="125">
        <v>7</v>
      </c>
      <c r="M261" s="122">
        <v>12</v>
      </c>
      <c r="N261" s="122">
        <v>-5</v>
      </c>
      <c r="O261" s="126">
        <v>0.5</v>
      </c>
      <c r="P261" s="122">
        <v>-2.5</v>
      </c>
      <c r="Q261" s="121">
        <v>0.1</v>
      </c>
      <c r="R261" s="122">
        <v>9.5</v>
      </c>
      <c r="S261" s="122">
        <v>9.5</v>
      </c>
      <c r="T261" s="166">
        <v>9.5</v>
      </c>
    </row>
    <row r="262" spans="1:20" x14ac:dyDescent="0.3">
      <c r="A262" s="151">
        <v>213</v>
      </c>
      <c r="B262" s="162" t="s">
        <v>125</v>
      </c>
      <c r="C262" s="79">
        <v>558</v>
      </c>
      <c r="D262" s="81" t="s">
        <v>25</v>
      </c>
      <c r="E262" s="70"/>
      <c r="F262" s="82"/>
      <c r="G262" s="72">
        <v>9</v>
      </c>
      <c r="H262" s="75">
        <v>9</v>
      </c>
      <c r="I262" s="72">
        <v>80</v>
      </c>
      <c r="J262" s="72">
        <v>70</v>
      </c>
      <c r="K262" s="75">
        <f t="shared" ref="K262:K269" si="117">I262-H262</f>
        <v>71</v>
      </c>
      <c r="L262" s="76">
        <f t="shared" ref="L262:L272" si="118">I262-J262</f>
        <v>10</v>
      </c>
      <c r="M262" s="73">
        <f t="shared" ref="M262:M272" si="119">G262</f>
        <v>9</v>
      </c>
      <c r="N262" s="73">
        <f t="shared" ref="N262:N272" si="120">L262-M262</f>
        <v>1</v>
      </c>
      <c r="O262" s="72" t="str">
        <f>IF(M262&gt;=19.5,"70%",IF(M262&gt;=13.5,"50%",IF(M262&gt;=5.5,"30%",IF(M262&gt;=0.1,"15%"))))</f>
        <v>30%</v>
      </c>
      <c r="P262" s="73">
        <f t="shared" ref="P262:P272" si="121">N262*O262</f>
        <v>0.3</v>
      </c>
      <c r="Q262" s="72">
        <v>0.1</v>
      </c>
      <c r="R262" s="73">
        <f t="shared" ref="R262:R272" si="122">IF(M262&gt;=L262,(M262+P262),M262+Q262)</f>
        <v>9.1</v>
      </c>
      <c r="S262" s="73">
        <f t="shared" ref="S262:S272" si="123">IF(I262&gt;1,(R262),G262)</f>
        <v>9.1</v>
      </c>
      <c r="T262" s="158">
        <f>S262</f>
        <v>9.1</v>
      </c>
    </row>
    <row r="263" spans="1:20" x14ac:dyDescent="0.3">
      <c r="A263" s="149">
        <v>214</v>
      </c>
      <c r="B263" s="152" t="s">
        <v>89</v>
      </c>
      <c r="C263" s="79">
        <v>488</v>
      </c>
      <c r="D263" s="74" t="s">
        <v>21</v>
      </c>
      <c r="E263" s="70"/>
      <c r="F263" s="72"/>
      <c r="G263" s="72">
        <v>16</v>
      </c>
      <c r="H263" s="72">
        <v>16</v>
      </c>
      <c r="I263" s="72">
        <v>93</v>
      </c>
      <c r="J263" s="72">
        <v>69</v>
      </c>
      <c r="K263" s="72">
        <f t="shared" si="117"/>
        <v>77</v>
      </c>
      <c r="L263" s="72">
        <f t="shared" si="118"/>
        <v>24</v>
      </c>
      <c r="M263" s="72">
        <f t="shared" si="119"/>
        <v>16</v>
      </c>
      <c r="N263" s="72">
        <f t="shared" si="120"/>
        <v>8</v>
      </c>
      <c r="O263" s="72" t="str">
        <f>IF(M263&gt;=19.5,"70%",IF(M263&gt;=13.5,"50%",IF(M263&gt;=5.5,"30%",IF(M263&gt;=0.1,"15%"))))</f>
        <v>50%</v>
      </c>
      <c r="P263" s="73">
        <f t="shared" si="121"/>
        <v>4</v>
      </c>
      <c r="Q263" s="72" t="str">
        <f>IF(N263&lt;0,O263, "0.1")</f>
        <v>0.1</v>
      </c>
      <c r="R263" s="72">
        <f t="shared" si="122"/>
        <v>16.100000000000001</v>
      </c>
      <c r="S263" s="72">
        <f t="shared" si="123"/>
        <v>16.100000000000001</v>
      </c>
      <c r="T263" s="153">
        <v>16</v>
      </c>
    </row>
    <row r="264" spans="1:20" x14ac:dyDescent="0.3">
      <c r="A264" s="150">
        <v>215</v>
      </c>
      <c r="B264" s="155" t="s">
        <v>371</v>
      </c>
      <c r="C264" s="53">
        <v>79</v>
      </c>
      <c r="D264" s="44"/>
      <c r="E264" s="10"/>
      <c r="F264" s="10"/>
      <c r="G264" s="41">
        <v>21.6</v>
      </c>
      <c r="H264" s="39">
        <f>G264</f>
        <v>21.6</v>
      </c>
      <c r="I264" s="10">
        <v>100</v>
      </c>
      <c r="J264" s="10">
        <v>72</v>
      </c>
      <c r="K264" s="39">
        <f t="shared" si="117"/>
        <v>78.400000000000006</v>
      </c>
      <c r="L264" s="40">
        <f t="shared" si="118"/>
        <v>28</v>
      </c>
      <c r="M264" s="41">
        <f t="shared" si="119"/>
        <v>21.6</v>
      </c>
      <c r="N264" s="41">
        <f t="shared" si="120"/>
        <v>6.3999999999999986</v>
      </c>
      <c r="O264" s="10" t="str">
        <f>IF(M264&gt;=19.5,"70%",IF(M264&gt;=13.5,"50%",IF(M264&gt;=5.5,"30%",IF(M264&gt;=0.1,"15%"))))</f>
        <v>70%</v>
      </c>
      <c r="P264" s="41">
        <f t="shared" si="121"/>
        <v>4.4799999999999986</v>
      </c>
      <c r="Q264" s="10">
        <v>0.1</v>
      </c>
      <c r="R264" s="41">
        <f t="shared" si="122"/>
        <v>21.700000000000003</v>
      </c>
      <c r="S264" s="41">
        <f t="shared" si="123"/>
        <v>21.700000000000003</v>
      </c>
      <c r="T264" s="156">
        <f>S264</f>
        <v>21.700000000000003</v>
      </c>
    </row>
    <row r="265" spans="1:20" x14ac:dyDescent="0.3">
      <c r="A265" s="151">
        <v>216</v>
      </c>
      <c r="B265" s="152" t="s">
        <v>168</v>
      </c>
      <c r="C265" s="79">
        <v>29</v>
      </c>
      <c r="D265" s="74" t="s">
        <v>31</v>
      </c>
      <c r="E265" s="70"/>
      <c r="F265" s="72"/>
      <c r="G265" s="73">
        <v>12.4</v>
      </c>
      <c r="H265" s="75">
        <v>12</v>
      </c>
      <c r="I265" s="72">
        <v>88</v>
      </c>
      <c r="J265" s="72">
        <v>71</v>
      </c>
      <c r="K265" s="75">
        <f t="shared" si="117"/>
        <v>76</v>
      </c>
      <c r="L265" s="76">
        <f t="shared" si="118"/>
        <v>17</v>
      </c>
      <c r="M265" s="73">
        <f t="shared" si="119"/>
        <v>12.4</v>
      </c>
      <c r="N265" s="73">
        <f t="shared" si="120"/>
        <v>4.5999999999999996</v>
      </c>
      <c r="O265" s="77">
        <v>0.5</v>
      </c>
      <c r="P265" s="72">
        <f t="shared" si="121"/>
        <v>2.2999999999999998</v>
      </c>
      <c r="Q265" s="72" t="str">
        <f>IF(N265&lt;0,O265, "0.1")</f>
        <v>0.1</v>
      </c>
      <c r="R265" s="73">
        <f t="shared" si="122"/>
        <v>12.5</v>
      </c>
      <c r="S265" s="73">
        <f t="shared" si="123"/>
        <v>12.5</v>
      </c>
      <c r="T265" s="158">
        <v>13</v>
      </c>
    </row>
    <row r="266" spans="1:20" x14ac:dyDescent="0.3">
      <c r="A266" s="149">
        <v>217</v>
      </c>
      <c r="B266" s="155" t="s">
        <v>372</v>
      </c>
      <c r="C266" s="53">
        <v>248</v>
      </c>
      <c r="D266" s="44"/>
      <c r="E266" s="10"/>
      <c r="F266" s="10"/>
      <c r="G266" s="41">
        <v>20.100000000000001</v>
      </c>
      <c r="H266" s="39">
        <f>G266</f>
        <v>20.100000000000001</v>
      </c>
      <c r="I266" s="10">
        <v>102</v>
      </c>
      <c r="J266" s="10">
        <v>72</v>
      </c>
      <c r="K266" s="39">
        <f t="shared" si="117"/>
        <v>81.900000000000006</v>
      </c>
      <c r="L266" s="40">
        <f t="shared" si="118"/>
        <v>30</v>
      </c>
      <c r="M266" s="41">
        <f t="shared" si="119"/>
        <v>20.100000000000001</v>
      </c>
      <c r="N266" s="41">
        <f t="shared" si="120"/>
        <v>9.8999999999999986</v>
      </c>
      <c r="O266" s="10" t="str">
        <f>IF(M266&gt;=19.5,"70%",IF(M266&gt;=13.5,"50%",IF(M266&gt;=5.5,"30%",IF(M266&gt;=0.1,"15%"))))</f>
        <v>70%</v>
      </c>
      <c r="P266" s="41">
        <f t="shared" si="121"/>
        <v>6.9299999999999988</v>
      </c>
      <c r="Q266" s="10">
        <v>0.1</v>
      </c>
      <c r="R266" s="41">
        <f t="shared" si="122"/>
        <v>20.200000000000003</v>
      </c>
      <c r="S266" s="41">
        <f t="shared" si="123"/>
        <v>20.200000000000003</v>
      </c>
      <c r="T266" s="156">
        <f t="shared" ref="T266:T272" si="124">S266</f>
        <v>20.200000000000003</v>
      </c>
    </row>
    <row r="267" spans="1:20" x14ac:dyDescent="0.3">
      <c r="A267" s="150">
        <v>218</v>
      </c>
      <c r="B267" s="155" t="s">
        <v>373</v>
      </c>
      <c r="C267" s="53">
        <v>527</v>
      </c>
      <c r="D267" s="44"/>
      <c r="E267" s="37"/>
      <c r="F267" s="10"/>
      <c r="G267" s="41">
        <v>24</v>
      </c>
      <c r="H267" s="39">
        <v>24</v>
      </c>
      <c r="I267" s="10">
        <v>107</v>
      </c>
      <c r="J267" s="10">
        <v>72</v>
      </c>
      <c r="K267" s="39">
        <f t="shared" si="117"/>
        <v>83</v>
      </c>
      <c r="L267" s="40">
        <f t="shared" si="118"/>
        <v>35</v>
      </c>
      <c r="M267" s="41">
        <f t="shared" si="119"/>
        <v>24</v>
      </c>
      <c r="N267" s="41">
        <f t="shared" si="120"/>
        <v>11</v>
      </c>
      <c r="O267" s="10" t="str">
        <f>IF(M267&gt;=19.5,"70%",IF(M267&gt;=13.5,"50%",IF(M267&gt;=5.5,"30%",IF(M267&gt;=0.1,"15%"))))</f>
        <v>70%</v>
      </c>
      <c r="P267" s="41">
        <f t="shared" si="121"/>
        <v>7.6999999999999993</v>
      </c>
      <c r="Q267" s="10">
        <v>0.1</v>
      </c>
      <c r="R267" s="41">
        <f t="shared" si="122"/>
        <v>24.1</v>
      </c>
      <c r="S267" s="41">
        <f t="shared" si="123"/>
        <v>24.1</v>
      </c>
      <c r="T267" s="156">
        <f t="shared" si="124"/>
        <v>24.1</v>
      </c>
    </row>
    <row r="268" spans="1:20" x14ac:dyDescent="0.3">
      <c r="A268" s="151">
        <v>219</v>
      </c>
      <c r="B268" s="152" t="s">
        <v>186</v>
      </c>
      <c r="C268" s="79">
        <v>3</v>
      </c>
      <c r="D268" s="74" t="s">
        <v>27</v>
      </c>
      <c r="E268" s="70"/>
      <c r="F268" s="72"/>
      <c r="G268" s="73">
        <v>3</v>
      </c>
      <c r="H268" s="73">
        <v>3</v>
      </c>
      <c r="I268" s="72">
        <v>72</v>
      </c>
      <c r="J268" s="72">
        <v>69</v>
      </c>
      <c r="K268" s="75">
        <f t="shared" si="117"/>
        <v>69</v>
      </c>
      <c r="L268" s="73">
        <f t="shared" si="118"/>
        <v>3</v>
      </c>
      <c r="M268" s="73">
        <f t="shared" si="119"/>
        <v>3</v>
      </c>
      <c r="N268" s="73">
        <f t="shared" si="120"/>
        <v>0</v>
      </c>
      <c r="O268" s="77">
        <v>0.3</v>
      </c>
      <c r="P268" s="73">
        <f t="shared" si="121"/>
        <v>0</v>
      </c>
      <c r="Q268" s="73">
        <v>0.1</v>
      </c>
      <c r="R268" s="73">
        <f t="shared" si="122"/>
        <v>3</v>
      </c>
      <c r="S268" s="73">
        <f t="shared" si="123"/>
        <v>3</v>
      </c>
      <c r="T268" s="175">
        <f t="shared" si="124"/>
        <v>3</v>
      </c>
    </row>
    <row r="269" spans="1:20" x14ac:dyDescent="0.3">
      <c r="A269" s="149">
        <v>220</v>
      </c>
      <c r="B269" s="152" t="s">
        <v>169</v>
      </c>
      <c r="C269" s="79">
        <v>576</v>
      </c>
      <c r="D269" s="74" t="s">
        <v>39</v>
      </c>
      <c r="E269" s="70"/>
      <c r="F269" s="72"/>
      <c r="G269" s="73">
        <v>16</v>
      </c>
      <c r="H269" s="75">
        <v>16</v>
      </c>
      <c r="I269" s="72">
        <v>90</v>
      </c>
      <c r="J269" s="72">
        <v>69</v>
      </c>
      <c r="K269" s="75">
        <f t="shared" si="117"/>
        <v>74</v>
      </c>
      <c r="L269" s="76">
        <f t="shared" si="118"/>
        <v>21</v>
      </c>
      <c r="M269" s="73">
        <f t="shared" si="119"/>
        <v>16</v>
      </c>
      <c r="N269" s="73">
        <f t="shared" si="120"/>
        <v>5</v>
      </c>
      <c r="O269" s="72" t="str">
        <f>IF(M269&gt;=19.5,"70%",IF(M269&gt;=13.5,"50%",IF(M269&gt;=5.5,"30%",IF(M269&gt;=0.1,"15%"))))</f>
        <v>50%</v>
      </c>
      <c r="P269" s="73">
        <f t="shared" si="121"/>
        <v>2.5</v>
      </c>
      <c r="Q269" s="72">
        <v>0.1</v>
      </c>
      <c r="R269" s="73">
        <f t="shared" si="122"/>
        <v>16.100000000000001</v>
      </c>
      <c r="S269" s="73">
        <f t="shared" si="123"/>
        <v>16.100000000000001</v>
      </c>
      <c r="T269" s="158">
        <f t="shared" si="124"/>
        <v>16.100000000000001</v>
      </c>
    </row>
    <row r="270" spans="1:20" x14ac:dyDescent="0.3">
      <c r="A270" s="150">
        <v>221</v>
      </c>
      <c r="B270" s="152" t="s">
        <v>187</v>
      </c>
      <c r="C270" s="79">
        <v>28</v>
      </c>
      <c r="D270" s="74"/>
      <c r="E270" s="70"/>
      <c r="F270" s="72"/>
      <c r="G270" s="73">
        <v>16</v>
      </c>
      <c r="H270" s="75">
        <v>16</v>
      </c>
      <c r="I270" s="72">
        <v>83</v>
      </c>
      <c r="J270" s="72">
        <v>69</v>
      </c>
      <c r="K270" s="75">
        <v>83</v>
      </c>
      <c r="L270" s="76">
        <f t="shared" si="118"/>
        <v>14</v>
      </c>
      <c r="M270" s="73">
        <f t="shared" si="119"/>
        <v>16</v>
      </c>
      <c r="N270" s="73">
        <f t="shared" si="120"/>
        <v>-2</v>
      </c>
      <c r="O270" s="72" t="str">
        <f>IF(M270&gt;=19.5,"70%",IF(M270&gt;=13.5,"50%",IF(M270&gt;=5.5,"30%",IF(M270&gt;=0.1,"15%"))))</f>
        <v>50%</v>
      </c>
      <c r="P270" s="73">
        <f t="shared" si="121"/>
        <v>-1</v>
      </c>
      <c r="Q270" s="72">
        <v>0.5</v>
      </c>
      <c r="R270" s="73">
        <f t="shared" si="122"/>
        <v>15</v>
      </c>
      <c r="S270" s="73">
        <f t="shared" si="123"/>
        <v>15</v>
      </c>
      <c r="T270" s="158">
        <f t="shared" si="124"/>
        <v>15</v>
      </c>
    </row>
    <row r="271" spans="1:20" x14ac:dyDescent="0.3">
      <c r="A271" s="151">
        <v>222</v>
      </c>
      <c r="B271" s="155" t="s">
        <v>374</v>
      </c>
      <c r="C271" s="53">
        <v>61</v>
      </c>
      <c r="D271" s="44"/>
      <c r="E271" s="10"/>
      <c r="F271" s="10"/>
      <c r="G271" s="41">
        <v>18</v>
      </c>
      <c r="H271" s="39">
        <f>G271</f>
        <v>18</v>
      </c>
      <c r="I271" s="10">
        <v>96</v>
      </c>
      <c r="J271" s="10">
        <v>72</v>
      </c>
      <c r="K271" s="39">
        <f>I271-H271</f>
        <v>78</v>
      </c>
      <c r="L271" s="40">
        <f t="shared" si="118"/>
        <v>24</v>
      </c>
      <c r="M271" s="41">
        <f t="shared" si="119"/>
        <v>18</v>
      </c>
      <c r="N271" s="41">
        <f t="shared" si="120"/>
        <v>6</v>
      </c>
      <c r="O271" s="10" t="str">
        <f>IF(M271&gt;=19.5,"70%",IF(M271&gt;=13.5,"50%",IF(M271&gt;=5.5,"30%",IF(M271&gt;=0.1,"15%"))))</f>
        <v>50%</v>
      </c>
      <c r="P271" s="41">
        <f t="shared" si="121"/>
        <v>3</v>
      </c>
      <c r="Q271" s="10">
        <v>0.1</v>
      </c>
      <c r="R271" s="41">
        <f t="shared" si="122"/>
        <v>18.100000000000001</v>
      </c>
      <c r="S271" s="41">
        <f t="shared" si="123"/>
        <v>18.100000000000001</v>
      </c>
      <c r="T271" s="156">
        <f t="shared" si="124"/>
        <v>18.100000000000001</v>
      </c>
    </row>
    <row r="272" spans="1:20" x14ac:dyDescent="0.3">
      <c r="A272" s="149">
        <v>223</v>
      </c>
      <c r="B272" s="155" t="s">
        <v>375</v>
      </c>
      <c r="C272" s="53">
        <v>236</v>
      </c>
      <c r="D272" s="44"/>
      <c r="E272" s="10"/>
      <c r="F272" s="10"/>
      <c r="G272" s="10">
        <v>12</v>
      </c>
      <c r="H272" s="39">
        <v>12</v>
      </c>
      <c r="I272" s="10">
        <v>85</v>
      </c>
      <c r="J272" s="10">
        <v>72</v>
      </c>
      <c r="K272" s="39">
        <f>I272-H272</f>
        <v>73</v>
      </c>
      <c r="L272" s="40">
        <f t="shared" si="118"/>
        <v>13</v>
      </c>
      <c r="M272" s="41">
        <f t="shared" si="119"/>
        <v>12</v>
      </c>
      <c r="N272" s="41">
        <f t="shared" si="120"/>
        <v>1</v>
      </c>
      <c r="O272" s="10" t="str">
        <f>IF(M272&gt;=19.5,"70%",IF(M272&gt;=13.5,"50%",IF(M272&gt;=5.5,"30%",IF(M272&gt;=0.1,"15%"))))</f>
        <v>30%</v>
      </c>
      <c r="P272" s="41">
        <f t="shared" si="121"/>
        <v>0.3</v>
      </c>
      <c r="Q272" s="10">
        <v>0.1</v>
      </c>
      <c r="R272" s="41">
        <f t="shared" si="122"/>
        <v>12.1</v>
      </c>
      <c r="S272" s="41">
        <f t="shared" si="123"/>
        <v>12.1</v>
      </c>
      <c r="T272" s="156">
        <f t="shared" si="124"/>
        <v>12.1</v>
      </c>
    </row>
    <row r="273" spans="1:20" x14ac:dyDescent="0.3">
      <c r="A273" s="150">
        <v>224</v>
      </c>
      <c r="B273" s="164" t="s">
        <v>44</v>
      </c>
      <c r="C273" s="127">
        <v>50</v>
      </c>
      <c r="D273" s="123" t="s">
        <v>31</v>
      </c>
      <c r="E273" s="119"/>
      <c r="F273" s="121"/>
      <c r="G273" s="122">
        <v>7.3</v>
      </c>
      <c r="H273" s="124">
        <v>7</v>
      </c>
      <c r="I273" s="121">
        <v>88</v>
      </c>
      <c r="J273" s="121">
        <v>72</v>
      </c>
      <c r="K273" s="124">
        <v>81</v>
      </c>
      <c r="L273" s="125">
        <v>16</v>
      </c>
      <c r="M273" s="122">
        <v>7.3</v>
      </c>
      <c r="N273" s="122">
        <v>8.6999999999999993</v>
      </c>
      <c r="O273" s="121" t="s">
        <v>631</v>
      </c>
      <c r="P273" s="122">
        <v>2.61</v>
      </c>
      <c r="Q273" s="121" t="s">
        <v>632</v>
      </c>
      <c r="R273" s="122">
        <v>7.3999999999999995</v>
      </c>
      <c r="S273" s="122">
        <v>7.3999999999999995</v>
      </c>
      <c r="T273" s="166">
        <v>7.3999999999999995</v>
      </c>
    </row>
    <row r="274" spans="1:20" x14ac:dyDescent="0.3">
      <c r="A274" s="151">
        <v>225</v>
      </c>
      <c r="B274" s="155" t="s">
        <v>376</v>
      </c>
      <c r="C274" s="53">
        <v>318</v>
      </c>
      <c r="D274" s="44"/>
      <c r="E274" s="37"/>
      <c r="F274" s="10"/>
      <c r="G274" s="41">
        <v>20</v>
      </c>
      <c r="H274" s="39">
        <v>20</v>
      </c>
      <c r="I274" s="10">
        <v>97</v>
      </c>
      <c r="J274" s="10">
        <v>70</v>
      </c>
      <c r="K274" s="39">
        <v>68</v>
      </c>
      <c r="L274" s="40">
        <f>I274-J274</f>
        <v>27</v>
      </c>
      <c r="M274" s="41">
        <f>G274</f>
        <v>20</v>
      </c>
      <c r="N274" s="41">
        <f>L274-M274</f>
        <v>7</v>
      </c>
      <c r="O274" s="10" t="str">
        <f>IF(M274&gt;=19.5,"70%",IF(M274&gt;=13.5,"50%",IF(M274&gt;=5.5,"30%",IF(M274&gt;=0.1,"15%"))))</f>
        <v>70%</v>
      </c>
      <c r="P274" s="41">
        <f>N274*O274</f>
        <v>4.8999999999999995</v>
      </c>
      <c r="Q274" s="10">
        <v>0.3</v>
      </c>
      <c r="R274" s="41">
        <v>20.100000000000001</v>
      </c>
      <c r="S274" s="41">
        <f>IF(I274&gt;1,(R274),G274)</f>
        <v>20.100000000000001</v>
      </c>
      <c r="T274" s="156">
        <v>20</v>
      </c>
    </row>
    <row r="275" spans="1:20" x14ac:dyDescent="0.3">
      <c r="A275" s="149">
        <v>226</v>
      </c>
      <c r="B275" s="155" t="s">
        <v>377</v>
      </c>
      <c r="C275" s="53">
        <v>301</v>
      </c>
      <c r="D275" s="44" t="s">
        <v>35</v>
      </c>
      <c r="E275" s="45"/>
      <c r="F275" s="10"/>
      <c r="G275" s="10">
        <v>24</v>
      </c>
      <c r="H275" s="10">
        <v>24</v>
      </c>
      <c r="I275" s="10">
        <v>101</v>
      </c>
      <c r="J275" s="10">
        <v>70</v>
      </c>
      <c r="K275" s="10">
        <f>I275-H275</f>
        <v>77</v>
      </c>
      <c r="L275" s="10">
        <f>I275-J275</f>
        <v>31</v>
      </c>
      <c r="M275" s="10">
        <f>G275</f>
        <v>24</v>
      </c>
      <c r="N275" s="10">
        <f>L275-M275</f>
        <v>7</v>
      </c>
      <c r="O275" s="10" t="str">
        <f>IF(M275&gt;=19.5,"70%",IF(M275&gt;=13.5,"50%",IF(M275&gt;=5.5,"30%",IF(M275&gt;=0.1,"15%"))))</f>
        <v>70%</v>
      </c>
      <c r="P275" s="41">
        <f>N275*O275</f>
        <v>4.8999999999999995</v>
      </c>
      <c r="Q275" s="10">
        <v>0.1</v>
      </c>
      <c r="R275" s="10">
        <f>IF(M275&gt;=L275,(M275+P275),M275+Q275)</f>
        <v>24.1</v>
      </c>
      <c r="S275" s="10">
        <f>IF(I275&gt;1,(R275),G275)</f>
        <v>24.1</v>
      </c>
      <c r="T275" s="163">
        <v>24</v>
      </c>
    </row>
    <row r="276" spans="1:20" x14ac:dyDescent="0.3">
      <c r="A276" s="150">
        <v>227</v>
      </c>
      <c r="B276" s="159" t="s">
        <v>378</v>
      </c>
      <c r="C276" s="53">
        <v>371</v>
      </c>
      <c r="D276" s="44"/>
      <c r="E276" s="37"/>
      <c r="F276" s="10"/>
      <c r="G276" s="41">
        <v>20</v>
      </c>
      <c r="H276" s="39">
        <v>20</v>
      </c>
      <c r="I276" s="10">
        <v>97</v>
      </c>
      <c r="J276" s="10">
        <v>70</v>
      </c>
      <c r="K276" s="39">
        <f>I276-H276</f>
        <v>77</v>
      </c>
      <c r="L276" s="40">
        <f>I276-J276</f>
        <v>27</v>
      </c>
      <c r="M276" s="41">
        <f>G276</f>
        <v>20</v>
      </c>
      <c r="N276" s="41">
        <f>L276-M276</f>
        <v>7</v>
      </c>
      <c r="O276" s="42">
        <v>0.7</v>
      </c>
      <c r="P276" s="41">
        <f>N276*O276</f>
        <v>4.8999999999999995</v>
      </c>
      <c r="Q276" s="10">
        <v>0.1</v>
      </c>
      <c r="R276" s="41">
        <f>IF(M276&gt;=L276,(M276+P276),M276+Q276)</f>
        <v>20.100000000000001</v>
      </c>
      <c r="S276" s="41">
        <f>IF(I276&gt;1,(R276),G276)</f>
        <v>20.100000000000001</v>
      </c>
      <c r="T276" s="156">
        <v>20</v>
      </c>
    </row>
    <row r="277" spans="1:20" x14ac:dyDescent="0.3">
      <c r="A277" s="151">
        <v>228</v>
      </c>
      <c r="B277" s="154" t="s">
        <v>126</v>
      </c>
      <c r="C277" s="79">
        <v>466</v>
      </c>
      <c r="D277" s="164" t="s">
        <v>127</v>
      </c>
      <c r="E277" s="70"/>
      <c r="F277" s="71"/>
      <c r="G277" s="72">
        <v>17</v>
      </c>
      <c r="H277" s="72">
        <v>17</v>
      </c>
      <c r="I277" s="72">
        <v>82</v>
      </c>
      <c r="J277" s="72">
        <v>69</v>
      </c>
      <c r="K277" s="72">
        <f>I277-H277</f>
        <v>65</v>
      </c>
      <c r="L277" s="72">
        <f>I277-J277</f>
        <v>13</v>
      </c>
      <c r="M277" s="72">
        <f>G277</f>
        <v>17</v>
      </c>
      <c r="N277" s="72">
        <f>L277-M277</f>
        <v>-4</v>
      </c>
      <c r="O277" s="72" t="str">
        <f>IF(M277&gt;=19.5,"70%",IF(M277&gt;=13.5,"50%",IF(M277&gt;=5.5,"30%",IF(M277&gt;=0.1,"15%"))))</f>
        <v>50%</v>
      </c>
      <c r="P277" s="73">
        <f>N277*O277</f>
        <v>-2</v>
      </c>
      <c r="Q277" s="72">
        <v>0.1</v>
      </c>
      <c r="R277" s="72">
        <f>IF(M277&gt;=L277,(M277+P277),M277+Q277)</f>
        <v>15</v>
      </c>
      <c r="S277" s="72">
        <f>IF(I277&gt;1,(R277),G277)</f>
        <v>15</v>
      </c>
      <c r="T277" s="153">
        <v>15</v>
      </c>
    </row>
    <row r="278" spans="1:20" x14ac:dyDescent="0.3">
      <c r="A278" s="149">
        <v>229</v>
      </c>
      <c r="B278" s="164" t="s">
        <v>45</v>
      </c>
      <c r="C278" s="127">
        <v>439</v>
      </c>
      <c r="D278" s="164" t="s">
        <v>35</v>
      </c>
      <c r="E278" s="119"/>
      <c r="F278" s="120"/>
      <c r="G278" s="121">
        <v>14</v>
      </c>
      <c r="H278" s="121">
        <v>14</v>
      </c>
      <c r="I278" s="121">
        <v>91</v>
      </c>
      <c r="J278" s="121">
        <v>69</v>
      </c>
      <c r="K278" s="121">
        <v>76</v>
      </c>
      <c r="L278" s="121">
        <v>22</v>
      </c>
      <c r="M278" s="121">
        <v>14</v>
      </c>
      <c r="N278" s="121">
        <v>8</v>
      </c>
      <c r="O278" s="121" t="s">
        <v>629</v>
      </c>
      <c r="P278" s="122">
        <v>4</v>
      </c>
      <c r="Q278" s="121">
        <v>0.4</v>
      </c>
      <c r="R278" s="121">
        <v>14.4</v>
      </c>
      <c r="S278" s="121">
        <v>14.4</v>
      </c>
      <c r="T278" s="165">
        <v>14</v>
      </c>
    </row>
    <row r="279" spans="1:20" ht="13.95" customHeight="1" x14ac:dyDescent="0.3">
      <c r="A279" s="150">
        <v>230</v>
      </c>
      <c r="B279" s="155" t="s">
        <v>379</v>
      </c>
      <c r="C279" s="53">
        <v>38</v>
      </c>
      <c r="D279" s="44"/>
      <c r="E279" s="10"/>
      <c r="F279" s="10"/>
      <c r="G279" s="41">
        <v>17.600000000000001</v>
      </c>
      <c r="H279" s="39">
        <f>G279</f>
        <v>17.600000000000001</v>
      </c>
      <c r="I279" s="10">
        <v>102</v>
      </c>
      <c r="J279" s="10">
        <v>72</v>
      </c>
      <c r="K279" s="39">
        <f>I279-H279</f>
        <v>84.4</v>
      </c>
      <c r="L279" s="40">
        <f>I279-J279</f>
        <v>30</v>
      </c>
      <c r="M279" s="41">
        <f>G279</f>
        <v>17.600000000000001</v>
      </c>
      <c r="N279" s="41">
        <f>L279-M279</f>
        <v>12.399999999999999</v>
      </c>
      <c r="O279" s="10" t="str">
        <f>IF(M279&gt;=19.5,"70%",IF(M279&gt;=13.5,"50%",IF(M279&gt;=5.5,"30%",IF(M279&gt;=0.1,"15%"))))</f>
        <v>50%</v>
      </c>
      <c r="P279" s="41">
        <f>N279*O279</f>
        <v>6.1999999999999993</v>
      </c>
      <c r="Q279" s="10">
        <v>0.1</v>
      </c>
      <c r="R279" s="10">
        <v>17.600000000000001</v>
      </c>
      <c r="S279" s="41">
        <f>IF(I279&gt;1,(R279),G279)</f>
        <v>17.600000000000001</v>
      </c>
      <c r="T279" s="156">
        <f>S279</f>
        <v>17.600000000000001</v>
      </c>
    </row>
    <row r="280" spans="1:20" x14ac:dyDescent="0.3">
      <c r="A280" s="151">
        <v>231</v>
      </c>
      <c r="B280" s="155" t="s">
        <v>380</v>
      </c>
      <c r="C280" s="53">
        <v>118</v>
      </c>
      <c r="D280" s="44"/>
      <c r="E280" s="10"/>
      <c r="F280" s="10"/>
      <c r="G280" s="41">
        <v>20</v>
      </c>
      <c r="H280" s="39">
        <v>20</v>
      </c>
      <c r="I280" s="10">
        <v>102</v>
      </c>
      <c r="J280" s="10">
        <v>72</v>
      </c>
      <c r="K280" s="39">
        <f>I280-H280</f>
        <v>82</v>
      </c>
      <c r="L280" s="40">
        <f>I280-J280</f>
        <v>30</v>
      </c>
      <c r="M280" s="41">
        <f>G280</f>
        <v>20</v>
      </c>
      <c r="N280" s="41">
        <f>L280-M280</f>
        <v>10</v>
      </c>
      <c r="O280" s="10" t="str">
        <f>IF(M280&gt;=19.5,"70%",IF(M280&gt;=13.5,"50%",IF(M280&gt;=5.5,"30%",IF(M280&gt;=0.1,"15%"))))</f>
        <v>70%</v>
      </c>
      <c r="P280" s="41">
        <f>N280*O280</f>
        <v>7</v>
      </c>
      <c r="Q280" s="10">
        <v>0.1</v>
      </c>
      <c r="R280" s="10">
        <v>20</v>
      </c>
      <c r="S280" s="41">
        <f>IF(I280&gt;1,(R280),G280)</f>
        <v>20</v>
      </c>
      <c r="T280" s="156">
        <f>S280</f>
        <v>20</v>
      </c>
    </row>
    <row r="281" spans="1:20" x14ac:dyDescent="0.3">
      <c r="A281" s="149">
        <v>232</v>
      </c>
      <c r="B281" s="164" t="s">
        <v>46</v>
      </c>
      <c r="C281" s="127">
        <v>372</v>
      </c>
      <c r="D281" s="123" t="s">
        <v>27</v>
      </c>
      <c r="E281" s="119"/>
      <c r="F281" s="121"/>
      <c r="G281" s="122">
        <v>12</v>
      </c>
      <c r="H281" s="124">
        <v>12</v>
      </c>
      <c r="I281" s="121">
        <v>87</v>
      </c>
      <c r="J281" s="121">
        <v>71</v>
      </c>
      <c r="K281" s="124">
        <v>75</v>
      </c>
      <c r="L281" s="125">
        <v>16</v>
      </c>
      <c r="M281" s="122">
        <v>12</v>
      </c>
      <c r="N281" s="122">
        <v>4</v>
      </c>
      <c r="O281" s="126">
        <v>0.5</v>
      </c>
      <c r="P281" s="122">
        <v>2</v>
      </c>
      <c r="Q281" s="121" t="s">
        <v>632</v>
      </c>
      <c r="R281" s="122">
        <v>12.1</v>
      </c>
      <c r="S281" s="122">
        <v>12.1</v>
      </c>
      <c r="T281" s="166">
        <v>12.1</v>
      </c>
    </row>
    <row r="282" spans="1:20" x14ac:dyDescent="0.3">
      <c r="A282" s="150">
        <v>233</v>
      </c>
      <c r="B282" s="152" t="s">
        <v>128</v>
      </c>
      <c r="C282" s="79">
        <v>60</v>
      </c>
      <c r="D282" s="74"/>
      <c r="E282" s="70"/>
      <c r="F282" s="71"/>
      <c r="G282" s="73">
        <v>13</v>
      </c>
      <c r="H282" s="75">
        <v>13</v>
      </c>
      <c r="I282" s="72">
        <v>82</v>
      </c>
      <c r="J282" s="72">
        <v>69</v>
      </c>
      <c r="K282" s="75">
        <f>I282-H282</f>
        <v>69</v>
      </c>
      <c r="L282" s="76">
        <f t="shared" ref="L282:L297" si="125">I282-J282</f>
        <v>13</v>
      </c>
      <c r="M282" s="73">
        <f t="shared" ref="M282:M297" si="126">G282</f>
        <v>13</v>
      </c>
      <c r="N282" s="73">
        <f t="shared" ref="N282:N297" si="127">L282-M282</f>
        <v>0</v>
      </c>
      <c r="O282" s="72" t="str">
        <f>IF(M282&gt;=19.5,"70%",IF(M282&gt;=13.5,"50%",IF(M282&gt;=5.5,"30%",IF(M282&gt;=0.1,"15%"))))</f>
        <v>30%</v>
      </c>
      <c r="P282" s="73">
        <f t="shared" ref="P282:P297" si="128">N282*O282</f>
        <v>0</v>
      </c>
      <c r="Q282" s="72">
        <v>0.1</v>
      </c>
      <c r="R282" s="73">
        <f>IF(M282&gt;=L282,(M282+P282),M282+Q282)</f>
        <v>13</v>
      </c>
      <c r="S282" s="73">
        <f t="shared" ref="S282:S297" si="129">IF(I282&gt;1,(R282),G282)</f>
        <v>13</v>
      </c>
      <c r="T282" s="158">
        <f>S282</f>
        <v>13</v>
      </c>
    </row>
    <row r="283" spans="1:20" x14ac:dyDescent="0.3">
      <c r="A283" s="151">
        <v>234</v>
      </c>
      <c r="B283" s="152" t="s">
        <v>188</v>
      </c>
      <c r="C283" s="79">
        <v>249</v>
      </c>
      <c r="D283" s="74" t="s">
        <v>27</v>
      </c>
      <c r="E283" s="70"/>
      <c r="F283" s="72"/>
      <c r="G283" s="73">
        <v>18.100000000000001</v>
      </c>
      <c r="H283" s="75">
        <f>G283</f>
        <v>18.100000000000001</v>
      </c>
      <c r="I283" s="72">
        <v>88</v>
      </c>
      <c r="J283" s="72">
        <v>72</v>
      </c>
      <c r="K283" s="75">
        <f>I283-H283</f>
        <v>69.900000000000006</v>
      </c>
      <c r="L283" s="76">
        <f t="shared" si="125"/>
        <v>16</v>
      </c>
      <c r="M283" s="73">
        <f t="shared" si="126"/>
        <v>18.100000000000001</v>
      </c>
      <c r="N283" s="73">
        <f t="shared" si="127"/>
        <v>-2.1000000000000014</v>
      </c>
      <c r="O283" s="72" t="str">
        <f>IF(M283&gt;=19.5,"70%",IF(M283&gt;=13.5,"50%",IF(M283&gt;=5.5,"30%",IF(M283&gt;=0.1,"15%"))))</f>
        <v>50%</v>
      </c>
      <c r="P283" s="73">
        <f t="shared" si="128"/>
        <v>-1.0500000000000007</v>
      </c>
      <c r="Q283" s="72">
        <v>0.1</v>
      </c>
      <c r="R283" s="72">
        <v>18.100000000000001</v>
      </c>
      <c r="S283" s="73">
        <f t="shared" si="129"/>
        <v>18.100000000000001</v>
      </c>
      <c r="T283" s="158">
        <f>S283</f>
        <v>18.100000000000001</v>
      </c>
    </row>
    <row r="284" spans="1:20" x14ac:dyDescent="0.3">
      <c r="A284" s="149">
        <v>235</v>
      </c>
      <c r="B284" s="155" t="s">
        <v>381</v>
      </c>
      <c r="C284" s="53">
        <v>24</v>
      </c>
      <c r="D284" s="44" t="s">
        <v>382</v>
      </c>
      <c r="E284" s="37"/>
      <c r="F284" s="10"/>
      <c r="G284" s="41">
        <v>10.1</v>
      </c>
      <c r="H284" s="39">
        <v>10</v>
      </c>
      <c r="I284" s="10">
        <v>88</v>
      </c>
      <c r="J284" s="10">
        <v>69</v>
      </c>
      <c r="K284" s="39">
        <v>73</v>
      </c>
      <c r="L284" s="40">
        <f t="shared" si="125"/>
        <v>19</v>
      </c>
      <c r="M284" s="41">
        <f t="shared" si="126"/>
        <v>10.1</v>
      </c>
      <c r="N284" s="41">
        <f t="shared" si="127"/>
        <v>8.9</v>
      </c>
      <c r="O284" s="10" t="str">
        <f>IF(M284&gt;=19.5,"70%",IF(M284&gt;=13.5,"50%",IF(M284&gt;=5.5,"30%",IF(M284&gt;=0.1,"15%"))))</f>
        <v>30%</v>
      </c>
      <c r="P284" s="41">
        <f t="shared" si="128"/>
        <v>2.67</v>
      </c>
      <c r="Q284" s="10" t="str">
        <f>IF(N284&lt;0,O284, "0.1")</f>
        <v>0.1</v>
      </c>
      <c r="R284" s="41">
        <f>IF(M284&gt;=L284,(M284+P284),M284+Q284)</f>
        <v>10.199999999999999</v>
      </c>
      <c r="S284" s="41">
        <f t="shared" si="129"/>
        <v>10.199999999999999</v>
      </c>
      <c r="T284" s="156">
        <v>10</v>
      </c>
    </row>
    <row r="285" spans="1:20" x14ac:dyDescent="0.3">
      <c r="A285" s="150">
        <v>236</v>
      </c>
      <c r="B285" s="152" t="s">
        <v>129</v>
      </c>
      <c r="C285" s="79">
        <v>191</v>
      </c>
      <c r="D285" s="74" t="s">
        <v>19</v>
      </c>
      <c r="E285" s="70"/>
      <c r="F285" s="72"/>
      <c r="G285" s="72">
        <v>8</v>
      </c>
      <c r="H285" s="72">
        <v>8</v>
      </c>
      <c r="I285" s="72">
        <v>91</v>
      </c>
      <c r="J285" s="72">
        <v>70</v>
      </c>
      <c r="K285" s="72">
        <f t="shared" ref="K285:K297" si="130">I285-H285</f>
        <v>83</v>
      </c>
      <c r="L285" s="72">
        <f t="shared" si="125"/>
        <v>21</v>
      </c>
      <c r="M285" s="72">
        <f t="shared" si="126"/>
        <v>8</v>
      </c>
      <c r="N285" s="72">
        <f t="shared" si="127"/>
        <v>13</v>
      </c>
      <c r="O285" s="72" t="str">
        <f>IF(M285&gt;=19.5,"70%",IF(M285&gt;=13.5,"50%",IF(M285&gt;=5.5,"30%",IF(M285&gt;=0.1,"15%"))))</f>
        <v>30%</v>
      </c>
      <c r="P285" s="73">
        <f t="shared" si="128"/>
        <v>3.9</v>
      </c>
      <c r="Q285" s="72" t="str">
        <f>IF(N285&lt;0,O285, "0.1")</f>
        <v>0.1</v>
      </c>
      <c r="R285" s="72">
        <f>IF(M285&gt;=L285,(M285+P285),M285+Q285)</f>
        <v>8.1</v>
      </c>
      <c r="S285" s="72">
        <f t="shared" si="129"/>
        <v>8.1</v>
      </c>
      <c r="T285" s="158">
        <v>8</v>
      </c>
    </row>
    <row r="286" spans="1:20" x14ac:dyDescent="0.3">
      <c r="A286" s="151">
        <v>237</v>
      </c>
      <c r="B286" s="152" t="s">
        <v>189</v>
      </c>
      <c r="C286" s="79">
        <v>195</v>
      </c>
      <c r="D286" s="74" t="s">
        <v>25</v>
      </c>
      <c r="E286" s="70"/>
      <c r="F286" s="72"/>
      <c r="G286" s="73">
        <v>6</v>
      </c>
      <c r="H286" s="73">
        <v>6</v>
      </c>
      <c r="I286" s="72">
        <v>85</v>
      </c>
      <c r="J286" s="72">
        <v>69</v>
      </c>
      <c r="K286" s="75">
        <f t="shared" si="130"/>
        <v>79</v>
      </c>
      <c r="L286" s="73">
        <f t="shared" si="125"/>
        <v>16</v>
      </c>
      <c r="M286" s="73">
        <f t="shared" si="126"/>
        <v>6</v>
      </c>
      <c r="N286" s="73">
        <f t="shared" si="127"/>
        <v>10</v>
      </c>
      <c r="O286" s="77">
        <v>0.3</v>
      </c>
      <c r="P286" s="73">
        <f t="shared" si="128"/>
        <v>3</v>
      </c>
      <c r="Q286" s="73">
        <v>0.1</v>
      </c>
      <c r="R286" s="73">
        <f>IF(M286&gt;=L286,(M286+P286),M286+Q286)</f>
        <v>6.1</v>
      </c>
      <c r="S286" s="73">
        <f t="shared" si="129"/>
        <v>6.1</v>
      </c>
      <c r="T286" s="175">
        <f>S286</f>
        <v>6.1</v>
      </c>
    </row>
    <row r="287" spans="1:20" x14ac:dyDescent="0.3">
      <c r="A287" s="149">
        <v>238</v>
      </c>
      <c r="B287" s="155" t="s">
        <v>383</v>
      </c>
      <c r="C287" s="53">
        <v>8</v>
      </c>
      <c r="D287" s="44" t="s">
        <v>31</v>
      </c>
      <c r="E287" s="10"/>
      <c r="F287" s="10"/>
      <c r="G287" s="41">
        <v>9.4</v>
      </c>
      <c r="H287" s="39">
        <f>G287</f>
        <v>9.4</v>
      </c>
      <c r="I287" s="10">
        <v>89</v>
      </c>
      <c r="J287" s="10">
        <v>72</v>
      </c>
      <c r="K287" s="39">
        <f t="shared" si="130"/>
        <v>79.599999999999994</v>
      </c>
      <c r="L287" s="40">
        <f t="shared" si="125"/>
        <v>17</v>
      </c>
      <c r="M287" s="41">
        <f t="shared" si="126"/>
        <v>9.4</v>
      </c>
      <c r="N287" s="41">
        <f t="shared" si="127"/>
        <v>7.6</v>
      </c>
      <c r="O287" s="10" t="str">
        <f>IF(M287&gt;=19.5,"70%",IF(M287&gt;=13.5,"50%",IF(M287&gt;=5.5,"30%",IF(M287&gt;=0.1,"15%"))))</f>
        <v>30%</v>
      </c>
      <c r="P287" s="41">
        <f t="shared" si="128"/>
        <v>2.2799999999999998</v>
      </c>
      <c r="Q287" s="10">
        <v>0.1</v>
      </c>
      <c r="R287" s="10">
        <v>9.4</v>
      </c>
      <c r="S287" s="41">
        <f t="shared" si="129"/>
        <v>9.4</v>
      </c>
      <c r="T287" s="156">
        <f>S287</f>
        <v>9.4</v>
      </c>
    </row>
    <row r="288" spans="1:20" x14ac:dyDescent="0.3">
      <c r="A288" s="150">
        <v>239</v>
      </c>
      <c r="B288" s="152" t="s">
        <v>130</v>
      </c>
      <c r="C288" s="79">
        <v>297</v>
      </c>
      <c r="D288" s="74"/>
      <c r="E288" s="70"/>
      <c r="F288" s="71"/>
      <c r="G288" s="73">
        <v>9</v>
      </c>
      <c r="H288" s="75">
        <v>9</v>
      </c>
      <c r="I288" s="72">
        <v>91</v>
      </c>
      <c r="J288" s="72">
        <v>70</v>
      </c>
      <c r="K288" s="75">
        <f t="shared" si="130"/>
        <v>82</v>
      </c>
      <c r="L288" s="76">
        <f t="shared" si="125"/>
        <v>21</v>
      </c>
      <c r="M288" s="73">
        <f t="shared" si="126"/>
        <v>9</v>
      </c>
      <c r="N288" s="73">
        <f t="shared" si="127"/>
        <v>12</v>
      </c>
      <c r="O288" s="77">
        <v>0.3</v>
      </c>
      <c r="P288" s="73">
        <f t="shared" si="128"/>
        <v>3.5999999999999996</v>
      </c>
      <c r="Q288" s="72">
        <v>0.1</v>
      </c>
      <c r="R288" s="73">
        <f>IF(M288&gt;=L288,(M288+P288),M288+Q288)</f>
        <v>9.1</v>
      </c>
      <c r="S288" s="73">
        <f t="shared" si="129"/>
        <v>9.1</v>
      </c>
      <c r="T288" s="158">
        <f>S288</f>
        <v>9.1</v>
      </c>
    </row>
    <row r="289" spans="1:20" x14ac:dyDescent="0.3">
      <c r="A289" s="151">
        <v>240</v>
      </c>
      <c r="B289" s="155" t="s">
        <v>384</v>
      </c>
      <c r="C289" s="53">
        <v>11</v>
      </c>
      <c r="D289" s="44"/>
      <c r="E289" s="10"/>
      <c r="F289" s="10"/>
      <c r="G289" s="41">
        <v>13</v>
      </c>
      <c r="H289" s="39">
        <v>13</v>
      </c>
      <c r="I289" s="10">
        <v>89</v>
      </c>
      <c r="J289" s="10">
        <v>72</v>
      </c>
      <c r="K289" s="39">
        <f t="shared" si="130"/>
        <v>76</v>
      </c>
      <c r="L289" s="40">
        <f t="shared" si="125"/>
        <v>17</v>
      </c>
      <c r="M289" s="41">
        <f t="shared" si="126"/>
        <v>13</v>
      </c>
      <c r="N289" s="41">
        <f t="shared" si="127"/>
        <v>4</v>
      </c>
      <c r="O289" s="42">
        <v>0.5</v>
      </c>
      <c r="P289" s="41">
        <f t="shared" si="128"/>
        <v>2</v>
      </c>
      <c r="Q289" s="10">
        <v>0.1</v>
      </c>
      <c r="R289" s="10">
        <v>13.1</v>
      </c>
      <c r="S289" s="41">
        <f t="shared" si="129"/>
        <v>13.1</v>
      </c>
      <c r="T289" s="156">
        <f>S289</f>
        <v>13.1</v>
      </c>
    </row>
    <row r="290" spans="1:20" x14ac:dyDescent="0.3">
      <c r="A290" s="149">
        <v>241</v>
      </c>
      <c r="B290" s="155" t="s">
        <v>385</v>
      </c>
      <c r="C290" s="53">
        <v>54</v>
      </c>
      <c r="D290" s="44"/>
      <c r="E290" s="10"/>
      <c r="F290" s="10"/>
      <c r="G290" s="41">
        <v>16.5</v>
      </c>
      <c r="H290" s="39">
        <f>G290</f>
        <v>16.5</v>
      </c>
      <c r="I290" s="10">
        <v>89</v>
      </c>
      <c r="J290" s="10">
        <v>72</v>
      </c>
      <c r="K290" s="39">
        <f t="shared" si="130"/>
        <v>72.5</v>
      </c>
      <c r="L290" s="40">
        <f t="shared" si="125"/>
        <v>17</v>
      </c>
      <c r="M290" s="41">
        <f t="shared" si="126"/>
        <v>16.5</v>
      </c>
      <c r="N290" s="41">
        <f t="shared" si="127"/>
        <v>0.5</v>
      </c>
      <c r="O290" s="10" t="str">
        <f>IF(M290&gt;=19.5,"70%",IF(M290&gt;=13.5,"50%",IF(M290&gt;=5.5,"30%",IF(M290&gt;=0.1,"15%"))))</f>
        <v>50%</v>
      </c>
      <c r="P290" s="41">
        <f t="shared" si="128"/>
        <v>0.25</v>
      </c>
      <c r="Q290" s="10">
        <v>0.1</v>
      </c>
      <c r="R290" s="10">
        <v>16.5</v>
      </c>
      <c r="S290" s="41">
        <f t="shared" si="129"/>
        <v>16.5</v>
      </c>
      <c r="T290" s="156">
        <f>S290</f>
        <v>16.5</v>
      </c>
    </row>
    <row r="291" spans="1:20" x14ac:dyDescent="0.3">
      <c r="A291" s="150">
        <v>242</v>
      </c>
      <c r="B291" s="155" t="s">
        <v>386</v>
      </c>
      <c r="C291" s="53">
        <v>75</v>
      </c>
      <c r="D291" s="44"/>
      <c r="E291" s="37"/>
      <c r="F291" s="10"/>
      <c r="G291" s="41">
        <v>17</v>
      </c>
      <c r="H291" s="39">
        <v>17</v>
      </c>
      <c r="I291" s="10">
        <v>110</v>
      </c>
      <c r="J291" s="10">
        <v>72</v>
      </c>
      <c r="K291" s="39">
        <f t="shared" si="130"/>
        <v>93</v>
      </c>
      <c r="L291" s="40">
        <f t="shared" si="125"/>
        <v>38</v>
      </c>
      <c r="M291" s="41">
        <f t="shared" si="126"/>
        <v>17</v>
      </c>
      <c r="N291" s="41">
        <f t="shared" si="127"/>
        <v>21</v>
      </c>
      <c r="O291" s="10" t="str">
        <f>IF(M291&gt;=19.5,"70%",IF(M291&gt;=13.5,"50%",IF(M291&gt;=5.5,"30%",IF(M291&gt;=0.1,"15%"))))</f>
        <v>50%</v>
      </c>
      <c r="P291" s="41">
        <f t="shared" si="128"/>
        <v>10.5</v>
      </c>
      <c r="Q291" s="10">
        <v>0.1</v>
      </c>
      <c r="R291" s="41">
        <f t="shared" ref="R291:R296" si="131">IF(M291&gt;=L291,(M291+P291),M291+Q291)</f>
        <v>17.100000000000001</v>
      </c>
      <c r="S291" s="41">
        <f t="shared" si="129"/>
        <v>17.100000000000001</v>
      </c>
      <c r="T291" s="156">
        <v>17</v>
      </c>
    </row>
    <row r="292" spans="1:20" x14ac:dyDescent="0.3">
      <c r="A292" s="151">
        <v>243</v>
      </c>
      <c r="B292" s="157" t="s">
        <v>387</v>
      </c>
      <c r="C292" s="53">
        <v>373</v>
      </c>
      <c r="D292" s="36"/>
      <c r="E292" s="37"/>
      <c r="F292" s="38"/>
      <c r="G292" s="10">
        <v>24.1</v>
      </c>
      <c r="H292" s="10">
        <v>24</v>
      </c>
      <c r="I292" s="10">
        <v>105</v>
      </c>
      <c r="J292" s="10">
        <v>70</v>
      </c>
      <c r="K292" s="10">
        <f t="shared" si="130"/>
        <v>81</v>
      </c>
      <c r="L292" s="10">
        <f t="shared" si="125"/>
        <v>35</v>
      </c>
      <c r="M292" s="10">
        <f t="shared" si="126"/>
        <v>24.1</v>
      </c>
      <c r="N292" s="10">
        <f t="shared" si="127"/>
        <v>10.899999999999999</v>
      </c>
      <c r="O292" s="10" t="str">
        <f>IF(M292&gt;=19.5,"70%",IF(M292&gt;=13.5,"50%",IF(M292&gt;=5.5,"30%",IF(M292&gt;=0.1,"15%"))))</f>
        <v>70%</v>
      </c>
      <c r="P292" s="41">
        <f t="shared" si="128"/>
        <v>7.6299999999999981</v>
      </c>
      <c r="Q292" s="10">
        <v>0.1</v>
      </c>
      <c r="R292" s="10">
        <f t="shared" si="131"/>
        <v>24.200000000000003</v>
      </c>
      <c r="S292" s="10">
        <f t="shared" si="129"/>
        <v>24.200000000000003</v>
      </c>
      <c r="T292" s="163">
        <v>24</v>
      </c>
    </row>
    <row r="293" spans="1:20" x14ac:dyDescent="0.3">
      <c r="A293" s="149">
        <v>244</v>
      </c>
      <c r="B293" s="155" t="s">
        <v>388</v>
      </c>
      <c r="C293" s="53">
        <v>521</v>
      </c>
      <c r="D293" s="44"/>
      <c r="E293" s="37"/>
      <c r="F293" s="10"/>
      <c r="G293" s="10">
        <v>24</v>
      </c>
      <c r="H293" s="10">
        <v>24</v>
      </c>
      <c r="I293" s="10">
        <v>105</v>
      </c>
      <c r="J293" s="10">
        <v>69</v>
      </c>
      <c r="K293" s="10">
        <f t="shared" si="130"/>
        <v>81</v>
      </c>
      <c r="L293" s="10">
        <f t="shared" si="125"/>
        <v>36</v>
      </c>
      <c r="M293" s="10">
        <f t="shared" si="126"/>
        <v>24</v>
      </c>
      <c r="N293" s="10">
        <f t="shared" si="127"/>
        <v>12</v>
      </c>
      <c r="O293" s="10" t="str">
        <f>IF(M293&gt;=19.5,"70%",IF(M293&gt;=13.5,"50%",IF(M293&gt;=5.5,"30%",IF(M293&gt;=0.1,"15%"))))</f>
        <v>70%</v>
      </c>
      <c r="P293" s="41">
        <f t="shared" si="128"/>
        <v>8.3999999999999986</v>
      </c>
      <c r="Q293" s="10">
        <v>0.1</v>
      </c>
      <c r="R293" s="10">
        <f t="shared" si="131"/>
        <v>24.1</v>
      </c>
      <c r="S293" s="10">
        <f t="shared" si="129"/>
        <v>24.1</v>
      </c>
      <c r="T293" s="163">
        <v>24</v>
      </c>
    </row>
    <row r="294" spans="1:20" x14ac:dyDescent="0.3">
      <c r="A294" s="150">
        <v>245</v>
      </c>
      <c r="B294" s="152" t="s">
        <v>208</v>
      </c>
      <c r="C294" s="79">
        <v>578</v>
      </c>
      <c r="D294" s="80"/>
      <c r="E294" s="70"/>
      <c r="F294" s="71"/>
      <c r="G294" s="72">
        <v>18</v>
      </c>
      <c r="H294" s="72">
        <v>18</v>
      </c>
      <c r="I294" s="72">
        <v>101</v>
      </c>
      <c r="J294" s="72">
        <v>71</v>
      </c>
      <c r="K294" s="72">
        <f t="shared" si="130"/>
        <v>83</v>
      </c>
      <c r="L294" s="72">
        <f t="shared" si="125"/>
        <v>30</v>
      </c>
      <c r="M294" s="72">
        <f t="shared" si="126"/>
        <v>18</v>
      </c>
      <c r="N294" s="72">
        <f t="shared" si="127"/>
        <v>12</v>
      </c>
      <c r="O294" s="72" t="str">
        <f>IF(M294&gt;=19.5,"70%",IF(M294&gt;=13.5,"50%",IF(M294&gt;=5.5,"30%",IF(M294&gt;=0.1,"15%"))))</f>
        <v>50%</v>
      </c>
      <c r="P294" s="73">
        <f t="shared" si="128"/>
        <v>6</v>
      </c>
      <c r="Q294" s="72">
        <v>0.1</v>
      </c>
      <c r="R294" s="72">
        <f t="shared" si="131"/>
        <v>18.100000000000001</v>
      </c>
      <c r="S294" s="72">
        <f t="shared" si="129"/>
        <v>18.100000000000001</v>
      </c>
      <c r="T294" s="153">
        <v>18</v>
      </c>
    </row>
    <row r="295" spans="1:20" x14ac:dyDescent="0.3">
      <c r="A295" s="151">
        <v>246</v>
      </c>
      <c r="B295" s="152" t="s">
        <v>131</v>
      </c>
      <c r="C295" s="79">
        <v>45</v>
      </c>
      <c r="D295" s="74"/>
      <c r="E295" s="70"/>
      <c r="F295" s="71"/>
      <c r="G295" s="73">
        <v>7</v>
      </c>
      <c r="H295" s="75">
        <v>7</v>
      </c>
      <c r="I295" s="72">
        <v>85</v>
      </c>
      <c r="J295" s="72">
        <v>70</v>
      </c>
      <c r="K295" s="75">
        <f t="shared" si="130"/>
        <v>78</v>
      </c>
      <c r="L295" s="76">
        <f t="shared" si="125"/>
        <v>15</v>
      </c>
      <c r="M295" s="73">
        <f t="shared" si="126"/>
        <v>7</v>
      </c>
      <c r="N295" s="73">
        <f t="shared" si="127"/>
        <v>8</v>
      </c>
      <c r="O295" s="77">
        <v>0.3</v>
      </c>
      <c r="P295" s="73">
        <f t="shared" si="128"/>
        <v>2.4</v>
      </c>
      <c r="Q295" s="72">
        <v>0.1</v>
      </c>
      <c r="R295" s="73">
        <f t="shared" si="131"/>
        <v>7.1</v>
      </c>
      <c r="S295" s="73">
        <f t="shared" si="129"/>
        <v>7.1</v>
      </c>
      <c r="T295" s="158">
        <f>S295</f>
        <v>7.1</v>
      </c>
    </row>
    <row r="296" spans="1:20" x14ac:dyDescent="0.3">
      <c r="A296" s="149">
        <v>247</v>
      </c>
      <c r="B296" s="152" t="s">
        <v>132</v>
      </c>
      <c r="C296" s="79">
        <v>109</v>
      </c>
      <c r="D296" s="74" t="s">
        <v>19</v>
      </c>
      <c r="E296" s="70"/>
      <c r="F296" s="71"/>
      <c r="G296" s="72">
        <v>9</v>
      </c>
      <c r="H296" s="75">
        <v>9</v>
      </c>
      <c r="I296" s="72">
        <v>85</v>
      </c>
      <c r="J296" s="72">
        <v>70</v>
      </c>
      <c r="K296" s="75">
        <f t="shared" si="130"/>
        <v>76</v>
      </c>
      <c r="L296" s="76">
        <f t="shared" si="125"/>
        <v>15</v>
      </c>
      <c r="M296" s="73">
        <f t="shared" si="126"/>
        <v>9</v>
      </c>
      <c r="N296" s="73">
        <f t="shared" si="127"/>
        <v>6</v>
      </c>
      <c r="O296" s="72" t="str">
        <f>IF(M296&gt;=19.5,"70%",IF(M296&gt;=13.5,"50%",IF(M296&gt;=5.5,"30%",IF(M296&gt;=0.1,"15%"))))</f>
        <v>30%</v>
      </c>
      <c r="P296" s="73">
        <f t="shared" si="128"/>
        <v>1.7999999999999998</v>
      </c>
      <c r="Q296" s="72">
        <v>0.1</v>
      </c>
      <c r="R296" s="73">
        <f t="shared" si="131"/>
        <v>9.1</v>
      </c>
      <c r="S296" s="73">
        <f t="shared" si="129"/>
        <v>9.1</v>
      </c>
      <c r="T296" s="158">
        <f>S296</f>
        <v>9.1</v>
      </c>
    </row>
    <row r="297" spans="1:20" x14ac:dyDescent="0.3">
      <c r="A297" s="150">
        <v>248</v>
      </c>
      <c r="B297" s="155" t="s">
        <v>389</v>
      </c>
      <c r="C297" s="53">
        <v>130</v>
      </c>
      <c r="D297" s="44"/>
      <c r="E297" s="10"/>
      <c r="F297" s="10"/>
      <c r="G297" s="10">
        <v>24</v>
      </c>
      <c r="H297" s="39">
        <f>G297</f>
        <v>24</v>
      </c>
      <c r="I297" s="10">
        <v>105</v>
      </c>
      <c r="J297" s="10">
        <v>72</v>
      </c>
      <c r="K297" s="39">
        <f t="shared" si="130"/>
        <v>81</v>
      </c>
      <c r="L297" s="40">
        <f t="shared" si="125"/>
        <v>33</v>
      </c>
      <c r="M297" s="41">
        <f t="shared" si="126"/>
        <v>24</v>
      </c>
      <c r="N297" s="41">
        <f t="shared" si="127"/>
        <v>9</v>
      </c>
      <c r="O297" s="10" t="str">
        <f>IF(M297&gt;=19.5,"70%",IF(M297&gt;=13.5,"50%",IF(M297&gt;=5.5,"30%",IF(M297&gt;=0.1,"15%"))))</f>
        <v>70%</v>
      </c>
      <c r="P297" s="41">
        <f t="shared" si="128"/>
        <v>6.3</v>
      </c>
      <c r="Q297" s="10">
        <v>0.1</v>
      </c>
      <c r="R297" s="10">
        <v>24</v>
      </c>
      <c r="S297" s="41">
        <f t="shared" si="129"/>
        <v>24</v>
      </c>
      <c r="T297" s="156">
        <f>S297</f>
        <v>24</v>
      </c>
    </row>
    <row r="298" spans="1:20" x14ac:dyDescent="0.3">
      <c r="A298" s="151">
        <v>249</v>
      </c>
      <c r="B298" s="164" t="s">
        <v>47</v>
      </c>
      <c r="C298" s="127">
        <v>143</v>
      </c>
      <c r="D298" s="123" t="s">
        <v>25</v>
      </c>
      <c r="E298" s="119"/>
      <c r="F298" s="121"/>
      <c r="G298" s="122">
        <v>6.1</v>
      </c>
      <c r="H298" s="124">
        <v>6</v>
      </c>
      <c r="I298" s="121">
        <v>79</v>
      </c>
      <c r="J298" s="121">
        <v>69</v>
      </c>
      <c r="K298" s="124">
        <v>73</v>
      </c>
      <c r="L298" s="125">
        <v>10</v>
      </c>
      <c r="M298" s="122">
        <v>6.1</v>
      </c>
      <c r="N298" s="122">
        <v>3.9000000000000004</v>
      </c>
      <c r="O298" s="126">
        <v>0.3</v>
      </c>
      <c r="P298" s="122">
        <v>1.1700000000000002</v>
      </c>
      <c r="Q298" s="121" t="s">
        <v>632</v>
      </c>
      <c r="R298" s="122">
        <v>6.1999999999999993</v>
      </c>
      <c r="S298" s="122">
        <v>6.1999999999999993</v>
      </c>
      <c r="T298" s="166">
        <v>6.1999999999999993</v>
      </c>
    </row>
    <row r="299" spans="1:20" x14ac:dyDescent="0.3">
      <c r="A299" s="149">
        <v>250</v>
      </c>
      <c r="B299" s="155" t="s">
        <v>390</v>
      </c>
      <c r="C299" s="53">
        <v>467</v>
      </c>
      <c r="D299" s="46"/>
      <c r="E299" s="37"/>
      <c r="F299" s="47"/>
      <c r="G299" s="41">
        <v>9.1</v>
      </c>
      <c r="H299" s="39">
        <v>9</v>
      </c>
      <c r="I299" s="10">
        <v>84</v>
      </c>
      <c r="J299" s="10">
        <v>72</v>
      </c>
      <c r="K299" s="39">
        <f t="shared" ref="K299:K306" si="132">I299-H299</f>
        <v>75</v>
      </c>
      <c r="L299" s="40">
        <f t="shared" ref="L299:L328" si="133">I299-J299</f>
        <v>12</v>
      </c>
      <c r="M299" s="41">
        <f t="shared" ref="M299:M329" si="134">G299</f>
        <v>9.1</v>
      </c>
      <c r="N299" s="41">
        <f t="shared" ref="N299:N329" si="135">L299-M299</f>
        <v>2.9000000000000004</v>
      </c>
      <c r="O299" s="10" t="str">
        <f t="shared" ref="O299:O311" si="136">IF(M299&gt;=19.5,"70%",IF(M299&gt;=13.5,"50%",IF(M299&gt;=5.5,"30%",IF(M299&gt;=0.1,"15%"))))</f>
        <v>30%</v>
      </c>
      <c r="P299" s="41">
        <f t="shared" ref="P299:P325" si="137">N299*O299</f>
        <v>0.87000000000000011</v>
      </c>
      <c r="Q299" s="10">
        <v>0.1</v>
      </c>
      <c r="R299" s="41">
        <f>IF(M299&gt;=L299,(M299+P299),M299+Q299)</f>
        <v>9.1999999999999993</v>
      </c>
      <c r="S299" s="41">
        <f>IF(I299&gt;1,(R299),G299)</f>
        <v>9.1999999999999993</v>
      </c>
      <c r="T299" s="156">
        <f t="shared" ref="T299:T317" si="138">S299</f>
        <v>9.1999999999999993</v>
      </c>
    </row>
    <row r="300" spans="1:20" x14ac:dyDescent="0.3">
      <c r="A300" s="150">
        <v>251</v>
      </c>
      <c r="B300" s="155" t="s">
        <v>391</v>
      </c>
      <c r="C300" s="53">
        <v>162</v>
      </c>
      <c r="D300" s="44"/>
      <c r="E300" s="10"/>
      <c r="F300" s="10"/>
      <c r="G300" s="10">
        <v>17.600000000000001</v>
      </c>
      <c r="H300" s="39">
        <f>G300</f>
        <v>17.600000000000001</v>
      </c>
      <c r="I300" s="10">
        <v>90</v>
      </c>
      <c r="J300" s="10">
        <v>72</v>
      </c>
      <c r="K300" s="39">
        <f t="shared" si="132"/>
        <v>72.400000000000006</v>
      </c>
      <c r="L300" s="40">
        <f t="shared" si="133"/>
        <v>18</v>
      </c>
      <c r="M300" s="41">
        <f t="shared" si="134"/>
        <v>17.600000000000001</v>
      </c>
      <c r="N300" s="41">
        <f t="shared" si="135"/>
        <v>0.39999999999999858</v>
      </c>
      <c r="O300" s="10" t="str">
        <f t="shared" si="136"/>
        <v>50%</v>
      </c>
      <c r="P300" s="41">
        <f t="shared" si="137"/>
        <v>0.19999999999999929</v>
      </c>
      <c r="Q300" s="10">
        <v>0.1</v>
      </c>
      <c r="R300" s="41">
        <f>IF(M300&gt;=L300,(M300+P300),M300+Q300)</f>
        <v>17.700000000000003</v>
      </c>
      <c r="S300" s="41">
        <v>8.8000000000000007</v>
      </c>
      <c r="T300" s="156">
        <f t="shared" si="138"/>
        <v>8.8000000000000007</v>
      </c>
    </row>
    <row r="301" spans="1:20" x14ac:dyDescent="0.3">
      <c r="A301" s="151">
        <v>252</v>
      </c>
      <c r="B301" s="155" t="s">
        <v>392</v>
      </c>
      <c r="C301" s="53">
        <v>256</v>
      </c>
      <c r="D301" s="44" t="s">
        <v>35</v>
      </c>
      <c r="E301" s="10"/>
      <c r="F301" s="10"/>
      <c r="G301" s="41">
        <v>24</v>
      </c>
      <c r="H301" s="39">
        <f>G301</f>
        <v>24</v>
      </c>
      <c r="I301" s="10">
        <v>115</v>
      </c>
      <c r="J301" s="10">
        <v>72</v>
      </c>
      <c r="K301" s="39">
        <f t="shared" si="132"/>
        <v>91</v>
      </c>
      <c r="L301" s="40">
        <f t="shared" si="133"/>
        <v>43</v>
      </c>
      <c r="M301" s="41">
        <f t="shared" si="134"/>
        <v>24</v>
      </c>
      <c r="N301" s="41">
        <f t="shared" si="135"/>
        <v>19</v>
      </c>
      <c r="O301" s="10" t="str">
        <f t="shared" si="136"/>
        <v>70%</v>
      </c>
      <c r="P301" s="41">
        <f t="shared" si="137"/>
        <v>13.299999999999999</v>
      </c>
      <c r="Q301" s="10">
        <v>0.1</v>
      </c>
      <c r="R301" s="10">
        <v>24</v>
      </c>
      <c r="S301" s="41">
        <f t="shared" ref="S301:S329" si="139">IF(I301&gt;1,(R301),G301)</f>
        <v>24</v>
      </c>
      <c r="T301" s="156">
        <f t="shared" si="138"/>
        <v>24</v>
      </c>
    </row>
    <row r="302" spans="1:20" x14ac:dyDescent="0.3">
      <c r="A302" s="149">
        <v>253</v>
      </c>
      <c r="B302" s="155" t="s">
        <v>393</v>
      </c>
      <c r="C302" s="53">
        <v>110</v>
      </c>
      <c r="D302" s="44" t="s">
        <v>21</v>
      </c>
      <c r="E302" s="37"/>
      <c r="F302" s="10"/>
      <c r="G302" s="41">
        <v>12</v>
      </c>
      <c r="H302" s="39">
        <v>12</v>
      </c>
      <c r="I302" s="10">
        <v>104</v>
      </c>
      <c r="J302" s="10">
        <v>70</v>
      </c>
      <c r="K302" s="39">
        <f t="shared" si="132"/>
        <v>92</v>
      </c>
      <c r="L302" s="40">
        <f t="shared" si="133"/>
        <v>34</v>
      </c>
      <c r="M302" s="41">
        <f t="shared" si="134"/>
        <v>12</v>
      </c>
      <c r="N302" s="41">
        <f t="shared" si="135"/>
        <v>22</v>
      </c>
      <c r="O302" s="10" t="str">
        <f t="shared" si="136"/>
        <v>30%</v>
      </c>
      <c r="P302" s="41">
        <f t="shared" si="137"/>
        <v>6.6</v>
      </c>
      <c r="Q302" s="10">
        <v>0.1</v>
      </c>
      <c r="R302" s="41">
        <f>IF(M302&gt;=L302,(M302+P302),M302+Q302)</f>
        <v>12.1</v>
      </c>
      <c r="S302" s="41">
        <f t="shared" si="139"/>
        <v>12.1</v>
      </c>
      <c r="T302" s="156">
        <f t="shared" si="138"/>
        <v>12.1</v>
      </c>
    </row>
    <row r="303" spans="1:20" x14ac:dyDescent="0.3">
      <c r="A303" s="150">
        <v>254</v>
      </c>
      <c r="B303" s="155" t="s">
        <v>394</v>
      </c>
      <c r="C303" s="53">
        <v>7</v>
      </c>
      <c r="D303" s="44"/>
      <c r="E303" s="10"/>
      <c r="F303" s="10"/>
      <c r="G303" s="41">
        <v>8.9</v>
      </c>
      <c r="H303" s="39">
        <f>G303</f>
        <v>8.9</v>
      </c>
      <c r="I303" s="10">
        <v>89</v>
      </c>
      <c r="J303" s="10">
        <v>72</v>
      </c>
      <c r="K303" s="39">
        <f t="shared" si="132"/>
        <v>80.099999999999994</v>
      </c>
      <c r="L303" s="40">
        <f t="shared" si="133"/>
        <v>17</v>
      </c>
      <c r="M303" s="41">
        <f t="shared" si="134"/>
        <v>8.9</v>
      </c>
      <c r="N303" s="41">
        <f t="shared" si="135"/>
        <v>8.1</v>
      </c>
      <c r="O303" s="10" t="str">
        <f t="shared" si="136"/>
        <v>30%</v>
      </c>
      <c r="P303" s="41">
        <f t="shared" si="137"/>
        <v>2.4299999999999997</v>
      </c>
      <c r="Q303" s="10">
        <v>0.1</v>
      </c>
      <c r="R303" s="10">
        <v>8.9</v>
      </c>
      <c r="S303" s="41">
        <f t="shared" si="139"/>
        <v>8.9</v>
      </c>
      <c r="T303" s="156">
        <f t="shared" si="138"/>
        <v>8.9</v>
      </c>
    </row>
    <row r="304" spans="1:20" x14ac:dyDescent="0.3">
      <c r="A304" s="151">
        <v>255</v>
      </c>
      <c r="B304" s="168" t="s">
        <v>134</v>
      </c>
      <c r="C304" s="79">
        <v>374</v>
      </c>
      <c r="D304" s="74"/>
      <c r="E304" s="70"/>
      <c r="F304" s="72"/>
      <c r="G304" s="73">
        <v>10</v>
      </c>
      <c r="H304" s="75">
        <v>10</v>
      </c>
      <c r="I304" s="72">
        <v>91</v>
      </c>
      <c r="J304" s="72">
        <v>69</v>
      </c>
      <c r="K304" s="75">
        <f t="shared" si="132"/>
        <v>81</v>
      </c>
      <c r="L304" s="76">
        <f t="shared" si="133"/>
        <v>22</v>
      </c>
      <c r="M304" s="73">
        <f t="shared" si="134"/>
        <v>10</v>
      </c>
      <c r="N304" s="73">
        <f t="shared" si="135"/>
        <v>12</v>
      </c>
      <c r="O304" s="72" t="str">
        <f t="shared" si="136"/>
        <v>30%</v>
      </c>
      <c r="P304" s="73">
        <f t="shared" si="137"/>
        <v>3.5999999999999996</v>
      </c>
      <c r="Q304" s="72">
        <v>0.1</v>
      </c>
      <c r="R304" s="73">
        <f>IF(M304&gt;=L304,(M304+P304),M304+Q304)</f>
        <v>10.1</v>
      </c>
      <c r="S304" s="73">
        <f t="shared" si="139"/>
        <v>10.1</v>
      </c>
      <c r="T304" s="158">
        <f t="shared" si="138"/>
        <v>10.1</v>
      </c>
    </row>
    <row r="305" spans="1:20" x14ac:dyDescent="0.3">
      <c r="A305" s="149">
        <v>256</v>
      </c>
      <c r="B305" s="155" t="s">
        <v>395</v>
      </c>
      <c r="C305" s="53">
        <v>526</v>
      </c>
      <c r="D305" s="44"/>
      <c r="E305" s="37"/>
      <c r="F305" s="10"/>
      <c r="G305" s="41">
        <v>21</v>
      </c>
      <c r="H305" s="39">
        <v>21</v>
      </c>
      <c r="I305" s="10">
        <v>98</v>
      </c>
      <c r="J305" s="10">
        <v>72</v>
      </c>
      <c r="K305" s="39">
        <f t="shared" si="132"/>
        <v>77</v>
      </c>
      <c r="L305" s="40">
        <f t="shared" si="133"/>
        <v>26</v>
      </c>
      <c r="M305" s="41">
        <f t="shared" si="134"/>
        <v>21</v>
      </c>
      <c r="N305" s="41">
        <f t="shared" si="135"/>
        <v>5</v>
      </c>
      <c r="O305" s="10" t="str">
        <f t="shared" si="136"/>
        <v>70%</v>
      </c>
      <c r="P305" s="41">
        <f t="shared" si="137"/>
        <v>3.5</v>
      </c>
      <c r="Q305" s="10">
        <v>0.1</v>
      </c>
      <c r="R305" s="41">
        <f>IF(M305&gt;=L305,(M305+P305),M305+Q305)</f>
        <v>21.1</v>
      </c>
      <c r="S305" s="41">
        <f t="shared" si="139"/>
        <v>21.1</v>
      </c>
      <c r="T305" s="156">
        <f t="shared" si="138"/>
        <v>21.1</v>
      </c>
    </row>
    <row r="306" spans="1:20" x14ac:dyDescent="0.3">
      <c r="A306" s="150">
        <v>257</v>
      </c>
      <c r="B306" s="155" t="s">
        <v>396</v>
      </c>
      <c r="C306" s="53">
        <v>94</v>
      </c>
      <c r="D306" s="44"/>
      <c r="E306" s="10"/>
      <c r="F306" s="10"/>
      <c r="G306" s="41">
        <v>24</v>
      </c>
      <c r="H306" s="39">
        <f>G306</f>
        <v>24</v>
      </c>
      <c r="I306" s="10">
        <v>112</v>
      </c>
      <c r="J306" s="10">
        <v>72</v>
      </c>
      <c r="K306" s="39">
        <f t="shared" si="132"/>
        <v>88</v>
      </c>
      <c r="L306" s="40">
        <f t="shared" si="133"/>
        <v>40</v>
      </c>
      <c r="M306" s="41">
        <f t="shared" si="134"/>
        <v>24</v>
      </c>
      <c r="N306" s="41">
        <f t="shared" si="135"/>
        <v>16</v>
      </c>
      <c r="O306" s="10" t="str">
        <f t="shared" si="136"/>
        <v>70%</v>
      </c>
      <c r="P306" s="41">
        <f t="shared" si="137"/>
        <v>11.2</v>
      </c>
      <c r="Q306" s="10">
        <v>0.1</v>
      </c>
      <c r="R306" s="10">
        <v>24</v>
      </c>
      <c r="S306" s="41">
        <f t="shared" si="139"/>
        <v>24</v>
      </c>
      <c r="T306" s="156">
        <f t="shared" si="138"/>
        <v>24</v>
      </c>
    </row>
    <row r="307" spans="1:20" x14ac:dyDescent="0.3">
      <c r="A307" s="151">
        <v>258</v>
      </c>
      <c r="B307" s="155" t="s">
        <v>397</v>
      </c>
      <c r="C307" s="53">
        <v>320</v>
      </c>
      <c r="D307" s="44" t="s">
        <v>27</v>
      </c>
      <c r="E307" s="10"/>
      <c r="F307" s="10"/>
      <c r="G307" s="41">
        <v>22</v>
      </c>
      <c r="H307" s="39">
        <v>22</v>
      </c>
      <c r="I307" s="10">
        <v>82</v>
      </c>
      <c r="J307" s="10">
        <v>68</v>
      </c>
      <c r="K307" s="39">
        <v>69</v>
      </c>
      <c r="L307" s="40">
        <f t="shared" si="133"/>
        <v>14</v>
      </c>
      <c r="M307" s="41">
        <f t="shared" si="134"/>
        <v>22</v>
      </c>
      <c r="N307" s="41">
        <f t="shared" si="135"/>
        <v>-8</v>
      </c>
      <c r="O307" s="10" t="str">
        <f t="shared" si="136"/>
        <v>70%</v>
      </c>
      <c r="P307" s="41">
        <f t="shared" si="137"/>
        <v>-5.6</v>
      </c>
      <c r="Q307" s="10">
        <v>0.1</v>
      </c>
      <c r="R307" s="41">
        <f>IF(M307&gt;=L307,(M307+P307),M307+Q307)</f>
        <v>16.399999999999999</v>
      </c>
      <c r="S307" s="41">
        <f t="shared" si="139"/>
        <v>16.399999999999999</v>
      </c>
      <c r="T307" s="156">
        <f t="shared" si="138"/>
        <v>16.399999999999999</v>
      </c>
    </row>
    <row r="308" spans="1:20" x14ac:dyDescent="0.3">
      <c r="A308" s="149">
        <v>259</v>
      </c>
      <c r="B308" s="155" t="s">
        <v>398</v>
      </c>
      <c r="C308" s="53">
        <v>166</v>
      </c>
      <c r="D308" s="44"/>
      <c r="E308" s="10"/>
      <c r="F308" s="10"/>
      <c r="G308" s="10">
        <v>9.3000000000000007</v>
      </c>
      <c r="H308" s="39">
        <f>G308</f>
        <v>9.3000000000000007</v>
      </c>
      <c r="I308" s="10">
        <v>89</v>
      </c>
      <c r="J308" s="10">
        <v>72</v>
      </c>
      <c r="K308" s="39">
        <f>I308-H308</f>
        <v>79.7</v>
      </c>
      <c r="L308" s="40">
        <f t="shared" si="133"/>
        <v>17</v>
      </c>
      <c r="M308" s="41">
        <f t="shared" si="134"/>
        <v>9.3000000000000007</v>
      </c>
      <c r="N308" s="41">
        <f t="shared" si="135"/>
        <v>7.6999999999999993</v>
      </c>
      <c r="O308" s="10" t="str">
        <f t="shared" si="136"/>
        <v>30%</v>
      </c>
      <c r="P308" s="41">
        <f t="shared" si="137"/>
        <v>2.3099999999999996</v>
      </c>
      <c r="Q308" s="10">
        <v>0.1</v>
      </c>
      <c r="R308" s="10">
        <v>9.3000000000000007</v>
      </c>
      <c r="S308" s="41">
        <f t="shared" si="139"/>
        <v>9.3000000000000007</v>
      </c>
      <c r="T308" s="156">
        <f t="shared" si="138"/>
        <v>9.3000000000000007</v>
      </c>
    </row>
    <row r="309" spans="1:20" x14ac:dyDescent="0.3">
      <c r="A309" s="150">
        <v>260</v>
      </c>
      <c r="B309" s="155" t="s">
        <v>399</v>
      </c>
      <c r="C309" s="53">
        <v>17</v>
      </c>
      <c r="D309" s="44" t="s">
        <v>27</v>
      </c>
      <c r="E309" s="10"/>
      <c r="F309" s="10"/>
      <c r="G309" s="41">
        <v>12</v>
      </c>
      <c r="H309" s="39">
        <v>12</v>
      </c>
      <c r="I309" s="10">
        <v>89</v>
      </c>
      <c r="J309" s="10">
        <v>70</v>
      </c>
      <c r="K309" s="39">
        <f>I309-H309</f>
        <v>77</v>
      </c>
      <c r="L309" s="40">
        <f t="shared" si="133"/>
        <v>19</v>
      </c>
      <c r="M309" s="41">
        <f t="shared" si="134"/>
        <v>12</v>
      </c>
      <c r="N309" s="41">
        <f t="shared" si="135"/>
        <v>7</v>
      </c>
      <c r="O309" s="10" t="str">
        <f t="shared" si="136"/>
        <v>30%</v>
      </c>
      <c r="P309" s="41">
        <f t="shared" si="137"/>
        <v>2.1</v>
      </c>
      <c r="Q309" s="10">
        <v>0.1</v>
      </c>
      <c r="R309" s="10">
        <v>11.8</v>
      </c>
      <c r="S309" s="41">
        <f t="shared" si="139"/>
        <v>11.8</v>
      </c>
      <c r="T309" s="156">
        <f t="shared" si="138"/>
        <v>11.8</v>
      </c>
    </row>
    <row r="310" spans="1:20" x14ac:dyDescent="0.3">
      <c r="A310" s="151">
        <v>261</v>
      </c>
      <c r="B310" s="155" t="s">
        <v>400</v>
      </c>
      <c r="C310" s="53">
        <v>51</v>
      </c>
      <c r="D310" s="44" t="s">
        <v>58</v>
      </c>
      <c r="E310" s="37"/>
      <c r="F310" s="10"/>
      <c r="G310" s="41">
        <v>15</v>
      </c>
      <c r="H310" s="39">
        <v>15</v>
      </c>
      <c r="I310" s="10">
        <v>82</v>
      </c>
      <c r="J310" s="10">
        <v>69</v>
      </c>
      <c r="K310" s="39">
        <v>68</v>
      </c>
      <c r="L310" s="40">
        <f t="shared" si="133"/>
        <v>13</v>
      </c>
      <c r="M310" s="41">
        <f t="shared" si="134"/>
        <v>15</v>
      </c>
      <c r="N310" s="41">
        <f t="shared" si="135"/>
        <v>-2</v>
      </c>
      <c r="O310" s="10" t="str">
        <f t="shared" si="136"/>
        <v>50%</v>
      </c>
      <c r="P310" s="41">
        <f t="shared" si="137"/>
        <v>-1</v>
      </c>
      <c r="Q310" s="10">
        <v>0.1</v>
      </c>
      <c r="R310" s="41">
        <f t="shared" ref="R310:R316" si="140">IF(M310&gt;=L310,(M310+P310),M310+Q310)</f>
        <v>14</v>
      </c>
      <c r="S310" s="41">
        <f t="shared" si="139"/>
        <v>14</v>
      </c>
      <c r="T310" s="156">
        <f t="shared" si="138"/>
        <v>14</v>
      </c>
    </row>
    <row r="311" spans="1:20" x14ac:dyDescent="0.3">
      <c r="A311" s="149">
        <v>262</v>
      </c>
      <c r="B311" s="159" t="s">
        <v>401</v>
      </c>
      <c r="C311" s="53">
        <v>375</v>
      </c>
      <c r="D311" s="44"/>
      <c r="E311" s="37"/>
      <c r="F311" s="10"/>
      <c r="G311" s="10">
        <v>21</v>
      </c>
      <c r="H311" s="10">
        <v>21</v>
      </c>
      <c r="I311" s="10">
        <v>103</v>
      </c>
      <c r="J311" s="10">
        <v>70</v>
      </c>
      <c r="K311" s="10">
        <f t="shared" ref="K311:K325" si="141">I311-H311</f>
        <v>82</v>
      </c>
      <c r="L311" s="10">
        <f t="shared" si="133"/>
        <v>33</v>
      </c>
      <c r="M311" s="10">
        <f t="shared" si="134"/>
        <v>21</v>
      </c>
      <c r="N311" s="10">
        <f t="shared" si="135"/>
        <v>12</v>
      </c>
      <c r="O311" s="10" t="str">
        <f t="shared" si="136"/>
        <v>70%</v>
      </c>
      <c r="P311" s="41">
        <f t="shared" si="137"/>
        <v>8.3999999999999986</v>
      </c>
      <c r="Q311" s="10">
        <v>0.1</v>
      </c>
      <c r="R311" s="10">
        <f t="shared" si="140"/>
        <v>21.1</v>
      </c>
      <c r="S311" s="10">
        <f t="shared" si="139"/>
        <v>21.1</v>
      </c>
      <c r="T311" s="156">
        <f t="shared" si="138"/>
        <v>21.1</v>
      </c>
    </row>
    <row r="312" spans="1:20" x14ac:dyDescent="0.3">
      <c r="A312" s="150">
        <v>263</v>
      </c>
      <c r="B312" s="155" t="s">
        <v>402</v>
      </c>
      <c r="C312" s="53">
        <v>39</v>
      </c>
      <c r="D312" s="44"/>
      <c r="E312" s="37"/>
      <c r="F312" s="10"/>
      <c r="G312" s="41">
        <v>15</v>
      </c>
      <c r="H312" s="39">
        <f>G312</f>
        <v>15</v>
      </c>
      <c r="I312" s="10">
        <v>90</v>
      </c>
      <c r="J312" s="10">
        <v>69</v>
      </c>
      <c r="K312" s="39">
        <f t="shared" si="141"/>
        <v>75</v>
      </c>
      <c r="L312" s="40">
        <f t="shared" si="133"/>
        <v>21</v>
      </c>
      <c r="M312" s="41">
        <f t="shared" si="134"/>
        <v>15</v>
      </c>
      <c r="N312" s="41">
        <f t="shared" si="135"/>
        <v>6</v>
      </c>
      <c r="O312" s="42">
        <v>0.3</v>
      </c>
      <c r="P312" s="41">
        <f t="shared" si="137"/>
        <v>1.7999999999999998</v>
      </c>
      <c r="Q312" s="10">
        <v>0.1</v>
      </c>
      <c r="R312" s="41">
        <f t="shared" si="140"/>
        <v>15.1</v>
      </c>
      <c r="S312" s="41">
        <f t="shared" si="139"/>
        <v>15.1</v>
      </c>
      <c r="T312" s="156">
        <f t="shared" si="138"/>
        <v>15.1</v>
      </c>
    </row>
    <row r="313" spans="1:20" x14ac:dyDescent="0.3">
      <c r="A313" s="151">
        <v>264</v>
      </c>
      <c r="B313" s="155" t="s">
        <v>403</v>
      </c>
      <c r="C313" s="53">
        <v>204</v>
      </c>
      <c r="D313" s="44"/>
      <c r="E313" s="10"/>
      <c r="F313" s="10"/>
      <c r="G313" s="10">
        <v>14</v>
      </c>
      <c r="H313" s="39">
        <f>G313</f>
        <v>14</v>
      </c>
      <c r="I313" s="10">
        <v>84</v>
      </c>
      <c r="J313" s="10">
        <v>70</v>
      </c>
      <c r="K313" s="39">
        <f t="shared" si="141"/>
        <v>70</v>
      </c>
      <c r="L313" s="40">
        <f t="shared" si="133"/>
        <v>14</v>
      </c>
      <c r="M313" s="41">
        <f t="shared" si="134"/>
        <v>14</v>
      </c>
      <c r="N313" s="41">
        <f t="shared" si="135"/>
        <v>0</v>
      </c>
      <c r="O313" s="10" t="str">
        <f>IF(M313&gt;=19.5,"70%",IF(M313&gt;=13.5,"50%",IF(M313&gt;=5.5,"30%",IF(M313&gt;=0.1,"15%"))))</f>
        <v>50%</v>
      </c>
      <c r="P313" s="41">
        <f t="shared" si="137"/>
        <v>0</v>
      </c>
      <c r="Q313" s="10">
        <v>0.1</v>
      </c>
      <c r="R313" s="41">
        <f t="shared" si="140"/>
        <v>14</v>
      </c>
      <c r="S313" s="41">
        <f t="shared" si="139"/>
        <v>14</v>
      </c>
      <c r="T313" s="156">
        <f t="shared" si="138"/>
        <v>14</v>
      </c>
    </row>
    <row r="314" spans="1:20" x14ac:dyDescent="0.3">
      <c r="A314" s="149">
        <v>265</v>
      </c>
      <c r="B314" s="152" t="s">
        <v>135</v>
      </c>
      <c r="C314" s="79">
        <v>180</v>
      </c>
      <c r="D314" s="74"/>
      <c r="E314" s="70"/>
      <c r="F314" s="72"/>
      <c r="G314" s="72">
        <v>14.2</v>
      </c>
      <c r="H314" s="75">
        <v>14</v>
      </c>
      <c r="I314" s="72">
        <v>92</v>
      </c>
      <c r="J314" s="72">
        <v>70</v>
      </c>
      <c r="K314" s="75">
        <f t="shared" si="141"/>
        <v>78</v>
      </c>
      <c r="L314" s="76">
        <f t="shared" si="133"/>
        <v>22</v>
      </c>
      <c r="M314" s="73">
        <f t="shared" si="134"/>
        <v>14.2</v>
      </c>
      <c r="N314" s="73">
        <f t="shared" si="135"/>
        <v>7.8000000000000007</v>
      </c>
      <c r="O314" s="77">
        <v>0.5</v>
      </c>
      <c r="P314" s="73">
        <f t="shared" si="137"/>
        <v>3.9000000000000004</v>
      </c>
      <c r="Q314" s="72">
        <v>0.1</v>
      </c>
      <c r="R314" s="73">
        <f t="shared" si="140"/>
        <v>14.299999999999999</v>
      </c>
      <c r="S314" s="73">
        <f t="shared" si="139"/>
        <v>14.299999999999999</v>
      </c>
      <c r="T314" s="158">
        <f t="shared" si="138"/>
        <v>14.299999999999999</v>
      </c>
    </row>
    <row r="315" spans="1:20" x14ac:dyDescent="0.3">
      <c r="A315" s="150">
        <v>266</v>
      </c>
      <c r="B315" s="157" t="s">
        <v>404</v>
      </c>
      <c r="C315" s="53">
        <v>376</v>
      </c>
      <c r="D315" s="34" t="s">
        <v>405</v>
      </c>
      <c r="E315" s="59"/>
      <c r="F315" s="53"/>
      <c r="G315" s="53">
        <v>6</v>
      </c>
      <c r="H315" s="53">
        <v>6</v>
      </c>
      <c r="I315" s="53">
        <v>90</v>
      </c>
      <c r="J315" s="53">
        <v>71</v>
      </c>
      <c r="K315" s="53">
        <f t="shared" si="141"/>
        <v>84</v>
      </c>
      <c r="L315" s="53">
        <f t="shared" si="133"/>
        <v>19</v>
      </c>
      <c r="M315" s="53">
        <f t="shared" si="134"/>
        <v>6</v>
      </c>
      <c r="N315" s="53">
        <f t="shared" si="135"/>
        <v>13</v>
      </c>
      <c r="O315" s="53" t="str">
        <f t="shared" ref="O315:O323" si="142">IF(M315&gt;=19.5,"70%",IF(M315&gt;=13.5,"50%",IF(M315&gt;=5.5,"30%",IF(M315&gt;=0.1,"15%"))))</f>
        <v>30%</v>
      </c>
      <c r="P315" s="60">
        <f t="shared" si="137"/>
        <v>3.9</v>
      </c>
      <c r="Q315" s="10">
        <v>0.1</v>
      </c>
      <c r="R315" s="53">
        <f t="shared" si="140"/>
        <v>6.1</v>
      </c>
      <c r="S315" s="10">
        <f t="shared" si="139"/>
        <v>6.1</v>
      </c>
      <c r="T315" s="156">
        <f t="shared" si="138"/>
        <v>6.1</v>
      </c>
    </row>
    <row r="316" spans="1:20" x14ac:dyDescent="0.3">
      <c r="A316" s="151">
        <v>267</v>
      </c>
      <c r="B316" s="152" t="s">
        <v>190</v>
      </c>
      <c r="C316" s="79">
        <v>489</v>
      </c>
      <c r="D316" s="74" t="s">
        <v>50</v>
      </c>
      <c r="E316" s="70"/>
      <c r="F316" s="71"/>
      <c r="G316" s="73">
        <v>20</v>
      </c>
      <c r="H316" s="75">
        <v>20</v>
      </c>
      <c r="I316" s="72">
        <v>87</v>
      </c>
      <c r="J316" s="72">
        <v>69</v>
      </c>
      <c r="K316" s="75">
        <f t="shared" si="141"/>
        <v>67</v>
      </c>
      <c r="L316" s="76">
        <f t="shared" si="133"/>
        <v>18</v>
      </c>
      <c r="M316" s="73">
        <f t="shared" si="134"/>
        <v>20</v>
      </c>
      <c r="N316" s="73">
        <f t="shared" si="135"/>
        <v>-2</v>
      </c>
      <c r="O316" s="72" t="str">
        <f t="shared" si="142"/>
        <v>70%</v>
      </c>
      <c r="P316" s="73">
        <f t="shared" si="137"/>
        <v>-1.4</v>
      </c>
      <c r="Q316" s="72">
        <v>0.1</v>
      </c>
      <c r="R316" s="73">
        <f t="shared" si="140"/>
        <v>18.600000000000001</v>
      </c>
      <c r="S316" s="73">
        <f t="shared" si="139"/>
        <v>18.600000000000001</v>
      </c>
      <c r="T316" s="158">
        <f t="shared" si="138"/>
        <v>18.600000000000001</v>
      </c>
    </row>
    <row r="317" spans="1:20" x14ac:dyDescent="0.3">
      <c r="A317" s="149">
        <v>268</v>
      </c>
      <c r="B317" s="155" t="s">
        <v>406</v>
      </c>
      <c r="C317" s="53">
        <v>46</v>
      </c>
      <c r="D317" s="44"/>
      <c r="E317" s="10"/>
      <c r="F317" s="10"/>
      <c r="G317" s="41">
        <v>12.1</v>
      </c>
      <c r="H317" s="39">
        <f>G317</f>
        <v>12.1</v>
      </c>
      <c r="I317" s="10">
        <v>89</v>
      </c>
      <c r="J317" s="10">
        <v>72</v>
      </c>
      <c r="K317" s="39">
        <f t="shared" si="141"/>
        <v>76.900000000000006</v>
      </c>
      <c r="L317" s="40">
        <f t="shared" si="133"/>
        <v>17</v>
      </c>
      <c r="M317" s="41">
        <f t="shared" si="134"/>
        <v>12.1</v>
      </c>
      <c r="N317" s="41">
        <f t="shared" si="135"/>
        <v>4.9000000000000004</v>
      </c>
      <c r="O317" s="10" t="str">
        <f t="shared" si="142"/>
        <v>30%</v>
      </c>
      <c r="P317" s="41">
        <f t="shared" si="137"/>
        <v>1.47</v>
      </c>
      <c r="Q317" s="10">
        <v>0.1</v>
      </c>
      <c r="R317" s="10">
        <v>12.1</v>
      </c>
      <c r="S317" s="41">
        <f t="shared" si="139"/>
        <v>12.1</v>
      </c>
      <c r="T317" s="156">
        <f t="shared" si="138"/>
        <v>12.1</v>
      </c>
    </row>
    <row r="318" spans="1:20" x14ac:dyDescent="0.3">
      <c r="A318" s="150">
        <v>269</v>
      </c>
      <c r="B318" s="159" t="s">
        <v>407</v>
      </c>
      <c r="C318" s="53">
        <v>377</v>
      </c>
      <c r="D318" s="44"/>
      <c r="E318" s="37"/>
      <c r="F318" s="10"/>
      <c r="G318" s="10">
        <v>24</v>
      </c>
      <c r="H318" s="10">
        <v>24</v>
      </c>
      <c r="I318" s="10">
        <v>113</v>
      </c>
      <c r="J318" s="10">
        <v>70</v>
      </c>
      <c r="K318" s="10">
        <f t="shared" si="141"/>
        <v>89</v>
      </c>
      <c r="L318" s="10">
        <f t="shared" si="133"/>
        <v>43</v>
      </c>
      <c r="M318" s="10">
        <f t="shared" si="134"/>
        <v>24</v>
      </c>
      <c r="N318" s="10">
        <f t="shared" si="135"/>
        <v>19</v>
      </c>
      <c r="O318" s="10" t="str">
        <f t="shared" si="142"/>
        <v>70%</v>
      </c>
      <c r="P318" s="41">
        <f t="shared" si="137"/>
        <v>13.299999999999999</v>
      </c>
      <c r="Q318" s="10">
        <v>0.1</v>
      </c>
      <c r="R318" s="10">
        <f>IF(M318&gt;=L318,(M318+P318),M318+Q318)</f>
        <v>24.1</v>
      </c>
      <c r="S318" s="10">
        <f t="shared" si="139"/>
        <v>24.1</v>
      </c>
      <c r="T318" s="163">
        <v>24</v>
      </c>
    </row>
    <row r="319" spans="1:20" x14ac:dyDescent="0.3">
      <c r="A319" s="151">
        <v>270</v>
      </c>
      <c r="B319" s="155" t="s">
        <v>408</v>
      </c>
      <c r="C319" s="53">
        <v>378</v>
      </c>
      <c r="D319" s="44" t="s">
        <v>409</v>
      </c>
      <c r="E319" s="37"/>
      <c r="F319" s="47"/>
      <c r="G319" s="10">
        <v>8.1</v>
      </c>
      <c r="H319" s="39">
        <f>G319</f>
        <v>8.1</v>
      </c>
      <c r="I319" s="10">
        <v>91</v>
      </c>
      <c r="J319" s="10">
        <v>72</v>
      </c>
      <c r="K319" s="39">
        <f t="shared" si="141"/>
        <v>82.9</v>
      </c>
      <c r="L319" s="40">
        <f t="shared" si="133"/>
        <v>19</v>
      </c>
      <c r="M319" s="41">
        <f t="shared" si="134"/>
        <v>8.1</v>
      </c>
      <c r="N319" s="41">
        <f t="shared" si="135"/>
        <v>10.9</v>
      </c>
      <c r="O319" s="10" t="str">
        <f t="shared" si="142"/>
        <v>30%</v>
      </c>
      <c r="P319" s="41">
        <f t="shared" si="137"/>
        <v>3.27</v>
      </c>
      <c r="Q319" s="10">
        <v>0.1</v>
      </c>
      <c r="R319" s="41">
        <f>IF(M319&gt;=L319,(M319+P319),M319+Q319)</f>
        <v>8.1999999999999993</v>
      </c>
      <c r="S319" s="41">
        <f t="shared" si="139"/>
        <v>8.1999999999999993</v>
      </c>
      <c r="T319" s="156">
        <f>S319</f>
        <v>8.1999999999999993</v>
      </c>
    </row>
    <row r="320" spans="1:20" x14ac:dyDescent="0.3">
      <c r="A320" s="149">
        <v>271</v>
      </c>
      <c r="B320" s="155" t="s">
        <v>410</v>
      </c>
      <c r="C320" s="53">
        <v>122</v>
      </c>
      <c r="D320" s="44" t="s">
        <v>27</v>
      </c>
      <c r="E320" s="37"/>
      <c r="F320" s="10"/>
      <c r="G320" s="41">
        <v>24.1</v>
      </c>
      <c r="H320" s="39">
        <f>G320</f>
        <v>24.1</v>
      </c>
      <c r="I320" s="10">
        <v>104</v>
      </c>
      <c r="J320" s="10">
        <v>71</v>
      </c>
      <c r="K320" s="39">
        <f t="shared" si="141"/>
        <v>79.900000000000006</v>
      </c>
      <c r="L320" s="40">
        <f t="shared" si="133"/>
        <v>33</v>
      </c>
      <c r="M320" s="41">
        <f t="shared" si="134"/>
        <v>24.1</v>
      </c>
      <c r="N320" s="41">
        <f t="shared" si="135"/>
        <v>8.8999999999999986</v>
      </c>
      <c r="O320" s="10" t="str">
        <f t="shared" si="142"/>
        <v>70%</v>
      </c>
      <c r="P320" s="41">
        <f t="shared" si="137"/>
        <v>6.2299999999999986</v>
      </c>
      <c r="Q320" s="10">
        <v>0.1</v>
      </c>
      <c r="R320" s="41">
        <f>IF(M320&gt;=L320,(M320+P320),M320+Q320)</f>
        <v>24.200000000000003</v>
      </c>
      <c r="S320" s="41">
        <f t="shared" si="139"/>
        <v>24.200000000000003</v>
      </c>
      <c r="T320" s="156">
        <f>S320</f>
        <v>24.200000000000003</v>
      </c>
    </row>
    <row r="321" spans="1:20" x14ac:dyDescent="0.3">
      <c r="A321" s="150">
        <v>272</v>
      </c>
      <c r="B321" s="155" t="s">
        <v>411</v>
      </c>
      <c r="C321" s="53">
        <v>189</v>
      </c>
      <c r="D321" s="44"/>
      <c r="E321" s="10"/>
      <c r="F321" s="10"/>
      <c r="G321" s="10">
        <v>24</v>
      </c>
      <c r="H321" s="39">
        <f>G321</f>
        <v>24</v>
      </c>
      <c r="I321" s="10">
        <v>120</v>
      </c>
      <c r="J321" s="10">
        <v>72</v>
      </c>
      <c r="K321" s="39">
        <f t="shared" si="141"/>
        <v>96</v>
      </c>
      <c r="L321" s="40">
        <f t="shared" si="133"/>
        <v>48</v>
      </c>
      <c r="M321" s="41">
        <f t="shared" si="134"/>
        <v>24</v>
      </c>
      <c r="N321" s="41">
        <f t="shared" si="135"/>
        <v>24</v>
      </c>
      <c r="O321" s="10" t="str">
        <f t="shared" si="142"/>
        <v>70%</v>
      </c>
      <c r="P321" s="41">
        <f t="shared" si="137"/>
        <v>16.799999999999997</v>
      </c>
      <c r="Q321" s="10">
        <v>0.1</v>
      </c>
      <c r="R321" s="10">
        <v>24</v>
      </c>
      <c r="S321" s="41">
        <f t="shared" si="139"/>
        <v>24</v>
      </c>
      <c r="T321" s="156">
        <f>S321</f>
        <v>24</v>
      </c>
    </row>
    <row r="322" spans="1:20" x14ac:dyDescent="0.3">
      <c r="A322" s="151">
        <v>273</v>
      </c>
      <c r="B322" s="152" t="s">
        <v>136</v>
      </c>
      <c r="C322" s="79">
        <v>481</v>
      </c>
      <c r="D322" s="164" t="s">
        <v>137</v>
      </c>
      <c r="E322" s="70"/>
      <c r="F322" s="71"/>
      <c r="G322" s="72">
        <v>12</v>
      </c>
      <c r="H322" s="72">
        <v>12</v>
      </c>
      <c r="I322" s="72">
        <v>91</v>
      </c>
      <c r="J322" s="72">
        <v>69</v>
      </c>
      <c r="K322" s="72">
        <f t="shared" si="141"/>
        <v>79</v>
      </c>
      <c r="L322" s="72">
        <f t="shared" si="133"/>
        <v>22</v>
      </c>
      <c r="M322" s="72">
        <f t="shared" si="134"/>
        <v>12</v>
      </c>
      <c r="N322" s="72">
        <f t="shared" si="135"/>
        <v>10</v>
      </c>
      <c r="O322" s="72" t="str">
        <f t="shared" si="142"/>
        <v>30%</v>
      </c>
      <c r="P322" s="73">
        <f t="shared" si="137"/>
        <v>3</v>
      </c>
      <c r="Q322" s="72">
        <v>0.1</v>
      </c>
      <c r="R322" s="72">
        <f>IF(M322&gt;=L322,(M322+P322),M322+Q322)</f>
        <v>12.1</v>
      </c>
      <c r="S322" s="72">
        <f t="shared" si="139"/>
        <v>12.1</v>
      </c>
      <c r="T322" s="153">
        <v>12</v>
      </c>
    </row>
    <row r="323" spans="1:20" x14ac:dyDescent="0.3">
      <c r="A323" s="149">
        <v>274</v>
      </c>
      <c r="B323" s="155" t="s">
        <v>412</v>
      </c>
      <c r="C323" s="53">
        <v>182</v>
      </c>
      <c r="D323" s="44"/>
      <c r="E323" s="10"/>
      <c r="F323" s="10"/>
      <c r="G323" s="10">
        <v>13</v>
      </c>
      <c r="H323" s="39">
        <v>13</v>
      </c>
      <c r="I323" s="10">
        <v>86</v>
      </c>
      <c r="J323" s="10">
        <v>68</v>
      </c>
      <c r="K323" s="39">
        <f t="shared" si="141"/>
        <v>73</v>
      </c>
      <c r="L323" s="40">
        <f t="shared" si="133"/>
        <v>18</v>
      </c>
      <c r="M323" s="41">
        <f t="shared" si="134"/>
        <v>13</v>
      </c>
      <c r="N323" s="41">
        <f t="shared" si="135"/>
        <v>5</v>
      </c>
      <c r="O323" s="10" t="str">
        <f t="shared" si="142"/>
        <v>30%</v>
      </c>
      <c r="P323" s="41">
        <f t="shared" si="137"/>
        <v>1.5</v>
      </c>
      <c r="Q323" s="10">
        <v>0.1</v>
      </c>
      <c r="R323" s="41">
        <f>IF(M323&gt;=L323,(M323+P323),M323+Q323)</f>
        <v>13.1</v>
      </c>
      <c r="S323" s="41">
        <f t="shared" si="139"/>
        <v>13.1</v>
      </c>
      <c r="T323" s="156">
        <f>S323</f>
        <v>13.1</v>
      </c>
    </row>
    <row r="324" spans="1:20" x14ac:dyDescent="0.3">
      <c r="A324" s="150">
        <v>275</v>
      </c>
      <c r="B324" s="155" t="s">
        <v>413</v>
      </c>
      <c r="C324" s="53">
        <v>151</v>
      </c>
      <c r="D324" s="44"/>
      <c r="E324" s="37"/>
      <c r="F324" s="10"/>
      <c r="G324" s="10">
        <v>19</v>
      </c>
      <c r="H324" s="39">
        <v>19</v>
      </c>
      <c r="I324" s="10">
        <v>85</v>
      </c>
      <c r="J324" s="10">
        <v>69</v>
      </c>
      <c r="K324" s="39">
        <f t="shared" si="141"/>
        <v>66</v>
      </c>
      <c r="L324" s="40">
        <f t="shared" si="133"/>
        <v>16</v>
      </c>
      <c r="M324" s="41">
        <f t="shared" si="134"/>
        <v>19</v>
      </c>
      <c r="N324" s="41">
        <f t="shared" si="135"/>
        <v>-3</v>
      </c>
      <c r="O324" s="42">
        <v>0.7</v>
      </c>
      <c r="P324" s="41">
        <f t="shared" si="137"/>
        <v>-2.0999999999999996</v>
      </c>
      <c r="Q324" s="10">
        <v>0.1</v>
      </c>
      <c r="R324" s="41">
        <f>IF(M324&gt;=L324,(M324+P324),M324+Q324)</f>
        <v>16.899999999999999</v>
      </c>
      <c r="S324" s="41">
        <f t="shared" si="139"/>
        <v>16.899999999999999</v>
      </c>
      <c r="T324" s="156">
        <f>S324</f>
        <v>16.899999999999999</v>
      </c>
    </row>
    <row r="325" spans="1:20" x14ac:dyDescent="0.3">
      <c r="A325" s="151">
        <v>276</v>
      </c>
      <c r="B325" s="168" t="s">
        <v>138</v>
      </c>
      <c r="C325" s="79">
        <v>379</v>
      </c>
      <c r="D325" s="74"/>
      <c r="E325" s="70"/>
      <c r="F325" s="72"/>
      <c r="G325" s="73">
        <v>11</v>
      </c>
      <c r="H325" s="75">
        <v>11</v>
      </c>
      <c r="I325" s="79">
        <v>86</v>
      </c>
      <c r="J325" s="79">
        <v>70</v>
      </c>
      <c r="K325" s="78">
        <f t="shared" si="141"/>
        <v>75</v>
      </c>
      <c r="L325" s="79">
        <f t="shared" si="133"/>
        <v>16</v>
      </c>
      <c r="M325" s="88">
        <f t="shared" si="134"/>
        <v>11</v>
      </c>
      <c r="N325" s="88">
        <f t="shared" si="135"/>
        <v>5</v>
      </c>
      <c r="O325" s="89">
        <v>0.5</v>
      </c>
      <c r="P325" s="88">
        <f t="shared" si="137"/>
        <v>2.5</v>
      </c>
      <c r="Q325" s="79" t="str">
        <f>IF(N325&lt;0,O325, "0.1")</f>
        <v>0.1</v>
      </c>
      <c r="R325" s="88">
        <f>IF(M325&gt;=L325,(M325+P325),M325+Q325)</f>
        <v>11.1</v>
      </c>
      <c r="S325" s="73">
        <f t="shared" si="139"/>
        <v>11.1</v>
      </c>
      <c r="T325" s="158">
        <f>S325</f>
        <v>11.1</v>
      </c>
    </row>
    <row r="326" spans="1:20" x14ac:dyDescent="0.3">
      <c r="A326" s="149">
        <v>277</v>
      </c>
      <c r="B326" s="155" t="s">
        <v>414</v>
      </c>
      <c r="C326" s="53">
        <v>380</v>
      </c>
      <c r="D326" s="44"/>
      <c r="E326" s="37"/>
      <c r="F326" s="10"/>
      <c r="G326" s="10">
        <v>17.7</v>
      </c>
      <c r="H326" s="10">
        <v>18</v>
      </c>
      <c r="I326" s="10">
        <v>106</v>
      </c>
      <c r="J326" s="10">
        <v>69</v>
      </c>
      <c r="K326" s="10">
        <v>86</v>
      </c>
      <c r="L326" s="10">
        <f t="shared" si="133"/>
        <v>37</v>
      </c>
      <c r="M326" s="10">
        <f t="shared" si="134"/>
        <v>17.7</v>
      </c>
      <c r="N326" s="10">
        <f t="shared" si="135"/>
        <v>19.3</v>
      </c>
      <c r="O326" s="10" t="str">
        <f>IF(M326&gt;=19.5,"70%",IF(M326&gt;=13.5,"50%",IF(M326&gt;=5.5,"30%",IF(M326&gt;=0.1,"15%"))))</f>
        <v>50%</v>
      </c>
      <c r="P326" s="41">
        <v>0.5</v>
      </c>
      <c r="Q326" s="10">
        <v>0.7</v>
      </c>
      <c r="R326" s="10">
        <v>17.7</v>
      </c>
      <c r="S326" s="41">
        <f t="shared" si="139"/>
        <v>17.7</v>
      </c>
      <c r="T326" s="163">
        <v>18</v>
      </c>
    </row>
    <row r="327" spans="1:20" x14ac:dyDescent="0.3">
      <c r="A327" s="150">
        <v>278</v>
      </c>
      <c r="B327" s="152" t="s">
        <v>191</v>
      </c>
      <c r="C327" s="79">
        <v>510</v>
      </c>
      <c r="D327" s="74"/>
      <c r="E327" s="70"/>
      <c r="F327" s="72"/>
      <c r="G327" s="73">
        <v>16</v>
      </c>
      <c r="H327" s="75">
        <v>16</v>
      </c>
      <c r="I327" s="72">
        <v>93</v>
      </c>
      <c r="J327" s="72">
        <v>69</v>
      </c>
      <c r="K327" s="75">
        <f>I327-H327</f>
        <v>77</v>
      </c>
      <c r="L327" s="76">
        <f t="shared" si="133"/>
        <v>24</v>
      </c>
      <c r="M327" s="73">
        <f t="shared" si="134"/>
        <v>16</v>
      </c>
      <c r="N327" s="73">
        <f t="shared" si="135"/>
        <v>8</v>
      </c>
      <c r="O327" s="72" t="str">
        <f>IF(M327&gt;=19.5,"70%",IF(M327&gt;=13.5,"50%",IF(M327&gt;=5.5,"30%",IF(M327&gt;=0.1,"15%"))))</f>
        <v>50%</v>
      </c>
      <c r="P327" s="73">
        <f>N327*O327</f>
        <v>4</v>
      </c>
      <c r="Q327" s="72">
        <v>0.1</v>
      </c>
      <c r="R327" s="73">
        <f>IF(M327&gt;=L327,(M327+P327),M327+Q327)</f>
        <v>16.100000000000001</v>
      </c>
      <c r="S327" s="73">
        <f t="shared" si="139"/>
        <v>16.100000000000001</v>
      </c>
      <c r="T327" s="158">
        <f>S327</f>
        <v>16.100000000000001</v>
      </c>
    </row>
    <row r="328" spans="1:20" x14ac:dyDescent="0.3">
      <c r="A328" s="151">
        <v>279</v>
      </c>
      <c r="B328" s="155" t="s">
        <v>415</v>
      </c>
      <c r="C328" s="53">
        <v>206</v>
      </c>
      <c r="D328" s="44"/>
      <c r="E328" s="10"/>
      <c r="F328" s="10"/>
      <c r="G328" s="10">
        <v>16.100000000000001</v>
      </c>
      <c r="H328" s="39">
        <f>G328</f>
        <v>16.100000000000001</v>
      </c>
      <c r="I328" s="10">
        <v>90</v>
      </c>
      <c r="J328" s="10">
        <v>70</v>
      </c>
      <c r="K328" s="39">
        <f>I328-H328</f>
        <v>73.900000000000006</v>
      </c>
      <c r="L328" s="40">
        <f t="shared" si="133"/>
        <v>20</v>
      </c>
      <c r="M328" s="41">
        <f t="shared" si="134"/>
        <v>16.100000000000001</v>
      </c>
      <c r="N328" s="41">
        <f t="shared" si="135"/>
        <v>3.8999999999999986</v>
      </c>
      <c r="O328" s="10" t="str">
        <f>IF(M328&gt;=19.5,"70%",IF(M328&gt;=13.5,"50%",IF(M328&gt;=5.5,"30%",IF(M328&gt;=0.1,"15%"))))</f>
        <v>50%</v>
      </c>
      <c r="P328" s="41">
        <f>N328*O328</f>
        <v>1.9499999999999993</v>
      </c>
      <c r="Q328" s="10">
        <v>0.1</v>
      </c>
      <c r="R328" s="41">
        <f>IF(M328&gt;=L328,(M328+P328),M328+Q328)</f>
        <v>16.200000000000003</v>
      </c>
      <c r="S328" s="41">
        <f t="shared" si="139"/>
        <v>16.200000000000003</v>
      </c>
      <c r="T328" s="156">
        <f>S328</f>
        <v>16.200000000000003</v>
      </c>
    </row>
    <row r="329" spans="1:20" x14ac:dyDescent="0.3">
      <c r="A329" s="149">
        <v>280</v>
      </c>
      <c r="B329" s="155" t="s">
        <v>416</v>
      </c>
      <c r="C329" s="53">
        <v>381</v>
      </c>
      <c r="D329" s="44"/>
      <c r="E329" s="37"/>
      <c r="F329" s="10"/>
      <c r="G329" s="39">
        <v>17.7</v>
      </c>
      <c r="H329" s="39">
        <f>G329</f>
        <v>17.7</v>
      </c>
      <c r="I329" s="10">
        <v>83</v>
      </c>
      <c r="J329" s="10">
        <v>69</v>
      </c>
      <c r="K329" s="39">
        <f>I329-H329</f>
        <v>65.3</v>
      </c>
      <c r="L329" s="61" t="s">
        <v>417</v>
      </c>
      <c r="M329" s="41">
        <f t="shared" si="134"/>
        <v>17.7</v>
      </c>
      <c r="N329" s="41">
        <f t="shared" si="135"/>
        <v>0.30000000000000071</v>
      </c>
      <c r="O329" s="10" t="str">
        <f>IF(M329&gt;=19.5,"70%",IF(M329&gt;=13.5,"50%",IF(M329&gt;=5.5,"30%",IF(M329&gt;=0.1,"15%"))))</f>
        <v>50%</v>
      </c>
      <c r="P329" s="41">
        <f>N329*O329</f>
        <v>0.15000000000000036</v>
      </c>
      <c r="Q329" s="10">
        <v>0.1</v>
      </c>
      <c r="R329" s="41">
        <f>IF(M329&gt;=L329,(M329+P329),M329+Q329)</f>
        <v>17.8</v>
      </c>
      <c r="S329" s="41">
        <f t="shared" si="139"/>
        <v>17.8</v>
      </c>
      <c r="T329" s="156">
        <f>S329</f>
        <v>17.8</v>
      </c>
    </row>
    <row r="330" spans="1:20" x14ac:dyDescent="0.3">
      <c r="A330" s="150">
        <v>281</v>
      </c>
      <c r="B330" s="164" t="s">
        <v>48</v>
      </c>
      <c r="C330" s="127">
        <v>486</v>
      </c>
      <c r="D330" s="123"/>
      <c r="E330" s="119"/>
      <c r="F330" s="120"/>
      <c r="G330" s="121">
        <v>8</v>
      </c>
      <c r="H330" s="121">
        <v>8</v>
      </c>
      <c r="I330" s="121">
        <v>73</v>
      </c>
      <c r="J330" s="121">
        <v>69</v>
      </c>
      <c r="K330" s="121">
        <v>71</v>
      </c>
      <c r="L330" s="121">
        <v>4</v>
      </c>
      <c r="M330" s="121">
        <v>8</v>
      </c>
      <c r="N330" s="121">
        <v>-4</v>
      </c>
      <c r="O330" s="121" t="s">
        <v>631</v>
      </c>
      <c r="P330" s="122">
        <v>-1.2</v>
      </c>
      <c r="Q330" s="121">
        <v>0.1</v>
      </c>
      <c r="R330" s="121">
        <v>6.8</v>
      </c>
      <c r="S330" s="121">
        <v>6.8</v>
      </c>
      <c r="T330" s="165">
        <v>7</v>
      </c>
    </row>
    <row r="331" spans="1:20" x14ac:dyDescent="0.3">
      <c r="A331" s="151">
        <v>282</v>
      </c>
      <c r="B331" s="152" t="s">
        <v>211</v>
      </c>
      <c r="C331" s="79">
        <v>581</v>
      </c>
      <c r="D331" s="80"/>
      <c r="E331" s="70"/>
      <c r="F331" s="71"/>
      <c r="G331" s="72">
        <v>24</v>
      </c>
      <c r="H331" s="72">
        <v>24</v>
      </c>
      <c r="I331" s="72">
        <v>90</v>
      </c>
      <c r="J331" s="72">
        <v>69</v>
      </c>
      <c r="K331" s="72">
        <f>I331-H331</f>
        <v>66</v>
      </c>
      <c r="L331" s="72">
        <f>I331-J331</f>
        <v>21</v>
      </c>
      <c r="M331" s="72">
        <f>G331</f>
        <v>24</v>
      </c>
      <c r="N331" s="72">
        <f>L331-M331</f>
        <v>-3</v>
      </c>
      <c r="O331" s="72" t="str">
        <f>IF(M331&gt;=19.5,"70%",IF(M331&gt;=13.5,"50%",IF(M331&gt;=5.5,"30%",IF(M331&gt;=0.1,"15%"))))</f>
        <v>70%</v>
      </c>
      <c r="P331" s="73">
        <f>N331*O331</f>
        <v>-2.0999999999999996</v>
      </c>
      <c r="Q331" s="72">
        <v>0.1</v>
      </c>
      <c r="R331" s="72">
        <f>IF(M331&gt;=L331,(M331+P331),M331+Q331)</f>
        <v>21.9</v>
      </c>
      <c r="S331" s="72">
        <f>IF(I331&gt;1,(R331),G331)</f>
        <v>21.9</v>
      </c>
      <c r="T331" s="153">
        <v>22</v>
      </c>
    </row>
    <row r="332" spans="1:20" x14ac:dyDescent="0.3">
      <c r="A332" s="149">
        <v>283</v>
      </c>
      <c r="B332" s="155" t="s">
        <v>418</v>
      </c>
      <c r="C332" s="53">
        <v>119</v>
      </c>
      <c r="D332" s="44"/>
      <c r="E332" s="10"/>
      <c r="F332" s="10"/>
      <c r="G332" s="39">
        <v>11.7</v>
      </c>
      <c r="H332" s="39">
        <f>G332</f>
        <v>11.7</v>
      </c>
      <c r="I332" s="10">
        <v>89</v>
      </c>
      <c r="J332" s="10">
        <v>72</v>
      </c>
      <c r="K332" s="39">
        <f>I332-H332</f>
        <v>77.3</v>
      </c>
      <c r="L332" s="40">
        <f>I332-J332</f>
        <v>17</v>
      </c>
      <c r="M332" s="41">
        <f>G332</f>
        <v>11.7</v>
      </c>
      <c r="N332" s="41">
        <f>L332-M332</f>
        <v>5.3000000000000007</v>
      </c>
      <c r="O332" s="42">
        <v>0.5</v>
      </c>
      <c r="P332" s="41">
        <f>N332*O332</f>
        <v>2.6500000000000004</v>
      </c>
      <c r="Q332" s="10">
        <v>0.1</v>
      </c>
      <c r="R332" s="10">
        <v>11.7</v>
      </c>
      <c r="S332" s="41">
        <f>IF(I332&gt;1,(R332),G332)</f>
        <v>11.7</v>
      </c>
      <c r="T332" s="156">
        <f>S332</f>
        <v>11.7</v>
      </c>
    </row>
    <row r="333" spans="1:20" x14ac:dyDescent="0.3">
      <c r="A333" s="150">
        <v>284</v>
      </c>
      <c r="B333" s="152" t="s">
        <v>139</v>
      </c>
      <c r="C333" s="79">
        <v>451</v>
      </c>
      <c r="D333" s="80" t="s">
        <v>39</v>
      </c>
      <c r="E333" s="70"/>
      <c r="F333" s="71"/>
      <c r="G333" s="72">
        <v>16</v>
      </c>
      <c r="H333" s="72">
        <v>16</v>
      </c>
      <c r="I333" s="72">
        <v>85</v>
      </c>
      <c r="J333" s="72">
        <v>70</v>
      </c>
      <c r="K333" s="72">
        <f>I333-H333</f>
        <v>69</v>
      </c>
      <c r="L333" s="72">
        <f>I333-J333</f>
        <v>15</v>
      </c>
      <c r="M333" s="72">
        <f>G333</f>
        <v>16</v>
      </c>
      <c r="N333" s="72">
        <f>L333-M333</f>
        <v>-1</v>
      </c>
      <c r="O333" s="72" t="str">
        <f>IF(M333&gt;=19.5,"70%",IF(M333&gt;=13.5,"50%",IF(M333&gt;=5.5,"30%",IF(M333&gt;=0.1,"15%"))))</f>
        <v>50%</v>
      </c>
      <c r="P333" s="73">
        <f>N333*O333</f>
        <v>-0.5</v>
      </c>
      <c r="Q333" s="72">
        <v>0.1</v>
      </c>
      <c r="R333" s="72">
        <f>IF(M333&gt;=L333,(M333+P333),M333+Q333)</f>
        <v>15.5</v>
      </c>
      <c r="S333" s="72">
        <f>IF(I333&gt;1,(R333),G333)</f>
        <v>15.5</v>
      </c>
      <c r="T333" s="158">
        <f>S333</f>
        <v>15.5</v>
      </c>
    </row>
    <row r="334" spans="1:20" x14ac:dyDescent="0.3">
      <c r="A334" s="151">
        <v>285</v>
      </c>
      <c r="B334" s="155" t="s">
        <v>419</v>
      </c>
      <c r="C334" s="53">
        <v>530</v>
      </c>
      <c r="D334" s="44"/>
      <c r="E334" s="10"/>
      <c r="F334" s="10"/>
      <c r="G334" s="10">
        <v>20</v>
      </c>
      <c r="H334" s="39">
        <v>20</v>
      </c>
      <c r="I334" s="10">
        <v>103</v>
      </c>
      <c r="J334" s="10">
        <v>72</v>
      </c>
      <c r="K334" s="39">
        <f>I334-H334</f>
        <v>83</v>
      </c>
      <c r="L334" s="40">
        <f>I334-J334</f>
        <v>31</v>
      </c>
      <c r="M334" s="41">
        <f>G334</f>
        <v>20</v>
      </c>
      <c r="N334" s="41">
        <f>L334-M334</f>
        <v>11</v>
      </c>
      <c r="O334" s="10" t="str">
        <f>IF(M334&gt;=19.5,"70%",IF(M334&gt;=13.5,"50%",IF(M334&gt;=5.5,"30%",IF(M334&gt;=0.1,"15%"))))</f>
        <v>70%</v>
      </c>
      <c r="P334" s="41">
        <f>N334*O334</f>
        <v>7.6999999999999993</v>
      </c>
      <c r="Q334" s="10">
        <v>0.1</v>
      </c>
      <c r="R334" s="10">
        <v>20</v>
      </c>
      <c r="S334" s="41">
        <f>IF(I334&gt;1,(R334),G334)</f>
        <v>20</v>
      </c>
      <c r="T334" s="156">
        <f>S334</f>
        <v>20</v>
      </c>
    </row>
    <row r="335" spans="1:20" x14ac:dyDescent="0.3">
      <c r="A335" s="149">
        <v>286</v>
      </c>
      <c r="B335" s="155" t="s">
        <v>420</v>
      </c>
      <c r="C335" s="53">
        <v>525</v>
      </c>
      <c r="D335" s="44"/>
      <c r="E335" s="37"/>
      <c r="F335" s="47"/>
      <c r="G335" s="10">
        <v>25</v>
      </c>
      <c r="H335" s="10">
        <v>25</v>
      </c>
      <c r="I335" s="10">
        <v>120</v>
      </c>
      <c r="J335" s="10">
        <v>72</v>
      </c>
      <c r="K335" s="10">
        <v>72</v>
      </c>
      <c r="L335" s="10">
        <v>24</v>
      </c>
      <c r="M335" s="10">
        <v>24</v>
      </c>
      <c r="N335" s="10">
        <v>0</v>
      </c>
      <c r="O335" s="42">
        <v>0.7</v>
      </c>
      <c r="P335" s="41">
        <v>0</v>
      </c>
      <c r="Q335" s="10">
        <v>0.1</v>
      </c>
      <c r="R335" s="10">
        <v>24</v>
      </c>
      <c r="S335" s="10">
        <v>24</v>
      </c>
      <c r="T335" s="163">
        <v>24</v>
      </c>
    </row>
    <row r="336" spans="1:20" x14ac:dyDescent="0.3">
      <c r="A336" s="150">
        <v>287</v>
      </c>
      <c r="B336" s="154" t="s">
        <v>140</v>
      </c>
      <c r="C336" s="79">
        <v>570</v>
      </c>
      <c r="D336" s="80"/>
      <c r="E336" s="70"/>
      <c r="F336" s="71"/>
      <c r="G336" s="72">
        <v>17</v>
      </c>
      <c r="H336" s="75">
        <v>17</v>
      </c>
      <c r="I336" s="72">
        <v>78</v>
      </c>
      <c r="J336" s="72">
        <v>69</v>
      </c>
      <c r="K336" s="75">
        <v>69</v>
      </c>
      <c r="L336" s="76">
        <f>I336-J336</f>
        <v>9</v>
      </c>
      <c r="M336" s="73">
        <f t="shared" ref="M336:M346" si="143">G336</f>
        <v>17</v>
      </c>
      <c r="N336" s="73">
        <f t="shared" ref="N336:N346" si="144">L336-M336</f>
        <v>-8</v>
      </c>
      <c r="O336" s="72" t="str">
        <f>IF(M336&gt;=19.5,"70%",IF(M336&gt;=13.5,"50%",IF(M336&gt;=5.5,"30%",IF(M336&gt;=0.1,"15%"))))</f>
        <v>50%</v>
      </c>
      <c r="P336" s="73">
        <f t="shared" ref="P336:P346" si="145">N336*O336</f>
        <v>-4</v>
      </c>
      <c r="Q336" s="72">
        <v>0.3</v>
      </c>
      <c r="R336" s="73">
        <f t="shared" ref="R336:R346" si="146">IF(M336&gt;=L336,(M336+P336),M336+Q336)</f>
        <v>13</v>
      </c>
      <c r="S336" s="73">
        <f t="shared" ref="S336:S346" si="147">IF(I336&gt;1,(R336),G336)</f>
        <v>13</v>
      </c>
      <c r="T336" s="158">
        <f>S336</f>
        <v>13</v>
      </c>
    </row>
    <row r="337" spans="1:20" x14ac:dyDescent="0.3">
      <c r="A337" s="151">
        <v>288</v>
      </c>
      <c r="B337" s="155" t="s">
        <v>421</v>
      </c>
      <c r="C337" s="53">
        <v>84</v>
      </c>
      <c r="D337" s="44" t="s">
        <v>25</v>
      </c>
      <c r="E337" s="37"/>
      <c r="F337" s="10"/>
      <c r="G337" s="41">
        <v>12</v>
      </c>
      <c r="H337" s="39">
        <v>12</v>
      </c>
      <c r="I337" s="10">
        <v>80</v>
      </c>
      <c r="J337" s="10">
        <v>70</v>
      </c>
      <c r="K337" s="39">
        <f t="shared" ref="K337:K346" si="148">I337-H337</f>
        <v>68</v>
      </c>
      <c r="L337" s="40">
        <f>I337-J337</f>
        <v>10</v>
      </c>
      <c r="M337" s="41">
        <f t="shared" si="143"/>
        <v>12</v>
      </c>
      <c r="N337" s="41">
        <f t="shared" si="144"/>
        <v>-2</v>
      </c>
      <c r="O337" s="10" t="str">
        <f>IF(M337&gt;=19.5,"70%",IF(M337&gt;=13.5,"50%",IF(M337&gt;=5.5,"30%",IF(M337&gt;=0.1,"15%"))))</f>
        <v>30%</v>
      </c>
      <c r="P337" s="41">
        <f t="shared" si="145"/>
        <v>-0.6</v>
      </c>
      <c r="Q337" s="10">
        <v>0.1</v>
      </c>
      <c r="R337" s="41">
        <f t="shared" si="146"/>
        <v>11.4</v>
      </c>
      <c r="S337" s="41">
        <f t="shared" si="147"/>
        <v>11.4</v>
      </c>
      <c r="T337" s="156">
        <v>11</v>
      </c>
    </row>
    <row r="338" spans="1:20" x14ac:dyDescent="0.3">
      <c r="A338" s="149">
        <v>289</v>
      </c>
      <c r="B338" s="155" t="s">
        <v>422</v>
      </c>
      <c r="C338" s="53">
        <v>152</v>
      </c>
      <c r="D338" s="44" t="s">
        <v>25</v>
      </c>
      <c r="E338" s="10"/>
      <c r="F338" s="10"/>
      <c r="G338" s="41">
        <v>12</v>
      </c>
      <c r="H338" s="39">
        <v>12</v>
      </c>
      <c r="I338" s="10">
        <v>85</v>
      </c>
      <c r="J338" s="10">
        <v>72</v>
      </c>
      <c r="K338" s="39">
        <f t="shared" si="148"/>
        <v>73</v>
      </c>
      <c r="L338" s="40">
        <f>I338-J338</f>
        <v>13</v>
      </c>
      <c r="M338" s="41">
        <f t="shared" si="143"/>
        <v>12</v>
      </c>
      <c r="N338" s="41">
        <f t="shared" si="144"/>
        <v>1</v>
      </c>
      <c r="O338" s="42">
        <v>0.5</v>
      </c>
      <c r="P338" s="41">
        <f t="shared" si="145"/>
        <v>0.5</v>
      </c>
      <c r="Q338" s="10">
        <v>0.1</v>
      </c>
      <c r="R338" s="41">
        <f t="shared" si="146"/>
        <v>12.1</v>
      </c>
      <c r="S338" s="41">
        <f t="shared" si="147"/>
        <v>12.1</v>
      </c>
      <c r="T338" s="156">
        <f>S338</f>
        <v>12.1</v>
      </c>
    </row>
    <row r="339" spans="1:20" x14ac:dyDescent="0.3">
      <c r="A339" s="150">
        <v>290</v>
      </c>
      <c r="B339" s="155" t="s">
        <v>423</v>
      </c>
      <c r="C339" s="53">
        <v>284</v>
      </c>
      <c r="D339" s="44"/>
      <c r="E339" s="10"/>
      <c r="F339" s="10"/>
      <c r="G339" s="10">
        <v>24</v>
      </c>
      <c r="H339" s="10">
        <v>24</v>
      </c>
      <c r="I339" s="10">
        <v>95</v>
      </c>
      <c r="J339" s="10">
        <v>69</v>
      </c>
      <c r="K339" s="10">
        <f t="shared" si="148"/>
        <v>71</v>
      </c>
      <c r="L339" s="10">
        <f>I339-J339</f>
        <v>26</v>
      </c>
      <c r="M339" s="10">
        <f t="shared" si="143"/>
        <v>24</v>
      </c>
      <c r="N339" s="10">
        <f t="shared" si="144"/>
        <v>2</v>
      </c>
      <c r="O339" s="10" t="str">
        <f>IF(M339&gt;=19.5,"70%",IF(M339&gt;=13.5,"50%",IF(M339&gt;=5.5,"30%",IF(M339&gt;=0.1,"15%"))))</f>
        <v>70%</v>
      </c>
      <c r="P339" s="41">
        <f t="shared" si="145"/>
        <v>1.4</v>
      </c>
      <c r="Q339" s="10">
        <v>0.1</v>
      </c>
      <c r="R339" s="10">
        <f t="shared" si="146"/>
        <v>24.1</v>
      </c>
      <c r="S339" s="10">
        <f t="shared" si="147"/>
        <v>24.1</v>
      </c>
      <c r="T339" s="163">
        <v>24</v>
      </c>
    </row>
    <row r="340" spans="1:20" x14ac:dyDescent="0.3">
      <c r="A340" s="151">
        <v>291</v>
      </c>
      <c r="B340" s="155" t="s">
        <v>424</v>
      </c>
      <c r="C340" s="53">
        <v>298</v>
      </c>
      <c r="D340" s="44"/>
      <c r="E340" s="37"/>
      <c r="F340" s="10"/>
      <c r="G340" s="41">
        <v>24</v>
      </c>
      <c r="H340" s="39">
        <v>24</v>
      </c>
      <c r="I340" s="10">
        <v>107</v>
      </c>
      <c r="J340" s="10">
        <v>70</v>
      </c>
      <c r="K340" s="39">
        <f t="shared" si="148"/>
        <v>83</v>
      </c>
      <c r="L340" s="40">
        <f>I340-J340</f>
        <v>37</v>
      </c>
      <c r="M340" s="41">
        <f t="shared" si="143"/>
        <v>24</v>
      </c>
      <c r="N340" s="41">
        <f t="shared" si="144"/>
        <v>13</v>
      </c>
      <c r="O340" s="10" t="str">
        <f>IF(M340&gt;=19.5,"70%",IF(M340&gt;=13.5,"50%",IF(M340&gt;=5.5,"30%",IF(M340&gt;=0.1,"15%"))))</f>
        <v>70%</v>
      </c>
      <c r="P340" s="41">
        <f t="shared" si="145"/>
        <v>9.1</v>
      </c>
      <c r="Q340" s="10">
        <v>0.1</v>
      </c>
      <c r="R340" s="41">
        <f t="shared" si="146"/>
        <v>24.1</v>
      </c>
      <c r="S340" s="41">
        <f t="shared" si="147"/>
        <v>24.1</v>
      </c>
      <c r="T340" s="156">
        <f t="shared" ref="T340:T346" si="149">S340</f>
        <v>24.1</v>
      </c>
    </row>
    <row r="341" spans="1:20" x14ac:dyDescent="0.3">
      <c r="A341" s="149">
        <v>292</v>
      </c>
      <c r="B341" s="152" t="s">
        <v>192</v>
      </c>
      <c r="C341" s="79">
        <v>242</v>
      </c>
      <c r="D341" s="74" t="s">
        <v>42</v>
      </c>
      <c r="E341" s="70"/>
      <c r="F341" s="72"/>
      <c r="G341" s="73">
        <v>4</v>
      </c>
      <c r="H341" s="75">
        <v>4</v>
      </c>
      <c r="I341" s="72">
        <v>72</v>
      </c>
      <c r="J341" s="72">
        <v>69</v>
      </c>
      <c r="K341" s="75">
        <f t="shared" si="148"/>
        <v>68</v>
      </c>
      <c r="L341" s="91">
        <v>11</v>
      </c>
      <c r="M341" s="73">
        <f t="shared" si="143"/>
        <v>4</v>
      </c>
      <c r="N341" s="73">
        <f t="shared" si="144"/>
        <v>7</v>
      </c>
      <c r="O341" s="77">
        <v>0.3</v>
      </c>
      <c r="P341" s="73">
        <f t="shared" si="145"/>
        <v>2.1</v>
      </c>
      <c r="Q341" s="72" t="str">
        <f>IF(N341&lt;0,O341, "0.1")</f>
        <v>0.1</v>
      </c>
      <c r="R341" s="73">
        <f t="shared" si="146"/>
        <v>4.0999999999999996</v>
      </c>
      <c r="S341" s="73">
        <f t="shared" si="147"/>
        <v>4.0999999999999996</v>
      </c>
      <c r="T341" s="158">
        <f t="shared" si="149"/>
        <v>4.0999999999999996</v>
      </c>
    </row>
    <row r="342" spans="1:20" x14ac:dyDescent="0.3">
      <c r="A342" s="150">
        <v>293</v>
      </c>
      <c r="B342" s="155" t="s">
        <v>425</v>
      </c>
      <c r="C342" s="53">
        <v>286</v>
      </c>
      <c r="D342" s="44"/>
      <c r="E342" s="37"/>
      <c r="F342" s="10"/>
      <c r="G342" s="41">
        <v>9</v>
      </c>
      <c r="H342" s="39">
        <v>9</v>
      </c>
      <c r="I342" s="10">
        <v>82</v>
      </c>
      <c r="J342" s="10">
        <v>72</v>
      </c>
      <c r="K342" s="39">
        <f t="shared" si="148"/>
        <v>73</v>
      </c>
      <c r="L342" s="40">
        <f>I342-J342</f>
        <v>10</v>
      </c>
      <c r="M342" s="41">
        <f t="shared" si="143"/>
        <v>9</v>
      </c>
      <c r="N342" s="41">
        <f t="shared" si="144"/>
        <v>1</v>
      </c>
      <c r="O342" s="10" t="str">
        <f>IF(M342&gt;=19.5,"70%",IF(M342&gt;=13.5,"50%",IF(M342&gt;=5.5,"30%",IF(M342&gt;=0.1,"15%"))))</f>
        <v>30%</v>
      </c>
      <c r="P342" s="41">
        <f t="shared" si="145"/>
        <v>0.3</v>
      </c>
      <c r="Q342" s="10">
        <v>0.1</v>
      </c>
      <c r="R342" s="41">
        <f t="shared" si="146"/>
        <v>9.1</v>
      </c>
      <c r="S342" s="41">
        <f t="shared" si="147"/>
        <v>9.1</v>
      </c>
      <c r="T342" s="156">
        <f t="shared" si="149"/>
        <v>9.1</v>
      </c>
    </row>
    <row r="343" spans="1:20" x14ac:dyDescent="0.3">
      <c r="A343" s="151">
        <v>294</v>
      </c>
      <c r="B343" s="159" t="s">
        <v>426</v>
      </c>
      <c r="C343" s="53">
        <v>382</v>
      </c>
      <c r="D343" s="44" t="s">
        <v>35</v>
      </c>
      <c r="E343" s="37"/>
      <c r="F343" s="10"/>
      <c r="G343" s="10">
        <v>8</v>
      </c>
      <c r="H343" s="10">
        <v>8</v>
      </c>
      <c r="I343" s="10">
        <v>76</v>
      </c>
      <c r="J343" s="10">
        <v>70</v>
      </c>
      <c r="K343" s="10">
        <f t="shared" si="148"/>
        <v>68</v>
      </c>
      <c r="L343" s="10">
        <f>I343-J343</f>
        <v>6</v>
      </c>
      <c r="M343" s="10">
        <f t="shared" si="143"/>
        <v>8</v>
      </c>
      <c r="N343" s="10">
        <f t="shared" si="144"/>
        <v>-2</v>
      </c>
      <c r="O343" s="10" t="str">
        <f>IF(M343&gt;=19.5,"70%",IF(M343&gt;=13.5,"50%",IF(M343&gt;=5.5,"30%",IF(M343&gt;=0.1,"15%"))))</f>
        <v>30%</v>
      </c>
      <c r="P343" s="41">
        <f t="shared" si="145"/>
        <v>-0.6</v>
      </c>
      <c r="Q343" s="10">
        <v>0.1</v>
      </c>
      <c r="R343" s="10">
        <f t="shared" si="146"/>
        <v>7.4</v>
      </c>
      <c r="S343" s="10">
        <f t="shared" si="147"/>
        <v>7.4</v>
      </c>
      <c r="T343" s="156">
        <f t="shared" si="149"/>
        <v>7.4</v>
      </c>
    </row>
    <row r="344" spans="1:20" x14ac:dyDescent="0.3">
      <c r="A344" s="149">
        <v>295</v>
      </c>
      <c r="B344" s="155" t="s">
        <v>427</v>
      </c>
      <c r="C344" s="53">
        <v>218</v>
      </c>
      <c r="D344" s="44" t="s">
        <v>27</v>
      </c>
      <c r="E344" s="37"/>
      <c r="F344" s="10"/>
      <c r="G344" s="10">
        <v>15</v>
      </c>
      <c r="H344" s="39">
        <v>15</v>
      </c>
      <c r="I344" s="10">
        <v>93</v>
      </c>
      <c r="J344" s="10">
        <v>70</v>
      </c>
      <c r="K344" s="39">
        <f t="shared" si="148"/>
        <v>78</v>
      </c>
      <c r="L344" s="40">
        <f>I344-J344</f>
        <v>23</v>
      </c>
      <c r="M344" s="41">
        <f t="shared" si="143"/>
        <v>15</v>
      </c>
      <c r="N344" s="41">
        <f t="shared" si="144"/>
        <v>8</v>
      </c>
      <c r="O344" s="10" t="str">
        <f>IF(M344&gt;=19.5,"70%",IF(M344&gt;=13.5,"50%",IF(M344&gt;=5.5,"30%",IF(M344&gt;=0.1,"15%"))))</f>
        <v>50%</v>
      </c>
      <c r="P344" s="41">
        <f t="shared" si="145"/>
        <v>4</v>
      </c>
      <c r="Q344" s="10">
        <v>0.1</v>
      </c>
      <c r="R344" s="41">
        <f t="shared" si="146"/>
        <v>15.1</v>
      </c>
      <c r="S344" s="41">
        <f t="shared" si="147"/>
        <v>15.1</v>
      </c>
      <c r="T344" s="156">
        <f t="shared" si="149"/>
        <v>15.1</v>
      </c>
    </row>
    <row r="345" spans="1:20" x14ac:dyDescent="0.3">
      <c r="A345" s="150">
        <v>296</v>
      </c>
      <c r="B345" s="155" t="s">
        <v>428</v>
      </c>
      <c r="C345" s="53">
        <v>193</v>
      </c>
      <c r="D345" s="44" t="s">
        <v>35</v>
      </c>
      <c r="E345" s="37"/>
      <c r="F345" s="10"/>
      <c r="G345" s="10">
        <v>18</v>
      </c>
      <c r="H345" s="39">
        <v>18</v>
      </c>
      <c r="I345" s="10">
        <v>101</v>
      </c>
      <c r="J345" s="10">
        <v>70</v>
      </c>
      <c r="K345" s="39">
        <f t="shared" si="148"/>
        <v>83</v>
      </c>
      <c r="L345" s="40">
        <f>I345-J345</f>
        <v>31</v>
      </c>
      <c r="M345" s="41">
        <f t="shared" si="143"/>
        <v>18</v>
      </c>
      <c r="N345" s="41">
        <f t="shared" si="144"/>
        <v>13</v>
      </c>
      <c r="O345" s="10" t="str">
        <f>IF(M345&gt;=19.5,"70%",IF(M345&gt;=13.5,"50%",IF(M345&gt;=5.5,"30%",IF(M345&gt;=0.1,"15%"))))</f>
        <v>50%</v>
      </c>
      <c r="P345" s="41">
        <f t="shared" si="145"/>
        <v>6.5</v>
      </c>
      <c r="Q345" s="10">
        <v>0.1</v>
      </c>
      <c r="R345" s="41">
        <f t="shared" si="146"/>
        <v>18.100000000000001</v>
      </c>
      <c r="S345" s="41">
        <f t="shared" si="147"/>
        <v>18.100000000000001</v>
      </c>
      <c r="T345" s="156">
        <f t="shared" si="149"/>
        <v>18.100000000000001</v>
      </c>
    </row>
    <row r="346" spans="1:20" x14ac:dyDescent="0.3">
      <c r="A346" s="151">
        <v>297</v>
      </c>
      <c r="B346" s="152" t="s">
        <v>193</v>
      </c>
      <c r="C346" s="79">
        <v>434</v>
      </c>
      <c r="D346" s="80" t="s">
        <v>58</v>
      </c>
      <c r="E346" s="70"/>
      <c r="F346" s="71"/>
      <c r="G346" s="72">
        <v>9</v>
      </c>
      <c r="H346" s="72">
        <v>9</v>
      </c>
      <c r="I346" s="72">
        <v>78</v>
      </c>
      <c r="J346" s="72">
        <v>69</v>
      </c>
      <c r="K346" s="72">
        <f t="shared" si="148"/>
        <v>69</v>
      </c>
      <c r="L346" s="72">
        <f>I346-J346</f>
        <v>9</v>
      </c>
      <c r="M346" s="72">
        <f t="shared" si="143"/>
        <v>9</v>
      </c>
      <c r="N346" s="72">
        <f t="shared" si="144"/>
        <v>0</v>
      </c>
      <c r="O346" s="72" t="str">
        <f>IF(M346&gt;=19.5,"70%",IF(M346&gt;=13.5,"50%",IF(M346&gt;=5.5,"30%",IF(M346&gt;=0.1,"15%"))))</f>
        <v>30%</v>
      </c>
      <c r="P346" s="73">
        <f t="shared" si="145"/>
        <v>0</v>
      </c>
      <c r="Q346" s="72" t="str">
        <f>IF(N346&lt;0,O346, "0.1")</f>
        <v>0.1</v>
      </c>
      <c r="R346" s="72">
        <f t="shared" si="146"/>
        <v>9</v>
      </c>
      <c r="S346" s="72">
        <f t="shared" si="147"/>
        <v>9</v>
      </c>
      <c r="T346" s="158">
        <f t="shared" si="149"/>
        <v>9</v>
      </c>
    </row>
    <row r="347" spans="1:20" x14ac:dyDescent="0.3">
      <c r="A347" s="149">
        <v>298</v>
      </c>
      <c r="B347" s="164" t="s">
        <v>49</v>
      </c>
      <c r="C347" s="127">
        <v>490</v>
      </c>
      <c r="D347" s="123" t="s">
        <v>50</v>
      </c>
      <c r="E347" s="119"/>
      <c r="F347" s="120"/>
      <c r="G347" s="121">
        <v>16</v>
      </c>
      <c r="H347" s="121">
        <v>16</v>
      </c>
      <c r="I347" s="121">
        <v>92</v>
      </c>
      <c r="J347" s="121">
        <v>69</v>
      </c>
      <c r="K347" s="121">
        <v>86</v>
      </c>
      <c r="L347" s="121">
        <v>23</v>
      </c>
      <c r="M347" s="121">
        <v>16</v>
      </c>
      <c r="N347" s="121">
        <v>7</v>
      </c>
      <c r="O347" s="121" t="s">
        <v>629</v>
      </c>
      <c r="P347" s="122">
        <v>3.5</v>
      </c>
      <c r="Q347" s="121">
        <v>0.4</v>
      </c>
      <c r="R347" s="121">
        <v>16.399999999999999</v>
      </c>
      <c r="S347" s="121">
        <v>16.399999999999999</v>
      </c>
      <c r="T347" s="165">
        <v>17</v>
      </c>
    </row>
    <row r="348" spans="1:20" x14ac:dyDescent="0.3">
      <c r="A348" s="150">
        <v>299</v>
      </c>
      <c r="B348" s="155" t="s">
        <v>429</v>
      </c>
      <c r="C348" s="53">
        <v>239</v>
      </c>
      <c r="D348" s="44" t="s">
        <v>430</v>
      </c>
      <c r="E348" s="37"/>
      <c r="F348" s="10"/>
      <c r="G348" s="10">
        <v>7</v>
      </c>
      <c r="H348" s="39">
        <v>7</v>
      </c>
      <c r="I348" s="10">
        <v>87</v>
      </c>
      <c r="J348" s="10">
        <v>72</v>
      </c>
      <c r="K348" s="39">
        <f t="shared" ref="K348:K358" si="150">I348-H348</f>
        <v>80</v>
      </c>
      <c r="L348" s="40">
        <f t="shared" ref="L348:L358" si="151">I348-J348</f>
        <v>15</v>
      </c>
      <c r="M348" s="41">
        <f t="shared" ref="M348:M358" si="152">G348</f>
        <v>7</v>
      </c>
      <c r="N348" s="41">
        <f t="shared" ref="N348:N358" si="153">L348-M348</f>
        <v>8</v>
      </c>
      <c r="O348" s="10" t="str">
        <f>IF(M348&gt;=19.5,"70%",IF(M348&gt;=13.5,"50%",IF(M348&gt;=5.5,"30%",IF(M348&gt;=0.1,"15%"))))</f>
        <v>30%</v>
      </c>
      <c r="P348" s="41">
        <f t="shared" ref="P348:P358" si="154">N348*O348</f>
        <v>2.4</v>
      </c>
      <c r="Q348" s="10">
        <v>0.1</v>
      </c>
      <c r="R348" s="41">
        <f>IF(M348&gt;=L348,(M348+P348),M348+Q348)</f>
        <v>7.1</v>
      </c>
      <c r="S348" s="41">
        <f t="shared" ref="S348:S358" si="155">IF(I348&gt;1,(R348),G348)</f>
        <v>7.1</v>
      </c>
      <c r="T348" s="156">
        <f>S348</f>
        <v>7.1</v>
      </c>
    </row>
    <row r="349" spans="1:20" x14ac:dyDescent="0.3">
      <c r="A349" s="151">
        <v>300</v>
      </c>
      <c r="B349" s="155" t="s">
        <v>431</v>
      </c>
      <c r="C349" s="53">
        <v>289</v>
      </c>
      <c r="D349" s="44" t="s">
        <v>25</v>
      </c>
      <c r="E349" s="37"/>
      <c r="F349" s="10"/>
      <c r="G349" s="41">
        <v>12</v>
      </c>
      <c r="H349" s="39">
        <v>12</v>
      </c>
      <c r="I349" s="53">
        <v>99</v>
      </c>
      <c r="J349" s="53">
        <v>70</v>
      </c>
      <c r="K349" s="43">
        <f t="shared" si="150"/>
        <v>87</v>
      </c>
      <c r="L349" s="53">
        <f t="shared" si="151"/>
        <v>29</v>
      </c>
      <c r="M349" s="60">
        <f t="shared" si="152"/>
        <v>12</v>
      </c>
      <c r="N349" s="60">
        <f t="shared" si="153"/>
        <v>17</v>
      </c>
      <c r="O349" s="62">
        <v>0.5</v>
      </c>
      <c r="P349" s="60">
        <f t="shared" si="154"/>
        <v>8.5</v>
      </c>
      <c r="Q349" s="10">
        <v>0.1</v>
      </c>
      <c r="R349" s="60">
        <f>IF(M349&gt;=L349,(M349+P349),M349+Q349)</f>
        <v>12.1</v>
      </c>
      <c r="S349" s="41">
        <f t="shared" si="155"/>
        <v>12.1</v>
      </c>
      <c r="T349" s="156">
        <f>S349</f>
        <v>12.1</v>
      </c>
    </row>
    <row r="350" spans="1:20" x14ac:dyDescent="0.3">
      <c r="A350" s="149">
        <v>301</v>
      </c>
      <c r="B350" s="155" t="s">
        <v>432</v>
      </c>
      <c r="C350" s="53">
        <v>383</v>
      </c>
      <c r="D350" s="44"/>
      <c r="E350" s="37"/>
      <c r="F350" s="10"/>
      <c r="G350" s="41">
        <v>11</v>
      </c>
      <c r="H350" s="39">
        <v>11</v>
      </c>
      <c r="I350" s="10">
        <v>80</v>
      </c>
      <c r="J350" s="10">
        <v>70</v>
      </c>
      <c r="K350" s="39">
        <f t="shared" si="150"/>
        <v>69</v>
      </c>
      <c r="L350" s="40">
        <f t="shared" si="151"/>
        <v>10</v>
      </c>
      <c r="M350" s="41">
        <f t="shared" si="152"/>
        <v>11</v>
      </c>
      <c r="N350" s="41">
        <f t="shared" si="153"/>
        <v>-1</v>
      </c>
      <c r="O350" s="42">
        <v>0.5</v>
      </c>
      <c r="P350" s="41">
        <f t="shared" si="154"/>
        <v>-0.5</v>
      </c>
      <c r="Q350" s="10">
        <v>0.1</v>
      </c>
      <c r="R350" s="41">
        <f>IF(M350&gt;=L350,(M350+P350),M350+Q350)</f>
        <v>10.5</v>
      </c>
      <c r="S350" s="41">
        <f t="shared" si="155"/>
        <v>10.5</v>
      </c>
      <c r="T350" s="156">
        <f>S350</f>
        <v>10.5</v>
      </c>
    </row>
    <row r="351" spans="1:20" x14ac:dyDescent="0.3">
      <c r="A351" s="150">
        <v>302</v>
      </c>
      <c r="B351" s="155" t="s">
        <v>433</v>
      </c>
      <c r="C351" s="53">
        <v>49</v>
      </c>
      <c r="D351" s="44"/>
      <c r="E351" s="37"/>
      <c r="F351" s="10"/>
      <c r="G351" s="41">
        <v>11</v>
      </c>
      <c r="H351" s="39">
        <v>11</v>
      </c>
      <c r="I351" s="10">
        <v>92</v>
      </c>
      <c r="J351" s="10">
        <v>70</v>
      </c>
      <c r="K351" s="39">
        <f t="shared" si="150"/>
        <v>81</v>
      </c>
      <c r="L351" s="40">
        <f t="shared" si="151"/>
        <v>22</v>
      </c>
      <c r="M351" s="41">
        <f t="shared" si="152"/>
        <v>11</v>
      </c>
      <c r="N351" s="41">
        <f t="shared" si="153"/>
        <v>11</v>
      </c>
      <c r="O351" s="42">
        <v>0.5</v>
      </c>
      <c r="P351" s="39">
        <f t="shared" si="154"/>
        <v>5.5</v>
      </c>
      <c r="Q351" s="10">
        <v>0.1</v>
      </c>
      <c r="R351" s="10">
        <v>11.1</v>
      </c>
      <c r="S351" s="41">
        <f t="shared" si="155"/>
        <v>11.1</v>
      </c>
      <c r="T351" s="156">
        <f>S351</f>
        <v>11.1</v>
      </c>
    </row>
    <row r="352" spans="1:20" x14ac:dyDescent="0.3">
      <c r="A352" s="151">
        <v>303</v>
      </c>
      <c r="B352" s="155" t="s">
        <v>434</v>
      </c>
      <c r="C352" s="53">
        <v>95</v>
      </c>
      <c r="D352" s="44"/>
      <c r="E352" s="10"/>
      <c r="F352" s="10"/>
      <c r="G352" s="10">
        <v>24</v>
      </c>
      <c r="H352" s="10">
        <v>24</v>
      </c>
      <c r="I352" s="10">
        <v>95</v>
      </c>
      <c r="J352" s="10">
        <v>69</v>
      </c>
      <c r="K352" s="10">
        <f t="shared" si="150"/>
        <v>71</v>
      </c>
      <c r="L352" s="10">
        <f t="shared" si="151"/>
        <v>26</v>
      </c>
      <c r="M352" s="10">
        <f t="shared" si="152"/>
        <v>24</v>
      </c>
      <c r="N352" s="10">
        <f t="shared" si="153"/>
        <v>2</v>
      </c>
      <c r="O352" s="10" t="str">
        <f>IF(M352&gt;=19.5,"70%",IF(M352&gt;=13.5,"50%",IF(M352&gt;=5.5,"30%",IF(M352&gt;=0.1,"15%"))))</f>
        <v>70%</v>
      </c>
      <c r="P352" s="41">
        <f t="shared" si="154"/>
        <v>1.4</v>
      </c>
      <c r="Q352" s="10">
        <v>0.1</v>
      </c>
      <c r="R352" s="10">
        <f t="shared" ref="R352:R358" si="156">IF(M352&gt;=L352,(M352+P352),M352+Q352)</f>
        <v>24.1</v>
      </c>
      <c r="S352" s="10">
        <f t="shared" si="155"/>
        <v>24.1</v>
      </c>
      <c r="T352" s="163">
        <v>24</v>
      </c>
    </row>
    <row r="353" spans="1:20" x14ac:dyDescent="0.3">
      <c r="A353" s="149">
        <v>304</v>
      </c>
      <c r="B353" s="155" t="s">
        <v>435</v>
      </c>
      <c r="C353" s="53">
        <v>187</v>
      </c>
      <c r="D353" s="44"/>
      <c r="E353" s="10"/>
      <c r="F353" s="10"/>
      <c r="G353" s="10">
        <v>24</v>
      </c>
      <c r="H353" s="10">
        <v>24</v>
      </c>
      <c r="I353" s="10">
        <v>95</v>
      </c>
      <c r="J353" s="10">
        <v>69</v>
      </c>
      <c r="K353" s="10">
        <f t="shared" si="150"/>
        <v>71</v>
      </c>
      <c r="L353" s="10">
        <f t="shared" si="151"/>
        <v>26</v>
      </c>
      <c r="M353" s="10">
        <f t="shared" si="152"/>
        <v>24</v>
      </c>
      <c r="N353" s="10">
        <f t="shared" si="153"/>
        <v>2</v>
      </c>
      <c r="O353" s="10" t="str">
        <f>IF(M353&gt;=19.5,"70%",IF(M353&gt;=13.5,"50%",IF(M353&gt;=5.5,"30%",IF(M353&gt;=0.1,"15%"))))</f>
        <v>70%</v>
      </c>
      <c r="P353" s="41">
        <f t="shared" si="154"/>
        <v>1.4</v>
      </c>
      <c r="Q353" s="10">
        <v>0.1</v>
      </c>
      <c r="R353" s="10">
        <f t="shared" si="156"/>
        <v>24.1</v>
      </c>
      <c r="S353" s="10">
        <f t="shared" si="155"/>
        <v>24.1</v>
      </c>
      <c r="T353" s="163">
        <v>24</v>
      </c>
    </row>
    <row r="354" spans="1:20" x14ac:dyDescent="0.3">
      <c r="A354" s="150">
        <v>305</v>
      </c>
      <c r="B354" s="159" t="s">
        <v>436</v>
      </c>
      <c r="C354" s="53">
        <v>384</v>
      </c>
      <c r="D354" s="44" t="s">
        <v>35</v>
      </c>
      <c r="E354" s="37"/>
      <c r="F354" s="10"/>
      <c r="G354" s="10">
        <v>18</v>
      </c>
      <c r="H354" s="10">
        <v>18</v>
      </c>
      <c r="I354" s="10">
        <v>86</v>
      </c>
      <c r="J354" s="10">
        <v>69</v>
      </c>
      <c r="K354" s="10">
        <f t="shared" si="150"/>
        <v>68</v>
      </c>
      <c r="L354" s="10">
        <f t="shared" si="151"/>
        <v>17</v>
      </c>
      <c r="M354" s="10">
        <f t="shared" si="152"/>
        <v>18</v>
      </c>
      <c r="N354" s="10">
        <f t="shared" si="153"/>
        <v>-1</v>
      </c>
      <c r="O354" s="10" t="str">
        <f>IF(M354&gt;=19.5,"70%",IF(M354&gt;=13.5,"50%",IF(M354&gt;=5.5,"30%",IF(M354&gt;=0.1,"15%"))))</f>
        <v>50%</v>
      </c>
      <c r="P354" s="41">
        <f t="shared" si="154"/>
        <v>-0.5</v>
      </c>
      <c r="Q354" s="10">
        <v>0.1</v>
      </c>
      <c r="R354" s="10">
        <f t="shared" si="156"/>
        <v>17.5</v>
      </c>
      <c r="S354" s="10">
        <f t="shared" si="155"/>
        <v>17.5</v>
      </c>
      <c r="T354" s="156">
        <f>S354</f>
        <v>17.5</v>
      </c>
    </row>
    <row r="355" spans="1:20" x14ac:dyDescent="0.3">
      <c r="A355" s="151">
        <v>306</v>
      </c>
      <c r="B355" s="155" t="s">
        <v>437</v>
      </c>
      <c r="C355" s="53">
        <v>123</v>
      </c>
      <c r="D355" s="44" t="s">
        <v>25</v>
      </c>
      <c r="E355" s="63"/>
      <c r="F355" s="10"/>
      <c r="G355" s="41">
        <v>5</v>
      </c>
      <c r="H355" s="39">
        <f>G355</f>
        <v>5</v>
      </c>
      <c r="I355" s="10">
        <v>80</v>
      </c>
      <c r="J355" s="10">
        <v>70</v>
      </c>
      <c r="K355" s="39">
        <f t="shared" si="150"/>
        <v>75</v>
      </c>
      <c r="L355" s="40">
        <f t="shared" si="151"/>
        <v>10</v>
      </c>
      <c r="M355" s="41">
        <f t="shared" si="152"/>
        <v>5</v>
      </c>
      <c r="N355" s="41">
        <f t="shared" si="153"/>
        <v>5</v>
      </c>
      <c r="O355" s="42">
        <v>0.3</v>
      </c>
      <c r="P355" s="41">
        <f t="shared" si="154"/>
        <v>1.5</v>
      </c>
      <c r="Q355" s="10">
        <v>0.1</v>
      </c>
      <c r="R355" s="41">
        <f t="shared" si="156"/>
        <v>5.0999999999999996</v>
      </c>
      <c r="S355" s="41">
        <f t="shared" si="155"/>
        <v>5.0999999999999996</v>
      </c>
      <c r="T355" s="156">
        <f>S355</f>
        <v>5.0999999999999996</v>
      </c>
    </row>
    <row r="356" spans="1:20" x14ac:dyDescent="0.3">
      <c r="A356" s="149">
        <v>307</v>
      </c>
      <c r="B356" s="155" t="s">
        <v>438</v>
      </c>
      <c r="C356" s="53">
        <v>78</v>
      </c>
      <c r="D356" s="44" t="s">
        <v>31</v>
      </c>
      <c r="E356" s="10"/>
      <c r="F356" s="10"/>
      <c r="G356" s="10">
        <v>16</v>
      </c>
      <c r="H356" s="10">
        <v>16</v>
      </c>
      <c r="I356" s="10">
        <v>89</v>
      </c>
      <c r="J356" s="10">
        <v>69</v>
      </c>
      <c r="K356" s="10">
        <f t="shared" si="150"/>
        <v>73</v>
      </c>
      <c r="L356" s="10">
        <f t="shared" si="151"/>
        <v>20</v>
      </c>
      <c r="M356" s="10">
        <f t="shared" si="152"/>
        <v>16</v>
      </c>
      <c r="N356" s="10">
        <f t="shared" si="153"/>
        <v>4</v>
      </c>
      <c r="O356" s="10" t="str">
        <f>IF(M356&gt;=19.5,"70%",IF(M356&gt;=13.5,"50%",IF(M356&gt;=5.5,"30%",IF(M356&gt;=0.1,"15%"))))</f>
        <v>50%</v>
      </c>
      <c r="P356" s="41">
        <f t="shared" si="154"/>
        <v>2</v>
      </c>
      <c r="Q356" s="10">
        <v>0.1</v>
      </c>
      <c r="R356" s="10">
        <f t="shared" si="156"/>
        <v>16.100000000000001</v>
      </c>
      <c r="S356" s="10">
        <f t="shared" si="155"/>
        <v>16.100000000000001</v>
      </c>
      <c r="T356" s="163">
        <v>16</v>
      </c>
    </row>
    <row r="357" spans="1:20" x14ac:dyDescent="0.3">
      <c r="A357" s="150">
        <v>308</v>
      </c>
      <c r="B357" s="155" t="s">
        <v>439</v>
      </c>
      <c r="C357" s="53">
        <v>257</v>
      </c>
      <c r="D357" s="44" t="s">
        <v>35</v>
      </c>
      <c r="E357" s="37"/>
      <c r="F357" s="10"/>
      <c r="G357" s="41">
        <v>12</v>
      </c>
      <c r="H357" s="39">
        <v>12</v>
      </c>
      <c r="I357" s="10">
        <v>87</v>
      </c>
      <c r="J357" s="10">
        <v>70</v>
      </c>
      <c r="K357" s="39">
        <f t="shared" si="150"/>
        <v>75</v>
      </c>
      <c r="L357" s="40">
        <f t="shared" si="151"/>
        <v>17</v>
      </c>
      <c r="M357" s="41">
        <f t="shared" si="152"/>
        <v>12</v>
      </c>
      <c r="N357" s="41">
        <f t="shared" si="153"/>
        <v>5</v>
      </c>
      <c r="O357" s="42">
        <v>0.5</v>
      </c>
      <c r="P357" s="41">
        <f t="shared" si="154"/>
        <v>2.5</v>
      </c>
      <c r="Q357" s="10">
        <v>0.1</v>
      </c>
      <c r="R357" s="41">
        <f t="shared" si="156"/>
        <v>12.1</v>
      </c>
      <c r="S357" s="41">
        <f t="shared" si="155"/>
        <v>12.1</v>
      </c>
      <c r="T357" s="156">
        <f>S357</f>
        <v>12.1</v>
      </c>
    </row>
    <row r="358" spans="1:20" x14ac:dyDescent="0.3">
      <c r="A358" s="151">
        <v>309</v>
      </c>
      <c r="B358" s="159" t="s">
        <v>440</v>
      </c>
      <c r="C358" s="53">
        <v>385</v>
      </c>
      <c r="D358" s="44"/>
      <c r="E358" s="37"/>
      <c r="F358" s="47"/>
      <c r="G358" s="10">
        <v>10.4</v>
      </c>
      <c r="H358" s="10">
        <v>10</v>
      </c>
      <c r="I358" s="10">
        <v>83</v>
      </c>
      <c r="J358" s="10">
        <v>70</v>
      </c>
      <c r="K358" s="10">
        <f t="shared" si="150"/>
        <v>73</v>
      </c>
      <c r="L358" s="10">
        <f t="shared" si="151"/>
        <v>13</v>
      </c>
      <c r="M358" s="10">
        <f t="shared" si="152"/>
        <v>10.4</v>
      </c>
      <c r="N358" s="10">
        <f t="shared" si="153"/>
        <v>2.5999999999999996</v>
      </c>
      <c r="O358" s="10" t="str">
        <f>IF(M358&gt;=19.5,"70%",IF(M358&gt;=13.5,"50%",IF(M358&gt;=5.5,"30%",IF(M358&gt;=0.1,"15%"))))</f>
        <v>30%</v>
      </c>
      <c r="P358" s="41">
        <f t="shared" si="154"/>
        <v>0.77999999999999992</v>
      </c>
      <c r="Q358" s="10">
        <v>0.1</v>
      </c>
      <c r="R358" s="10">
        <f t="shared" si="156"/>
        <v>10.5</v>
      </c>
      <c r="S358" s="10">
        <f t="shared" si="155"/>
        <v>10.5</v>
      </c>
      <c r="T358" s="163">
        <v>11</v>
      </c>
    </row>
    <row r="359" spans="1:20" x14ac:dyDescent="0.3">
      <c r="A359" s="149">
        <v>310</v>
      </c>
      <c r="B359" s="164" t="s">
        <v>51</v>
      </c>
      <c r="C359" s="127">
        <v>63</v>
      </c>
      <c r="D359" s="123" t="s">
        <v>27</v>
      </c>
      <c r="E359" s="119"/>
      <c r="F359" s="121"/>
      <c r="G359" s="122">
        <v>4.0999999999999996</v>
      </c>
      <c r="H359" s="124">
        <v>4</v>
      </c>
      <c r="I359" s="121">
        <v>76</v>
      </c>
      <c r="J359" s="121">
        <v>69</v>
      </c>
      <c r="K359" s="124">
        <v>72</v>
      </c>
      <c r="L359" s="125">
        <v>7</v>
      </c>
      <c r="M359" s="122">
        <v>4.0999999999999996</v>
      </c>
      <c r="N359" s="122">
        <v>2.9000000000000004</v>
      </c>
      <c r="O359" s="126">
        <v>0.3</v>
      </c>
      <c r="P359" s="122">
        <v>5.2</v>
      </c>
      <c r="Q359" s="121" t="s">
        <v>632</v>
      </c>
      <c r="R359" s="122">
        <v>4.1999999999999993</v>
      </c>
      <c r="S359" s="122">
        <v>4.1999999999999993</v>
      </c>
      <c r="T359" s="166">
        <v>4.1999999999999993</v>
      </c>
    </row>
    <row r="360" spans="1:20" x14ac:dyDescent="0.3">
      <c r="A360" s="150">
        <v>311</v>
      </c>
      <c r="B360" s="152" t="s">
        <v>142</v>
      </c>
      <c r="C360" s="79">
        <v>220</v>
      </c>
      <c r="D360" s="74" t="s">
        <v>25</v>
      </c>
      <c r="E360" s="70"/>
      <c r="F360" s="72"/>
      <c r="G360" s="72">
        <v>11</v>
      </c>
      <c r="H360" s="72">
        <v>11</v>
      </c>
      <c r="I360" s="72">
        <v>87</v>
      </c>
      <c r="J360" s="72">
        <v>70</v>
      </c>
      <c r="K360" s="72">
        <f t="shared" ref="K360:K367" si="157">I360-H360</f>
        <v>76</v>
      </c>
      <c r="L360" s="72">
        <f t="shared" ref="L360:L380" si="158">I360-J360</f>
        <v>17</v>
      </c>
      <c r="M360" s="72">
        <f t="shared" ref="M360:M380" si="159">G360</f>
        <v>11</v>
      </c>
      <c r="N360" s="72">
        <f t="shared" ref="N360:N380" si="160">L360-M360</f>
        <v>6</v>
      </c>
      <c r="O360" s="77">
        <v>0.5</v>
      </c>
      <c r="P360" s="73">
        <f>N360*O360</f>
        <v>3</v>
      </c>
      <c r="Q360" s="72" t="str">
        <f>IF(N360&lt;0,O360, "0.1")</f>
        <v>0.1</v>
      </c>
      <c r="R360" s="72">
        <f t="shared" ref="R360:R371" si="161">IF(M360&gt;=L360,(M360+P360),M360+Q360)</f>
        <v>11.1</v>
      </c>
      <c r="S360" s="72">
        <f t="shared" ref="S360:S373" si="162">IF(I360&gt;1,(R360),G360)</f>
        <v>11.1</v>
      </c>
      <c r="T360" s="158">
        <f>S360</f>
        <v>11.1</v>
      </c>
    </row>
    <row r="361" spans="1:20" x14ac:dyDescent="0.3">
      <c r="A361" s="151">
        <v>312</v>
      </c>
      <c r="B361" s="155" t="s">
        <v>441</v>
      </c>
      <c r="C361" s="53">
        <v>81</v>
      </c>
      <c r="D361" s="44"/>
      <c r="E361" s="10"/>
      <c r="F361" s="10"/>
      <c r="G361" s="10">
        <v>16</v>
      </c>
      <c r="H361" s="10">
        <v>16</v>
      </c>
      <c r="I361" s="10">
        <v>89</v>
      </c>
      <c r="J361" s="10">
        <v>69</v>
      </c>
      <c r="K361" s="10">
        <f t="shared" si="157"/>
        <v>73</v>
      </c>
      <c r="L361" s="10">
        <f t="shared" si="158"/>
        <v>20</v>
      </c>
      <c r="M361" s="10">
        <f t="shared" si="159"/>
        <v>16</v>
      </c>
      <c r="N361" s="10">
        <f t="shared" si="160"/>
        <v>4</v>
      </c>
      <c r="O361" s="10" t="str">
        <f>IF(M361&gt;=19.5,"70%",IF(M361&gt;=13.5,"50%",IF(M361&gt;=5.5,"30%",IF(M361&gt;=0.1,"15%"))))</f>
        <v>50%</v>
      </c>
      <c r="P361" s="41">
        <f>N361*O361</f>
        <v>2</v>
      </c>
      <c r="Q361" s="10">
        <v>0.1</v>
      </c>
      <c r="R361" s="10">
        <f t="shared" si="161"/>
        <v>16.100000000000001</v>
      </c>
      <c r="S361" s="10">
        <f t="shared" si="162"/>
        <v>16.100000000000001</v>
      </c>
      <c r="T361" s="163">
        <v>15</v>
      </c>
    </row>
    <row r="362" spans="1:20" x14ac:dyDescent="0.3">
      <c r="A362" s="149">
        <v>313</v>
      </c>
      <c r="B362" s="162" t="s">
        <v>143</v>
      </c>
      <c r="C362" s="79">
        <v>386</v>
      </c>
      <c r="D362" s="152" t="s">
        <v>19</v>
      </c>
      <c r="E362" s="70"/>
      <c r="F362" s="82"/>
      <c r="G362" s="72">
        <v>5</v>
      </c>
      <c r="H362" s="72">
        <v>5</v>
      </c>
      <c r="I362" s="72">
        <v>81</v>
      </c>
      <c r="J362" s="72">
        <v>69</v>
      </c>
      <c r="K362" s="72">
        <f t="shared" si="157"/>
        <v>76</v>
      </c>
      <c r="L362" s="72">
        <f t="shared" si="158"/>
        <v>12</v>
      </c>
      <c r="M362" s="72">
        <f t="shared" si="159"/>
        <v>5</v>
      </c>
      <c r="N362" s="72">
        <f t="shared" si="160"/>
        <v>7</v>
      </c>
      <c r="O362" s="77">
        <v>0.3</v>
      </c>
      <c r="P362" s="73">
        <f>N362*O362</f>
        <v>2.1</v>
      </c>
      <c r="Q362" s="72">
        <v>0.1</v>
      </c>
      <c r="R362" s="72">
        <f t="shared" si="161"/>
        <v>5.0999999999999996</v>
      </c>
      <c r="S362" s="72">
        <f t="shared" si="162"/>
        <v>5.0999999999999996</v>
      </c>
      <c r="T362" s="158">
        <f>S362</f>
        <v>5.0999999999999996</v>
      </c>
    </row>
    <row r="363" spans="1:20" x14ac:dyDescent="0.3">
      <c r="A363" s="150">
        <v>314</v>
      </c>
      <c r="B363" s="155" t="s">
        <v>442</v>
      </c>
      <c r="C363" s="53">
        <v>387</v>
      </c>
      <c r="D363" s="44" t="s">
        <v>58</v>
      </c>
      <c r="E363" s="37"/>
      <c r="F363" s="10"/>
      <c r="G363" s="10">
        <v>3.5</v>
      </c>
      <c r="H363" s="39">
        <v>4</v>
      </c>
      <c r="I363" s="10">
        <v>72</v>
      </c>
      <c r="J363" s="10">
        <v>72</v>
      </c>
      <c r="K363" s="39">
        <f t="shared" si="157"/>
        <v>68</v>
      </c>
      <c r="L363" s="40">
        <f t="shared" si="158"/>
        <v>0</v>
      </c>
      <c r="M363" s="41">
        <f t="shared" si="159"/>
        <v>3.5</v>
      </c>
      <c r="N363" s="41">
        <f t="shared" si="160"/>
        <v>-3.5</v>
      </c>
      <c r="O363" s="42">
        <v>0.3</v>
      </c>
      <c r="P363" s="41">
        <v>-0.3</v>
      </c>
      <c r="Q363" s="10">
        <v>0.1</v>
      </c>
      <c r="R363" s="41">
        <f t="shared" si="161"/>
        <v>3.2</v>
      </c>
      <c r="S363" s="41">
        <f t="shared" si="162"/>
        <v>3.2</v>
      </c>
      <c r="T363" s="156">
        <v>3</v>
      </c>
    </row>
    <row r="364" spans="1:20" x14ac:dyDescent="0.3">
      <c r="A364" s="151">
        <v>315</v>
      </c>
      <c r="B364" s="152" t="s">
        <v>443</v>
      </c>
      <c r="C364" s="53">
        <v>492</v>
      </c>
      <c r="D364" s="152" t="s">
        <v>27</v>
      </c>
      <c r="E364" s="37"/>
      <c r="F364" s="47"/>
      <c r="G364" s="10">
        <v>15</v>
      </c>
      <c r="H364" s="10">
        <v>15</v>
      </c>
      <c r="I364" s="10">
        <v>89</v>
      </c>
      <c r="J364" s="10">
        <v>69</v>
      </c>
      <c r="K364" s="10">
        <f t="shared" si="157"/>
        <v>74</v>
      </c>
      <c r="L364" s="10">
        <f t="shared" si="158"/>
        <v>20</v>
      </c>
      <c r="M364" s="10">
        <f t="shared" si="159"/>
        <v>15</v>
      </c>
      <c r="N364" s="10">
        <f t="shared" si="160"/>
        <v>5</v>
      </c>
      <c r="O364" s="10" t="str">
        <f>IF(M364&gt;=19.5,"70%",IF(M364&gt;=13.5,"50%",IF(M364&gt;=5.5,"30%",IF(M364&gt;=0.1,"15%"))))</f>
        <v>50%</v>
      </c>
      <c r="P364" s="41">
        <f t="shared" ref="P364:P380" si="163">N364*O364</f>
        <v>2.5</v>
      </c>
      <c r="Q364" s="10">
        <v>0.1</v>
      </c>
      <c r="R364" s="10">
        <f t="shared" si="161"/>
        <v>15.1</v>
      </c>
      <c r="S364" s="10">
        <f t="shared" si="162"/>
        <v>15.1</v>
      </c>
      <c r="T364" s="163">
        <v>15</v>
      </c>
    </row>
    <row r="365" spans="1:20" x14ac:dyDescent="0.3">
      <c r="A365" s="149">
        <v>316</v>
      </c>
      <c r="B365" s="152" t="s">
        <v>444</v>
      </c>
      <c r="C365" s="53">
        <v>463</v>
      </c>
      <c r="D365" s="46"/>
      <c r="E365" s="55"/>
      <c r="F365" s="47"/>
      <c r="G365" s="10">
        <v>24.1</v>
      </c>
      <c r="H365" s="10">
        <v>24</v>
      </c>
      <c r="I365" s="10">
        <v>108</v>
      </c>
      <c r="J365" s="10">
        <v>70</v>
      </c>
      <c r="K365" s="10">
        <f t="shared" si="157"/>
        <v>84</v>
      </c>
      <c r="L365" s="10">
        <f t="shared" si="158"/>
        <v>38</v>
      </c>
      <c r="M365" s="10">
        <f t="shared" si="159"/>
        <v>24.1</v>
      </c>
      <c r="N365" s="10">
        <f t="shared" si="160"/>
        <v>13.899999999999999</v>
      </c>
      <c r="O365" s="10" t="str">
        <f>IF(M365&gt;=19.5,"70%",IF(M365&gt;=13.5,"50%",IF(M365&gt;=5.5,"30%",IF(M365&gt;=0.1,"15%"))))</f>
        <v>70%</v>
      </c>
      <c r="P365" s="41">
        <f t="shared" si="163"/>
        <v>9.7299999999999986</v>
      </c>
      <c r="Q365" s="10">
        <v>0.1</v>
      </c>
      <c r="R365" s="10">
        <f t="shared" si="161"/>
        <v>24.200000000000003</v>
      </c>
      <c r="S365" s="10">
        <f t="shared" si="162"/>
        <v>24.200000000000003</v>
      </c>
      <c r="T365" s="163">
        <v>24</v>
      </c>
    </row>
    <row r="366" spans="1:20" x14ac:dyDescent="0.3">
      <c r="A366" s="150">
        <v>317</v>
      </c>
      <c r="B366" s="155" t="s">
        <v>445</v>
      </c>
      <c r="C366" s="53">
        <v>511</v>
      </c>
      <c r="D366" s="44" t="s">
        <v>25</v>
      </c>
      <c r="E366" s="37"/>
      <c r="F366" s="10"/>
      <c r="G366" s="10">
        <v>18</v>
      </c>
      <c r="H366" s="10">
        <v>18</v>
      </c>
      <c r="I366" s="10">
        <v>99</v>
      </c>
      <c r="J366" s="10">
        <v>69</v>
      </c>
      <c r="K366" s="10">
        <f t="shared" si="157"/>
        <v>81</v>
      </c>
      <c r="L366" s="10">
        <f t="shared" si="158"/>
        <v>30</v>
      </c>
      <c r="M366" s="10">
        <f t="shared" si="159"/>
        <v>18</v>
      </c>
      <c r="N366" s="10">
        <f t="shared" si="160"/>
        <v>12</v>
      </c>
      <c r="O366" s="10" t="str">
        <f>IF(M366&gt;=19.5,"70%",IF(M366&gt;=13.5,"50%",IF(M366&gt;=5.5,"30%",IF(M366&gt;=0.1,"15%"))))</f>
        <v>50%</v>
      </c>
      <c r="P366" s="41">
        <f t="shared" si="163"/>
        <v>6</v>
      </c>
      <c r="Q366" s="10">
        <v>0.1</v>
      </c>
      <c r="R366" s="10">
        <f t="shared" si="161"/>
        <v>18.100000000000001</v>
      </c>
      <c r="S366" s="10">
        <f t="shared" si="162"/>
        <v>18.100000000000001</v>
      </c>
      <c r="T366" s="156">
        <f>S366</f>
        <v>18.100000000000001</v>
      </c>
    </row>
    <row r="367" spans="1:20" x14ac:dyDescent="0.3">
      <c r="A367" s="151">
        <v>318</v>
      </c>
      <c r="B367" s="155" t="s">
        <v>446</v>
      </c>
      <c r="C367" s="53">
        <v>10</v>
      </c>
      <c r="D367" s="44" t="s">
        <v>21</v>
      </c>
      <c r="E367" s="37"/>
      <c r="F367" s="10"/>
      <c r="G367" s="41">
        <v>5</v>
      </c>
      <c r="H367" s="39">
        <v>5</v>
      </c>
      <c r="I367" s="10">
        <v>82</v>
      </c>
      <c r="J367" s="10">
        <v>72</v>
      </c>
      <c r="K367" s="39">
        <f t="shared" si="157"/>
        <v>77</v>
      </c>
      <c r="L367" s="40">
        <f t="shared" si="158"/>
        <v>10</v>
      </c>
      <c r="M367" s="41">
        <f t="shared" si="159"/>
        <v>5</v>
      </c>
      <c r="N367" s="41">
        <f t="shared" si="160"/>
        <v>5</v>
      </c>
      <c r="O367" s="42">
        <v>0.3</v>
      </c>
      <c r="P367" s="41">
        <f t="shared" si="163"/>
        <v>1.5</v>
      </c>
      <c r="Q367" s="10" t="str">
        <f>IF(N367&lt;0,O367, "0.1")</f>
        <v>0.1</v>
      </c>
      <c r="R367" s="41">
        <f t="shared" si="161"/>
        <v>5.0999999999999996</v>
      </c>
      <c r="S367" s="41">
        <f t="shared" si="162"/>
        <v>5.0999999999999996</v>
      </c>
      <c r="T367" s="156">
        <f>S367</f>
        <v>5.0999999999999996</v>
      </c>
    </row>
    <row r="368" spans="1:20" x14ac:dyDescent="0.3">
      <c r="A368" s="149">
        <v>319</v>
      </c>
      <c r="B368" s="155" t="s">
        <v>447</v>
      </c>
      <c r="C368" s="53">
        <v>309</v>
      </c>
      <c r="D368" s="44" t="s">
        <v>25</v>
      </c>
      <c r="E368" s="37"/>
      <c r="F368" s="10"/>
      <c r="G368" s="10">
        <v>15</v>
      </c>
      <c r="H368" s="10">
        <v>15</v>
      </c>
      <c r="I368" s="10">
        <v>95</v>
      </c>
      <c r="J368" s="10">
        <v>70</v>
      </c>
      <c r="K368" s="39">
        <v>73</v>
      </c>
      <c r="L368" s="40">
        <f t="shared" si="158"/>
        <v>25</v>
      </c>
      <c r="M368" s="41">
        <f t="shared" si="159"/>
        <v>15</v>
      </c>
      <c r="N368" s="41">
        <f t="shared" si="160"/>
        <v>10</v>
      </c>
      <c r="O368" s="10" t="str">
        <f>IF(M368&gt;=19.5,"70%",IF(M368&gt;=13.5,"50%",IF(M368&gt;=5.5,"30%",IF(M368&gt;=0.1,"15%"))))</f>
        <v>50%</v>
      </c>
      <c r="P368" s="39">
        <f t="shared" si="163"/>
        <v>5</v>
      </c>
      <c r="Q368" s="10">
        <v>0.1</v>
      </c>
      <c r="R368" s="41">
        <f t="shared" si="161"/>
        <v>15.1</v>
      </c>
      <c r="S368" s="41">
        <f t="shared" si="162"/>
        <v>15.1</v>
      </c>
      <c r="T368" s="156">
        <f>S368</f>
        <v>15.1</v>
      </c>
    </row>
    <row r="369" spans="1:20" x14ac:dyDescent="0.3">
      <c r="A369" s="150">
        <v>320</v>
      </c>
      <c r="B369" s="155" t="s">
        <v>448</v>
      </c>
      <c r="C369" s="53">
        <v>96</v>
      </c>
      <c r="D369" s="44" t="s">
        <v>42</v>
      </c>
      <c r="E369" s="37"/>
      <c r="F369" s="10"/>
      <c r="G369" s="41">
        <v>11.1</v>
      </c>
      <c r="H369" s="39">
        <v>11</v>
      </c>
      <c r="I369" s="10">
        <v>94</v>
      </c>
      <c r="J369" s="10">
        <v>70</v>
      </c>
      <c r="K369" s="39">
        <f t="shared" ref="K369:K380" si="164">I369-H369</f>
        <v>83</v>
      </c>
      <c r="L369" s="40">
        <f t="shared" si="158"/>
        <v>24</v>
      </c>
      <c r="M369" s="41">
        <f t="shared" si="159"/>
        <v>11.1</v>
      </c>
      <c r="N369" s="41">
        <f t="shared" si="160"/>
        <v>12.9</v>
      </c>
      <c r="O369" s="10" t="str">
        <f>IF(M369&gt;=19.5,"70%",IF(M369&gt;=13.5,"50%",IF(M369&gt;=5.5,"30%",IF(M369&gt;=0.1,"15%"))))</f>
        <v>30%</v>
      </c>
      <c r="P369" s="39">
        <f t="shared" si="163"/>
        <v>3.87</v>
      </c>
      <c r="Q369" s="10">
        <v>0.1</v>
      </c>
      <c r="R369" s="41">
        <f t="shared" si="161"/>
        <v>11.2</v>
      </c>
      <c r="S369" s="41">
        <f t="shared" si="162"/>
        <v>11.2</v>
      </c>
      <c r="T369" s="156">
        <f>S369</f>
        <v>11.2</v>
      </c>
    </row>
    <row r="370" spans="1:20" x14ac:dyDescent="0.3">
      <c r="A370" s="151">
        <v>321</v>
      </c>
      <c r="B370" s="162" t="s">
        <v>170</v>
      </c>
      <c r="C370" s="79">
        <v>388</v>
      </c>
      <c r="D370" s="81"/>
      <c r="E370" s="70"/>
      <c r="F370" s="82"/>
      <c r="G370" s="72">
        <v>24</v>
      </c>
      <c r="H370" s="72">
        <v>24</v>
      </c>
      <c r="I370" s="72">
        <v>101</v>
      </c>
      <c r="J370" s="72">
        <v>71</v>
      </c>
      <c r="K370" s="72">
        <f t="shared" si="164"/>
        <v>77</v>
      </c>
      <c r="L370" s="72">
        <f t="shared" si="158"/>
        <v>30</v>
      </c>
      <c r="M370" s="72">
        <f t="shared" si="159"/>
        <v>24</v>
      </c>
      <c r="N370" s="72">
        <f t="shared" si="160"/>
        <v>6</v>
      </c>
      <c r="O370" s="72" t="str">
        <f>IF(M370&gt;=19.5,"70%",IF(M370&gt;=13.5,"50%",IF(M370&gt;=5.5,"30%",IF(M370&gt;=0.1,"15%"))))</f>
        <v>70%</v>
      </c>
      <c r="P370" s="73">
        <f t="shared" si="163"/>
        <v>4.1999999999999993</v>
      </c>
      <c r="Q370" s="72">
        <v>0.1</v>
      </c>
      <c r="R370" s="72">
        <f t="shared" si="161"/>
        <v>24.1</v>
      </c>
      <c r="S370" s="72">
        <f t="shared" si="162"/>
        <v>24.1</v>
      </c>
      <c r="T370" s="153">
        <v>24</v>
      </c>
    </row>
    <row r="371" spans="1:20" x14ac:dyDescent="0.3">
      <c r="A371" s="149">
        <v>322</v>
      </c>
      <c r="B371" s="152" t="s">
        <v>144</v>
      </c>
      <c r="C371" s="79">
        <v>469</v>
      </c>
      <c r="D371" s="80"/>
      <c r="E371" s="70"/>
      <c r="F371" s="71"/>
      <c r="G371" s="72">
        <v>15</v>
      </c>
      <c r="H371" s="72">
        <v>15</v>
      </c>
      <c r="I371" s="72">
        <v>92</v>
      </c>
      <c r="J371" s="72">
        <v>70</v>
      </c>
      <c r="K371" s="72">
        <f t="shared" si="164"/>
        <v>77</v>
      </c>
      <c r="L371" s="72">
        <f t="shared" si="158"/>
        <v>22</v>
      </c>
      <c r="M371" s="72">
        <f t="shared" si="159"/>
        <v>15</v>
      </c>
      <c r="N371" s="72">
        <f t="shared" si="160"/>
        <v>7</v>
      </c>
      <c r="O371" s="77">
        <v>0.7</v>
      </c>
      <c r="P371" s="73">
        <f t="shared" si="163"/>
        <v>4.8999999999999995</v>
      </c>
      <c r="Q371" s="72">
        <v>0.1</v>
      </c>
      <c r="R371" s="72">
        <f t="shared" si="161"/>
        <v>15.1</v>
      </c>
      <c r="S371" s="72">
        <f t="shared" si="162"/>
        <v>15.1</v>
      </c>
      <c r="T371" s="153">
        <v>15</v>
      </c>
    </row>
    <row r="372" spans="1:20" x14ac:dyDescent="0.3">
      <c r="A372" s="150">
        <v>323</v>
      </c>
      <c r="B372" s="155" t="s">
        <v>449</v>
      </c>
      <c r="C372" s="53">
        <v>56</v>
      </c>
      <c r="D372" s="44"/>
      <c r="E372" s="10"/>
      <c r="F372" s="10"/>
      <c r="G372" s="41">
        <v>24</v>
      </c>
      <c r="H372" s="39">
        <v>24</v>
      </c>
      <c r="I372" s="10">
        <v>100</v>
      </c>
      <c r="J372" s="10">
        <v>70</v>
      </c>
      <c r="K372" s="39">
        <f t="shared" si="164"/>
        <v>76</v>
      </c>
      <c r="L372" s="40">
        <f t="shared" si="158"/>
        <v>30</v>
      </c>
      <c r="M372" s="41">
        <f t="shared" si="159"/>
        <v>24</v>
      </c>
      <c r="N372" s="41">
        <f t="shared" si="160"/>
        <v>6</v>
      </c>
      <c r="O372" s="10" t="str">
        <f>IF(M372&gt;=19.5,"70%",IF(M372&gt;=13.5,"50%",IF(M372&gt;=5.5,"30%",IF(M372&gt;=0.1,"15%"))))</f>
        <v>70%</v>
      </c>
      <c r="P372" s="41">
        <f t="shared" si="163"/>
        <v>4.1999999999999993</v>
      </c>
      <c r="Q372" s="10">
        <v>0.1</v>
      </c>
      <c r="R372" s="10">
        <v>24</v>
      </c>
      <c r="S372" s="41">
        <f t="shared" si="162"/>
        <v>24</v>
      </c>
      <c r="T372" s="156">
        <v>24</v>
      </c>
    </row>
    <row r="373" spans="1:20" x14ac:dyDescent="0.3">
      <c r="A373" s="151">
        <v>324</v>
      </c>
      <c r="B373" s="155" t="s">
        <v>450</v>
      </c>
      <c r="C373" s="53">
        <v>125</v>
      </c>
      <c r="D373" s="44" t="s">
        <v>31</v>
      </c>
      <c r="E373" s="45"/>
      <c r="F373" s="10"/>
      <c r="G373" s="39">
        <v>18</v>
      </c>
      <c r="H373" s="39">
        <v>18</v>
      </c>
      <c r="I373" s="10">
        <v>99</v>
      </c>
      <c r="J373" s="10">
        <v>72</v>
      </c>
      <c r="K373" s="39">
        <f t="shared" si="164"/>
        <v>81</v>
      </c>
      <c r="L373" s="40">
        <f t="shared" si="158"/>
        <v>27</v>
      </c>
      <c r="M373" s="41">
        <f t="shared" si="159"/>
        <v>18</v>
      </c>
      <c r="N373" s="41">
        <f t="shared" si="160"/>
        <v>9</v>
      </c>
      <c r="O373" s="10" t="str">
        <f>IF(M373&gt;=19.5,"70%",IF(M373&gt;=13.5,"50%",IF(M373&gt;=5.5,"30%",IF(M373&gt;=0.1,"15%"))))</f>
        <v>50%</v>
      </c>
      <c r="P373" s="41">
        <f t="shared" si="163"/>
        <v>4.5</v>
      </c>
      <c r="Q373" s="10">
        <v>0.1</v>
      </c>
      <c r="R373" s="41">
        <f>IF(M373&gt;=L373,(M373+P373),M373+Q373)</f>
        <v>18.100000000000001</v>
      </c>
      <c r="S373" s="41">
        <f t="shared" si="162"/>
        <v>18.100000000000001</v>
      </c>
      <c r="T373" s="156">
        <f>S373</f>
        <v>18.100000000000001</v>
      </c>
    </row>
    <row r="374" spans="1:20" x14ac:dyDescent="0.3">
      <c r="A374" s="149">
        <v>325</v>
      </c>
      <c r="B374" s="152" t="s">
        <v>451</v>
      </c>
      <c r="C374" s="53">
        <v>493</v>
      </c>
      <c r="D374" s="46" t="s">
        <v>25</v>
      </c>
      <c r="E374" s="37"/>
      <c r="F374" s="47"/>
      <c r="G374" s="10">
        <v>24</v>
      </c>
      <c r="H374" s="39">
        <v>24</v>
      </c>
      <c r="I374" s="10">
        <v>105</v>
      </c>
      <c r="J374" s="10">
        <v>70</v>
      </c>
      <c r="K374" s="39">
        <f t="shared" si="164"/>
        <v>81</v>
      </c>
      <c r="L374" s="40">
        <f t="shared" si="158"/>
        <v>35</v>
      </c>
      <c r="M374" s="41">
        <f t="shared" si="159"/>
        <v>24</v>
      </c>
      <c r="N374" s="41">
        <f t="shared" si="160"/>
        <v>11</v>
      </c>
      <c r="O374" s="10" t="str">
        <f>IF(M374&gt;=19.5,"70%",IF(M374&gt;=13.5,"50%",IF(M374&gt;=5.5,"30%",IF(M374&gt;=0.1,"15%"))))</f>
        <v>70%</v>
      </c>
      <c r="P374" s="41">
        <f t="shared" si="163"/>
        <v>7.6999999999999993</v>
      </c>
      <c r="Q374" s="10">
        <v>0.1</v>
      </c>
      <c r="R374" s="41">
        <v>24</v>
      </c>
      <c r="S374" s="41">
        <v>24</v>
      </c>
      <c r="T374" s="156">
        <v>24</v>
      </c>
    </row>
    <row r="375" spans="1:20" x14ac:dyDescent="0.3">
      <c r="A375" s="150">
        <v>326</v>
      </c>
      <c r="B375" s="155" t="s">
        <v>452</v>
      </c>
      <c r="C375" s="53">
        <v>36</v>
      </c>
      <c r="D375" s="44"/>
      <c r="E375" s="10"/>
      <c r="F375" s="10"/>
      <c r="G375" s="10">
        <v>13.1</v>
      </c>
      <c r="H375" s="39">
        <f>G375</f>
        <v>13.1</v>
      </c>
      <c r="I375" s="10">
        <v>102</v>
      </c>
      <c r="J375" s="10">
        <v>72</v>
      </c>
      <c r="K375" s="39">
        <f t="shared" si="164"/>
        <v>88.9</v>
      </c>
      <c r="L375" s="40">
        <f t="shared" si="158"/>
        <v>30</v>
      </c>
      <c r="M375" s="41">
        <f t="shared" si="159"/>
        <v>13.1</v>
      </c>
      <c r="N375" s="41">
        <f t="shared" si="160"/>
        <v>16.899999999999999</v>
      </c>
      <c r="O375" s="42">
        <v>0.5</v>
      </c>
      <c r="P375" s="41">
        <f t="shared" si="163"/>
        <v>8.4499999999999993</v>
      </c>
      <c r="Q375" s="10">
        <v>0.1</v>
      </c>
      <c r="R375" s="41">
        <f t="shared" ref="R375:R380" si="165">IF(M375&gt;=L375,(M375+P375),M375+Q375)</f>
        <v>13.2</v>
      </c>
      <c r="S375" s="41">
        <f t="shared" ref="S375:S380" si="166">IF(I375&gt;1,(R375),G375)</f>
        <v>13.2</v>
      </c>
      <c r="T375" s="156">
        <f>S375</f>
        <v>13.2</v>
      </c>
    </row>
    <row r="376" spans="1:20" x14ac:dyDescent="0.3">
      <c r="A376" s="151">
        <v>327</v>
      </c>
      <c r="B376" s="152" t="s">
        <v>194</v>
      </c>
      <c r="C376" s="79">
        <v>131</v>
      </c>
      <c r="D376" s="74"/>
      <c r="E376" s="70"/>
      <c r="F376" s="72"/>
      <c r="G376" s="72">
        <v>16</v>
      </c>
      <c r="H376" s="75">
        <v>16</v>
      </c>
      <c r="I376" s="72">
        <v>93</v>
      </c>
      <c r="J376" s="72">
        <v>69</v>
      </c>
      <c r="K376" s="75">
        <f t="shared" si="164"/>
        <v>77</v>
      </c>
      <c r="L376" s="76">
        <f t="shared" si="158"/>
        <v>24</v>
      </c>
      <c r="M376" s="73">
        <f t="shared" si="159"/>
        <v>16</v>
      </c>
      <c r="N376" s="73">
        <f t="shared" si="160"/>
        <v>8</v>
      </c>
      <c r="O376" s="77">
        <v>0.5</v>
      </c>
      <c r="P376" s="73">
        <f t="shared" si="163"/>
        <v>4</v>
      </c>
      <c r="Q376" s="72">
        <v>0.1</v>
      </c>
      <c r="R376" s="73">
        <f t="shared" si="165"/>
        <v>16.100000000000001</v>
      </c>
      <c r="S376" s="73">
        <f t="shared" si="166"/>
        <v>16.100000000000001</v>
      </c>
      <c r="T376" s="158">
        <f>S376</f>
        <v>16.100000000000001</v>
      </c>
    </row>
    <row r="377" spans="1:20" x14ac:dyDescent="0.3">
      <c r="A377" s="149">
        <v>328</v>
      </c>
      <c r="B377" s="152" t="s">
        <v>195</v>
      </c>
      <c r="C377" s="79">
        <v>212</v>
      </c>
      <c r="D377" s="74"/>
      <c r="E377" s="70"/>
      <c r="F377" s="72"/>
      <c r="G377" s="72">
        <v>9</v>
      </c>
      <c r="H377" s="75">
        <v>9</v>
      </c>
      <c r="I377" s="72">
        <v>79</v>
      </c>
      <c r="J377" s="72">
        <v>69</v>
      </c>
      <c r="K377" s="75">
        <f t="shared" si="164"/>
        <v>70</v>
      </c>
      <c r="L377" s="76">
        <f t="shared" si="158"/>
        <v>10</v>
      </c>
      <c r="M377" s="73">
        <f t="shared" si="159"/>
        <v>9</v>
      </c>
      <c r="N377" s="73">
        <f t="shared" si="160"/>
        <v>1</v>
      </c>
      <c r="O377" s="72" t="str">
        <f>IF(M377&gt;=19.5,"70%",IF(M377&gt;=13.5,"50%",IF(M377&gt;=5.5,"30%",IF(M377&gt;=0.1,"15%"))))</f>
        <v>30%</v>
      </c>
      <c r="P377" s="73">
        <f t="shared" si="163"/>
        <v>0.3</v>
      </c>
      <c r="Q377" s="72">
        <v>0.1</v>
      </c>
      <c r="R377" s="73">
        <f t="shared" si="165"/>
        <v>9.1</v>
      </c>
      <c r="S377" s="73">
        <f t="shared" si="166"/>
        <v>9.1</v>
      </c>
      <c r="T377" s="158">
        <f>S377</f>
        <v>9.1</v>
      </c>
    </row>
    <row r="378" spans="1:20" x14ac:dyDescent="0.3">
      <c r="A378" s="150">
        <v>329</v>
      </c>
      <c r="B378" s="155" t="s">
        <v>453</v>
      </c>
      <c r="C378" s="53">
        <v>85</v>
      </c>
      <c r="D378" s="44"/>
      <c r="E378" s="10"/>
      <c r="F378" s="10"/>
      <c r="G378" s="10">
        <v>22</v>
      </c>
      <c r="H378" s="10">
        <v>22</v>
      </c>
      <c r="I378" s="10">
        <v>95</v>
      </c>
      <c r="J378" s="10">
        <v>69</v>
      </c>
      <c r="K378" s="10">
        <f t="shared" si="164"/>
        <v>73</v>
      </c>
      <c r="L378" s="10">
        <f t="shared" si="158"/>
        <v>26</v>
      </c>
      <c r="M378" s="10">
        <f t="shared" si="159"/>
        <v>22</v>
      </c>
      <c r="N378" s="10">
        <f t="shared" si="160"/>
        <v>4</v>
      </c>
      <c r="O378" s="10" t="str">
        <f>IF(M378&gt;=19.5,"70%",IF(M378&gt;=13.5,"50%",IF(M378&gt;=5.5,"30%",IF(M378&gt;=0.1,"15%"))))</f>
        <v>70%</v>
      </c>
      <c r="P378" s="41">
        <f t="shared" si="163"/>
        <v>2.8</v>
      </c>
      <c r="Q378" s="10">
        <v>0.1</v>
      </c>
      <c r="R378" s="10">
        <f t="shared" si="165"/>
        <v>22.1</v>
      </c>
      <c r="S378" s="10">
        <f t="shared" si="166"/>
        <v>22.1</v>
      </c>
      <c r="T378" s="163">
        <v>22</v>
      </c>
    </row>
    <row r="379" spans="1:20" x14ac:dyDescent="0.3">
      <c r="A379" s="151">
        <v>330</v>
      </c>
      <c r="B379" s="155" t="s">
        <v>454</v>
      </c>
      <c r="C379" s="53">
        <v>311</v>
      </c>
      <c r="D379" s="44"/>
      <c r="E379" s="45"/>
      <c r="F379" s="10"/>
      <c r="G379" s="10">
        <v>24</v>
      </c>
      <c r="H379" s="10">
        <v>24</v>
      </c>
      <c r="I379" s="10">
        <v>95</v>
      </c>
      <c r="J379" s="10">
        <v>69</v>
      </c>
      <c r="K379" s="10">
        <f t="shared" si="164"/>
        <v>71</v>
      </c>
      <c r="L379" s="10">
        <f t="shared" si="158"/>
        <v>26</v>
      </c>
      <c r="M379" s="10">
        <f t="shared" si="159"/>
        <v>24</v>
      </c>
      <c r="N379" s="10">
        <f t="shared" si="160"/>
        <v>2</v>
      </c>
      <c r="O379" s="10" t="str">
        <f>IF(M379&gt;=19.5,"70%",IF(M379&gt;=13.5,"50%",IF(M379&gt;=5.5,"30%",IF(M379&gt;=0.1,"15%"))))</f>
        <v>70%</v>
      </c>
      <c r="P379" s="41">
        <f t="shared" si="163"/>
        <v>1.4</v>
      </c>
      <c r="Q379" s="10">
        <v>0.1</v>
      </c>
      <c r="R379" s="10">
        <f t="shared" si="165"/>
        <v>24.1</v>
      </c>
      <c r="S379" s="10">
        <f t="shared" si="166"/>
        <v>24.1</v>
      </c>
      <c r="T379" s="163">
        <v>24</v>
      </c>
    </row>
    <row r="380" spans="1:20" x14ac:dyDescent="0.3">
      <c r="A380" s="149">
        <v>331</v>
      </c>
      <c r="B380" s="152" t="s">
        <v>145</v>
      </c>
      <c r="C380" s="79">
        <v>389</v>
      </c>
      <c r="D380" s="74" t="s">
        <v>25</v>
      </c>
      <c r="E380" s="70"/>
      <c r="F380" s="72"/>
      <c r="G380" s="73">
        <v>5</v>
      </c>
      <c r="H380" s="75">
        <v>5</v>
      </c>
      <c r="I380" s="72">
        <v>84</v>
      </c>
      <c r="J380" s="72">
        <v>69</v>
      </c>
      <c r="K380" s="75">
        <f t="shared" si="164"/>
        <v>79</v>
      </c>
      <c r="L380" s="76">
        <f t="shared" si="158"/>
        <v>15</v>
      </c>
      <c r="M380" s="73">
        <f t="shared" si="159"/>
        <v>5</v>
      </c>
      <c r="N380" s="73">
        <f t="shared" si="160"/>
        <v>10</v>
      </c>
      <c r="O380" s="77">
        <v>0.3</v>
      </c>
      <c r="P380" s="73">
        <f t="shared" si="163"/>
        <v>3</v>
      </c>
      <c r="Q380" s="72">
        <v>0.1</v>
      </c>
      <c r="R380" s="73">
        <f t="shared" si="165"/>
        <v>5.0999999999999996</v>
      </c>
      <c r="S380" s="73">
        <f t="shared" si="166"/>
        <v>5.0999999999999996</v>
      </c>
      <c r="T380" s="158">
        <f>S380</f>
        <v>5.0999999999999996</v>
      </c>
    </row>
    <row r="381" spans="1:20" x14ac:dyDescent="0.3">
      <c r="A381" s="150">
        <v>332</v>
      </c>
      <c r="B381" s="164" t="s">
        <v>52</v>
      </c>
      <c r="C381" s="127">
        <v>483</v>
      </c>
      <c r="D381" s="123" t="s">
        <v>25</v>
      </c>
      <c r="E381" s="129"/>
      <c r="F381" s="120"/>
      <c r="G381" s="121">
        <v>14</v>
      </c>
      <c r="H381" s="121">
        <v>14</v>
      </c>
      <c r="I381" s="121">
        <v>79</v>
      </c>
      <c r="J381" s="121">
        <v>69</v>
      </c>
      <c r="K381" s="121">
        <v>68</v>
      </c>
      <c r="L381" s="121">
        <v>10</v>
      </c>
      <c r="M381" s="121">
        <v>14</v>
      </c>
      <c r="N381" s="121">
        <v>-4</v>
      </c>
      <c r="O381" s="121" t="s">
        <v>629</v>
      </c>
      <c r="P381" s="122">
        <v>-2</v>
      </c>
      <c r="Q381" s="121">
        <v>0.4</v>
      </c>
      <c r="R381" s="121">
        <v>12</v>
      </c>
      <c r="S381" s="121">
        <v>12</v>
      </c>
      <c r="T381" s="165">
        <v>12</v>
      </c>
    </row>
    <row r="382" spans="1:20" x14ac:dyDescent="0.3">
      <c r="A382" s="151">
        <v>333</v>
      </c>
      <c r="B382" s="168" t="s">
        <v>146</v>
      </c>
      <c r="C382" s="79">
        <v>390</v>
      </c>
      <c r="D382" s="74" t="s">
        <v>25</v>
      </c>
      <c r="E382" s="70"/>
      <c r="F382" s="71"/>
      <c r="G382" s="72">
        <v>8</v>
      </c>
      <c r="H382" s="72">
        <v>8</v>
      </c>
      <c r="I382" s="72">
        <v>76</v>
      </c>
      <c r="J382" s="72">
        <v>69</v>
      </c>
      <c r="K382" s="72">
        <f>I382-H382</f>
        <v>68</v>
      </c>
      <c r="L382" s="72">
        <f t="shared" ref="L382:L418" si="167">I382-J382</f>
        <v>7</v>
      </c>
      <c r="M382" s="72">
        <f t="shared" ref="M382:M420" si="168">G382</f>
        <v>8</v>
      </c>
      <c r="N382" s="72">
        <f t="shared" ref="N382:N418" si="169">L382-M382</f>
        <v>-1</v>
      </c>
      <c r="O382" s="72" t="str">
        <f>IF(M382&gt;=19.5,"70%",IF(M382&gt;=13.5,"50%",IF(M382&gt;=5.5,"30%",IF(M382&gt;=0.1,"15%"))))</f>
        <v>30%</v>
      </c>
      <c r="P382" s="73">
        <f t="shared" ref="P382:P420" si="170">N382*O382</f>
        <v>-0.3</v>
      </c>
      <c r="Q382" s="72">
        <v>0.1</v>
      </c>
      <c r="R382" s="72">
        <f t="shared" ref="R382:R401" si="171">IF(M382&gt;=L382,(M382+P382),M382+Q382)</f>
        <v>7.7</v>
      </c>
      <c r="S382" s="72">
        <f t="shared" ref="S382:S420" si="172">IF(I382&gt;1,(R382),G382)</f>
        <v>7.7</v>
      </c>
      <c r="T382" s="153">
        <v>8</v>
      </c>
    </row>
    <row r="383" spans="1:20" x14ac:dyDescent="0.3">
      <c r="A383" s="149">
        <v>334</v>
      </c>
      <c r="B383" s="155" t="s">
        <v>455</v>
      </c>
      <c r="C383" s="53">
        <v>4</v>
      </c>
      <c r="D383" s="44" t="s">
        <v>25</v>
      </c>
      <c r="E383" s="45"/>
      <c r="F383" s="10"/>
      <c r="G383" s="41">
        <v>10</v>
      </c>
      <c r="H383" s="39">
        <v>10</v>
      </c>
      <c r="I383" s="10">
        <v>88</v>
      </c>
      <c r="J383" s="10">
        <v>69</v>
      </c>
      <c r="K383" s="39">
        <f>I383-H383</f>
        <v>78</v>
      </c>
      <c r="L383" s="40">
        <f t="shared" si="167"/>
        <v>19</v>
      </c>
      <c r="M383" s="41">
        <f t="shared" si="168"/>
        <v>10</v>
      </c>
      <c r="N383" s="41">
        <f t="shared" si="169"/>
        <v>9</v>
      </c>
      <c r="O383" s="10" t="str">
        <f>IF(M383&gt;=19.5,"70%",IF(M383&gt;=13.5,"50%",IF(M383&gt;=5.5,"30%",IF(M383&gt;=0.1,"15%"))))</f>
        <v>30%</v>
      </c>
      <c r="P383" s="41">
        <f t="shared" si="170"/>
        <v>2.6999999999999997</v>
      </c>
      <c r="Q383" s="10">
        <v>0.1</v>
      </c>
      <c r="R383" s="41">
        <f t="shared" si="171"/>
        <v>10.1</v>
      </c>
      <c r="S383" s="41">
        <f t="shared" si="172"/>
        <v>10.1</v>
      </c>
      <c r="T383" s="156">
        <f t="shared" ref="T383:T392" si="173">S383</f>
        <v>10.1</v>
      </c>
    </row>
    <row r="384" spans="1:20" x14ac:dyDescent="0.3">
      <c r="A384" s="150">
        <v>335</v>
      </c>
      <c r="B384" s="168" t="s">
        <v>147</v>
      </c>
      <c r="C384" s="79">
        <v>528</v>
      </c>
      <c r="D384" s="69"/>
      <c r="E384" s="70"/>
      <c r="F384" s="72"/>
      <c r="G384" s="72">
        <v>11</v>
      </c>
      <c r="H384" s="72">
        <v>11</v>
      </c>
      <c r="I384" s="72">
        <v>83</v>
      </c>
      <c r="J384" s="72">
        <v>69</v>
      </c>
      <c r="K384" s="72">
        <f>I384-H384</f>
        <v>72</v>
      </c>
      <c r="L384" s="72">
        <f t="shared" si="167"/>
        <v>14</v>
      </c>
      <c r="M384" s="72">
        <f t="shared" si="168"/>
        <v>11</v>
      </c>
      <c r="N384" s="72">
        <f t="shared" si="169"/>
        <v>3</v>
      </c>
      <c r="O384" s="77">
        <v>0.5</v>
      </c>
      <c r="P384" s="73">
        <f t="shared" si="170"/>
        <v>1.5</v>
      </c>
      <c r="Q384" s="72" t="str">
        <f>IF(N384&lt;0,O384, "0.1")</f>
        <v>0.1</v>
      </c>
      <c r="R384" s="72">
        <f t="shared" si="171"/>
        <v>11.1</v>
      </c>
      <c r="S384" s="72">
        <f t="shared" si="172"/>
        <v>11.1</v>
      </c>
      <c r="T384" s="158">
        <f t="shared" si="173"/>
        <v>11.1</v>
      </c>
    </row>
    <row r="385" spans="1:20" x14ac:dyDescent="0.3">
      <c r="A385" s="151">
        <v>336</v>
      </c>
      <c r="B385" s="155" t="s">
        <v>456</v>
      </c>
      <c r="C385" s="53">
        <v>277</v>
      </c>
      <c r="D385" s="44"/>
      <c r="E385" s="10"/>
      <c r="F385" s="10"/>
      <c r="G385" s="41">
        <v>6</v>
      </c>
      <c r="H385" s="39">
        <v>6</v>
      </c>
      <c r="I385" s="10">
        <v>108</v>
      </c>
      <c r="J385" s="10">
        <v>71</v>
      </c>
      <c r="K385" s="39">
        <f>I385-H385</f>
        <v>102</v>
      </c>
      <c r="L385" s="40">
        <f t="shared" si="167"/>
        <v>37</v>
      </c>
      <c r="M385" s="41">
        <f t="shared" si="168"/>
        <v>6</v>
      </c>
      <c r="N385" s="41">
        <f t="shared" si="169"/>
        <v>31</v>
      </c>
      <c r="O385" s="10" t="str">
        <f>IF(M385&gt;=19.5,"70%",IF(M385&gt;=13.5,"50%",IF(M385&gt;=5.5,"30%",IF(M385&gt;=0.1,"15%"))))</f>
        <v>30%</v>
      </c>
      <c r="P385" s="41">
        <f t="shared" si="170"/>
        <v>9.2999999999999989</v>
      </c>
      <c r="Q385" s="10">
        <v>0.1</v>
      </c>
      <c r="R385" s="41">
        <f t="shared" si="171"/>
        <v>6.1</v>
      </c>
      <c r="S385" s="41">
        <f t="shared" si="172"/>
        <v>6.1</v>
      </c>
      <c r="T385" s="156">
        <f t="shared" si="173"/>
        <v>6.1</v>
      </c>
    </row>
    <row r="386" spans="1:20" x14ac:dyDescent="0.3">
      <c r="A386" s="149">
        <v>337</v>
      </c>
      <c r="B386" s="155" t="s">
        <v>457</v>
      </c>
      <c r="C386" s="53">
        <v>515</v>
      </c>
      <c r="D386" s="44"/>
      <c r="E386" s="37"/>
      <c r="F386" s="10"/>
      <c r="G386" s="10">
        <v>16</v>
      </c>
      <c r="H386" s="10">
        <v>16</v>
      </c>
      <c r="I386" s="10">
        <v>96</v>
      </c>
      <c r="J386" s="10">
        <v>72</v>
      </c>
      <c r="K386" s="39">
        <v>64</v>
      </c>
      <c r="L386" s="40">
        <f t="shared" si="167"/>
        <v>24</v>
      </c>
      <c r="M386" s="41">
        <f t="shared" si="168"/>
        <v>16</v>
      </c>
      <c r="N386" s="41">
        <f t="shared" si="169"/>
        <v>8</v>
      </c>
      <c r="O386" s="10" t="str">
        <f>IF(M386&gt;=19.5,"70%",IF(M386&gt;=13.5,"50%",IF(M386&gt;=5.5,"30%",IF(M386&gt;=0.1,"15%"))))</f>
        <v>50%</v>
      </c>
      <c r="P386" s="41">
        <f t="shared" si="170"/>
        <v>4</v>
      </c>
      <c r="Q386" s="10">
        <v>0.5</v>
      </c>
      <c r="R386" s="41">
        <f t="shared" si="171"/>
        <v>16.5</v>
      </c>
      <c r="S386" s="41">
        <f t="shared" si="172"/>
        <v>16.5</v>
      </c>
      <c r="T386" s="156">
        <f t="shared" si="173"/>
        <v>16.5</v>
      </c>
    </row>
    <row r="387" spans="1:20" x14ac:dyDescent="0.3">
      <c r="A387" s="150">
        <v>338</v>
      </c>
      <c r="B387" s="155" t="s">
        <v>458</v>
      </c>
      <c r="C387" s="53">
        <v>258</v>
      </c>
      <c r="D387" s="44"/>
      <c r="E387" s="10"/>
      <c r="F387" s="10"/>
      <c r="G387" s="10">
        <v>5</v>
      </c>
      <c r="H387" s="39">
        <v>5</v>
      </c>
      <c r="I387" s="10">
        <v>75</v>
      </c>
      <c r="J387" s="10">
        <v>69</v>
      </c>
      <c r="K387" s="39">
        <f t="shared" ref="K387:K397" si="174">I387-H387</f>
        <v>70</v>
      </c>
      <c r="L387" s="40">
        <f t="shared" si="167"/>
        <v>6</v>
      </c>
      <c r="M387" s="41">
        <f t="shared" si="168"/>
        <v>5</v>
      </c>
      <c r="N387" s="41">
        <f t="shared" si="169"/>
        <v>1</v>
      </c>
      <c r="O387" s="42">
        <v>0.3</v>
      </c>
      <c r="P387" s="41">
        <f t="shared" si="170"/>
        <v>0.3</v>
      </c>
      <c r="Q387" s="10">
        <v>0.1</v>
      </c>
      <c r="R387" s="41">
        <f t="shared" si="171"/>
        <v>5.0999999999999996</v>
      </c>
      <c r="S387" s="41">
        <f t="shared" si="172"/>
        <v>5.0999999999999996</v>
      </c>
      <c r="T387" s="156">
        <f t="shared" si="173"/>
        <v>5.0999999999999996</v>
      </c>
    </row>
    <row r="388" spans="1:20" x14ac:dyDescent="0.3">
      <c r="A388" s="151">
        <v>339</v>
      </c>
      <c r="B388" s="159" t="s">
        <v>459</v>
      </c>
      <c r="C388" s="53">
        <v>391</v>
      </c>
      <c r="D388" s="44" t="s">
        <v>58</v>
      </c>
      <c r="E388" s="10"/>
      <c r="F388" s="10"/>
      <c r="G388" s="10">
        <v>10</v>
      </c>
      <c r="H388" s="10">
        <v>10</v>
      </c>
      <c r="I388" s="10">
        <v>80</v>
      </c>
      <c r="J388" s="10">
        <v>69</v>
      </c>
      <c r="K388" s="10">
        <f t="shared" si="174"/>
        <v>70</v>
      </c>
      <c r="L388" s="10">
        <f t="shared" si="167"/>
        <v>11</v>
      </c>
      <c r="M388" s="10">
        <f t="shared" si="168"/>
        <v>10</v>
      </c>
      <c r="N388" s="10">
        <f t="shared" si="169"/>
        <v>1</v>
      </c>
      <c r="O388" s="10" t="str">
        <f t="shared" ref="O388:O393" si="175">IF(M388&gt;=19.5,"70%",IF(M388&gt;=13.5,"50%",IF(M388&gt;=5.5,"30%",IF(M388&gt;=0.1,"15%"))))</f>
        <v>30%</v>
      </c>
      <c r="P388" s="41">
        <f t="shared" si="170"/>
        <v>0.3</v>
      </c>
      <c r="Q388" s="10">
        <v>0.1</v>
      </c>
      <c r="R388" s="10">
        <f t="shared" si="171"/>
        <v>10.1</v>
      </c>
      <c r="S388" s="10">
        <f t="shared" si="172"/>
        <v>10.1</v>
      </c>
      <c r="T388" s="156">
        <f t="shared" si="173"/>
        <v>10.1</v>
      </c>
    </row>
    <row r="389" spans="1:20" x14ac:dyDescent="0.3">
      <c r="A389" s="149">
        <v>340</v>
      </c>
      <c r="B389" s="155" t="s">
        <v>460</v>
      </c>
      <c r="C389" s="53">
        <v>295</v>
      </c>
      <c r="D389" s="44"/>
      <c r="E389" s="64"/>
      <c r="F389" s="10"/>
      <c r="G389" s="41">
        <v>19</v>
      </c>
      <c r="H389" s="39">
        <v>19</v>
      </c>
      <c r="I389" s="10">
        <v>82</v>
      </c>
      <c r="J389" s="10">
        <v>69</v>
      </c>
      <c r="K389" s="39">
        <f t="shared" si="174"/>
        <v>63</v>
      </c>
      <c r="L389" s="40">
        <f t="shared" si="167"/>
        <v>13</v>
      </c>
      <c r="M389" s="41">
        <f t="shared" si="168"/>
        <v>19</v>
      </c>
      <c r="N389" s="41">
        <f t="shared" si="169"/>
        <v>-6</v>
      </c>
      <c r="O389" s="10" t="str">
        <f t="shared" si="175"/>
        <v>50%</v>
      </c>
      <c r="P389" s="41">
        <f t="shared" si="170"/>
        <v>-3</v>
      </c>
      <c r="Q389" s="10">
        <v>0.1</v>
      </c>
      <c r="R389" s="41">
        <f t="shared" si="171"/>
        <v>16</v>
      </c>
      <c r="S389" s="41">
        <f t="shared" si="172"/>
        <v>16</v>
      </c>
      <c r="T389" s="156">
        <f t="shared" si="173"/>
        <v>16</v>
      </c>
    </row>
    <row r="390" spans="1:20" x14ac:dyDescent="0.3">
      <c r="A390" s="150">
        <v>341</v>
      </c>
      <c r="B390" s="159" t="s">
        <v>461</v>
      </c>
      <c r="C390" s="53">
        <v>508</v>
      </c>
      <c r="D390" s="44" t="s">
        <v>58</v>
      </c>
      <c r="E390" s="37"/>
      <c r="F390" s="10"/>
      <c r="G390" s="41">
        <v>9</v>
      </c>
      <c r="H390" s="39">
        <v>9</v>
      </c>
      <c r="I390" s="10">
        <v>87</v>
      </c>
      <c r="J390" s="10">
        <v>72</v>
      </c>
      <c r="K390" s="39">
        <f t="shared" si="174"/>
        <v>78</v>
      </c>
      <c r="L390" s="40">
        <f t="shared" si="167"/>
        <v>15</v>
      </c>
      <c r="M390" s="41">
        <f t="shared" si="168"/>
        <v>9</v>
      </c>
      <c r="N390" s="41">
        <f t="shared" si="169"/>
        <v>6</v>
      </c>
      <c r="O390" s="10" t="str">
        <f t="shared" si="175"/>
        <v>30%</v>
      </c>
      <c r="P390" s="41">
        <f t="shared" si="170"/>
        <v>1.7999999999999998</v>
      </c>
      <c r="Q390" s="10">
        <v>0.1</v>
      </c>
      <c r="R390" s="41">
        <f t="shared" si="171"/>
        <v>9.1</v>
      </c>
      <c r="S390" s="41">
        <f t="shared" si="172"/>
        <v>9.1</v>
      </c>
      <c r="T390" s="156">
        <f t="shared" si="173"/>
        <v>9.1</v>
      </c>
    </row>
    <row r="391" spans="1:20" x14ac:dyDescent="0.3">
      <c r="A391" s="151">
        <v>342</v>
      </c>
      <c r="B391" s="152" t="s">
        <v>196</v>
      </c>
      <c r="C391" s="79">
        <v>262</v>
      </c>
      <c r="D391" s="74" t="s">
        <v>35</v>
      </c>
      <c r="E391" s="70"/>
      <c r="F391" s="72"/>
      <c r="G391" s="72">
        <v>9</v>
      </c>
      <c r="H391" s="75">
        <v>9</v>
      </c>
      <c r="I391" s="72">
        <v>86</v>
      </c>
      <c r="J391" s="72">
        <v>69</v>
      </c>
      <c r="K391" s="75">
        <f t="shared" si="174"/>
        <v>77</v>
      </c>
      <c r="L391" s="76">
        <f t="shared" si="167"/>
        <v>17</v>
      </c>
      <c r="M391" s="73">
        <f t="shared" si="168"/>
        <v>9</v>
      </c>
      <c r="N391" s="73">
        <f t="shared" si="169"/>
        <v>8</v>
      </c>
      <c r="O391" s="72" t="str">
        <f t="shared" si="175"/>
        <v>30%</v>
      </c>
      <c r="P391" s="73">
        <f t="shared" si="170"/>
        <v>2.4</v>
      </c>
      <c r="Q391" s="72">
        <v>0.1</v>
      </c>
      <c r="R391" s="73">
        <f t="shared" si="171"/>
        <v>9.1</v>
      </c>
      <c r="S391" s="73">
        <f t="shared" si="172"/>
        <v>9.1</v>
      </c>
      <c r="T391" s="158">
        <f t="shared" si="173"/>
        <v>9.1</v>
      </c>
    </row>
    <row r="392" spans="1:20" x14ac:dyDescent="0.3">
      <c r="A392" s="149">
        <v>343</v>
      </c>
      <c r="B392" s="155" t="s">
        <v>462</v>
      </c>
      <c r="C392" s="53">
        <v>233</v>
      </c>
      <c r="D392" s="44" t="s">
        <v>25</v>
      </c>
      <c r="E392" s="37"/>
      <c r="F392" s="10"/>
      <c r="G392" s="10">
        <v>16</v>
      </c>
      <c r="H392" s="39">
        <f>G392</f>
        <v>16</v>
      </c>
      <c r="I392" s="10">
        <v>89</v>
      </c>
      <c r="J392" s="10">
        <v>70</v>
      </c>
      <c r="K392" s="39">
        <f t="shared" si="174"/>
        <v>73</v>
      </c>
      <c r="L392" s="40">
        <f t="shared" si="167"/>
        <v>19</v>
      </c>
      <c r="M392" s="41">
        <f t="shared" si="168"/>
        <v>16</v>
      </c>
      <c r="N392" s="41">
        <f t="shared" si="169"/>
        <v>3</v>
      </c>
      <c r="O392" s="10" t="str">
        <f t="shared" si="175"/>
        <v>50%</v>
      </c>
      <c r="P392" s="41">
        <f t="shared" si="170"/>
        <v>1.5</v>
      </c>
      <c r="Q392" s="10">
        <v>0.1</v>
      </c>
      <c r="R392" s="41">
        <f t="shared" si="171"/>
        <v>16.100000000000001</v>
      </c>
      <c r="S392" s="41">
        <f t="shared" si="172"/>
        <v>16.100000000000001</v>
      </c>
      <c r="T392" s="156">
        <f t="shared" si="173"/>
        <v>16.100000000000001</v>
      </c>
    </row>
    <row r="393" spans="1:20" ht="13.95" customHeight="1" x14ac:dyDescent="0.3">
      <c r="A393" s="150">
        <v>344</v>
      </c>
      <c r="B393" s="152" t="s">
        <v>463</v>
      </c>
      <c r="C393" s="53">
        <v>465</v>
      </c>
      <c r="D393" s="46"/>
      <c r="E393" s="37"/>
      <c r="F393" s="47"/>
      <c r="G393" s="10">
        <v>21.1</v>
      </c>
      <c r="H393" s="10">
        <v>21</v>
      </c>
      <c r="I393" s="10">
        <v>86</v>
      </c>
      <c r="J393" s="10">
        <v>69</v>
      </c>
      <c r="K393" s="10">
        <f t="shared" si="174"/>
        <v>65</v>
      </c>
      <c r="L393" s="10">
        <f t="shared" si="167"/>
        <v>17</v>
      </c>
      <c r="M393" s="10">
        <f t="shared" si="168"/>
        <v>21.1</v>
      </c>
      <c r="N393" s="10">
        <f t="shared" si="169"/>
        <v>-4.1000000000000014</v>
      </c>
      <c r="O393" s="10" t="str">
        <f t="shared" si="175"/>
        <v>70%</v>
      </c>
      <c r="P393" s="39">
        <f t="shared" si="170"/>
        <v>-2.870000000000001</v>
      </c>
      <c r="Q393" s="10">
        <v>0.1</v>
      </c>
      <c r="R393" s="10">
        <f t="shared" si="171"/>
        <v>18.23</v>
      </c>
      <c r="S393" s="41">
        <f t="shared" si="172"/>
        <v>18.23</v>
      </c>
      <c r="T393" s="163">
        <v>18</v>
      </c>
    </row>
    <row r="394" spans="1:20" x14ac:dyDescent="0.3">
      <c r="A394" s="151">
        <v>345</v>
      </c>
      <c r="B394" s="152" t="s">
        <v>148</v>
      </c>
      <c r="C394" s="79">
        <v>454</v>
      </c>
      <c r="D394" s="80" t="s">
        <v>25</v>
      </c>
      <c r="E394" s="70"/>
      <c r="F394" s="71"/>
      <c r="G394" s="72">
        <v>11</v>
      </c>
      <c r="H394" s="72">
        <v>11</v>
      </c>
      <c r="I394" s="72">
        <v>76</v>
      </c>
      <c r="J394" s="72">
        <v>69</v>
      </c>
      <c r="K394" s="72">
        <f t="shared" si="174"/>
        <v>65</v>
      </c>
      <c r="L394" s="72">
        <f t="shared" si="167"/>
        <v>7</v>
      </c>
      <c r="M394" s="72">
        <f t="shared" si="168"/>
        <v>11</v>
      </c>
      <c r="N394" s="72">
        <f t="shared" si="169"/>
        <v>-4</v>
      </c>
      <c r="O394" s="77">
        <v>0.5</v>
      </c>
      <c r="P394" s="73">
        <f t="shared" si="170"/>
        <v>-2</v>
      </c>
      <c r="Q394" s="72">
        <v>0.1</v>
      </c>
      <c r="R394" s="72">
        <f t="shared" si="171"/>
        <v>9</v>
      </c>
      <c r="S394" s="72">
        <f t="shared" si="172"/>
        <v>9</v>
      </c>
      <c r="T394" s="158">
        <f>S394</f>
        <v>9</v>
      </c>
    </row>
    <row r="395" spans="1:20" x14ac:dyDescent="0.3">
      <c r="A395" s="149">
        <v>346</v>
      </c>
      <c r="B395" s="157" t="s">
        <v>464</v>
      </c>
      <c r="C395" s="53">
        <v>392</v>
      </c>
      <c r="D395" s="36"/>
      <c r="E395" s="37"/>
      <c r="F395" s="38"/>
      <c r="G395" s="10">
        <v>16</v>
      </c>
      <c r="H395" s="10">
        <v>16</v>
      </c>
      <c r="I395" s="10">
        <v>98</v>
      </c>
      <c r="J395" s="10">
        <v>70</v>
      </c>
      <c r="K395" s="10">
        <f t="shared" si="174"/>
        <v>82</v>
      </c>
      <c r="L395" s="10">
        <f t="shared" si="167"/>
        <v>28</v>
      </c>
      <c r="M395" s="10">
        <f t="shared" si="168"/>
        <v>16</v>
      </c>
      <c r="N395" s="10">
        <f t="shared" si="169"/>
        <v>12</v>
      </c>
      <c r="O395" s="10" t="str">
        <f>IF(M395&gt;=19.5,"70%",IF(M395&gt;=13.5,"50%",IF(M395&gt;=5.5,"30%",IF(M395&gt;=0.1,"15%"))))</f>
        <v>50%</v>
      </c>
      <c r="P395" s="41">
        <f t="shared" si="170"/>
        <v>6</v>
      </c>
      <c r="Q395" s="10">
        <v>0.1</v>
      </c>
      <c r="R395" s="10">
        <f t="shared" si="171"/>
        <v>16.100000000000001</v>
      </c>
      <c r="S395" s="10">
        <f t="shared" si="172"/>
        <v>16.100000000000001</v>
      </c>
      <c r="T395" s="163">
        <v>21</v>
      </c>
    </row>
    <row r="396" spans="1:20" x14ac:dyDescent="0.3">
      <c r="A396" s="150">
        <v>347</v>
      </c>
      <c r="B396" s="155" t="s">
        <v>465</v>
      </c>
      <c r="C396" s="53">
        <v>164</v>
      </c>
      <c r="D396" s="44"/>
      <c r="E396" s="10"/>
      <c r="F396" s="10"/>
      <c r="G396" s="10">
        <v>5</v>
      </c>
      <c r="H396" s="39">
        <v>5</v>
      </c>
      <c r="I396" s="10">
        <v>75</v>
      </c>
      <c r="J396" s="10">
        <v>69</v>
      </c>
      <c r="K396" s="39">
        <f t="shared" si="174"/>
        <v>70</v>
      </c>
      <c r="L396" s="40">
        <f t="shared" si="167"/>
        <v>6</v>
      </c>
      <c r="M396" s="41">
        <f t="shared" si="168"/>
        <v>5</v>
      </c>
      <c r="N396" s="41">
        <f t="shared" si="169"/>
        <v>1</v>
      </c>
      <c r="O396" s="42">
        <v>0.3</v>
      </c>
      <c r="P396" s="41">
        <f t="shared" si="170"/>
        <v>0.3</v>
      </c>
      <c r="Q396" s="10">
        <v>0.1</v>
      </c>
      <c r="R396" s="41">
        <f t="shared" si="171"/>
        <v>5.0999999999999996</v>
      </c>
      <c r="S396" s="41">
        <f t="shared" si="172"/>
        <v>5.0999999999999996</v>
      </c>
      <c r="T396" s="156">
        <f t="shared" ref="T396:T401" si="176">S396</f>
        <v>5.0999999999999996</v>
      </c>
    </row>
    <row r="397" spans="1:20" x14ac:dyDescent="0.3">
      <c r="A397" s="151">
        <v>348</v>
      </c>
      <c r="B397" s="155" t="s">
        <v>466</v>
      </c>
      <c r="C397" s="53">
        <v>103</v>
      </c>
      <c r="D397" s="44" t="s">
        <v>21</v>
      </c>
      <c r="E397" s="37"/>
      <c r="F397" s="47"/>
      <c r="G397" s="41">
        <v>23</v>
      </c>
      <c r="H397" s="39">
        <v>23</v>
      </c>
      <c r="I397" s="10">
        <v>96</v>
      </c>
      <c r="J397" s="10">
        <v>72</v>
      </c>
      <c r="K397" s="39">
        <f t="shared" si="174"/>
        <v>73</v>
      </c>
      <c r="L397" s="40">
        <f t="shared" si="167"/>
        <v>24</v>
      </c>
      <c r="M397" s="41">
        <f t="shared" si="168"/>
        <v>23</v>
      </c>
      <c r="N397" s="41">
        <f t="shared" si="169"/>
        <v>1</v>
      </c>
      <c r="O397" s="10" t="str">
        <f>IF(M397&gt;=19.5,"70%",IF(M397&gt;=13.5,"50%",IF(M397&gt;=5.5,"30%",IF(M397&gt;=0.1,"15%"))))</f>
        <v>70%</v>
      </c>
      <c r="P397" s="41">
        <f t="shared" si="170"/>
        <v>0.7</v>
      </c>
      <c r="Q397" s="10">
        <v>0.1</v>
      </c>
      <c r="R397" s="41">
        <f t="shared" si="171"/>
        <v>23.1</v>
      </c>
      <c r="S397" s="41">
        <f t="shared" si="172"/>
        <v>23.1</v>
      </c>
      <c r="T397" s="156">
        <f t="shared" si="176"/>
        <v>23.1</v>
      </c>
    </row>
    <row r="398" spans="1:20" x14ac:dyDescent="0.3">
      <c r="A398" s="149">
        <v>349</v>
      </c>
      <c r="B398" s="152" t="s">
        <v>197</v>
      </c>
      <c r="C398" s="79">
        <v>393</v>
      </c>
      <c r="D398" s="74" t="s">
        <v>27</v>
      </c>
      <c r="E398" s="70"/>
      <c r="F398" s="72"/>
      <c r="G398" s="72">
        <v>7</v>
      </c>
      <c r="H398" s="72">
        <v>7</v>
      </c>
      <c r="I398" s="72">
        <v>94</v>
      </c>
      <c r="J398" s="72">
        <v>69</v>
      </c>
      <c r="K398" s="75">
        <v>69</v>
      </c>
      <c r="L398" s="76">
        <f t="shared" si="167"/>
        <v>25</v>
      </c>
      <c r="M398" s="73">
        <f t="shared" si="168"/>
        <v>7</v>
      </c>
      <c r="N398" s="73">
        <f t="shared" si="169"/>
        <v>18</v>
      </c>
      <c r="O398" s="72" t="str">
        <f>IF(M398&gt;=19.5,"70%",IF(M398&gt;=13.5,"50%",IF(M398&gt;=5.5,"30%",IF(M398&gt;=0.1,"15%"))))</f>
        <v>30%</v>
      </c>
      <c r="P398" s="73">
        <f t="shared" si="170"/>
        <v>5.3999999999999995</v>
      </c>
      <c r="Q398" s="72">
        <v>0.1</v>
      </c>
      <c r="R398" s="73">
        <f t="shared" si="171"/>
        <v>7.1</v>
      </c>
      <c r="S398" s="73">
        <f t="shared" si="172"/>
        <v>7.1</v>
      </c>
      <c r="T398" s="158">
        <f t="shared" si="176"/>
        <v>7.1</v>
      </c>
    </row>
    <row r="399" spans="1:20" x14ac:dyDescent="0.3">
      <c r="A399" s="150">
        <v>350</v>
      </c>
      <c r="B399" s="155" t="s">
        <v>467</v>
      </c>
      <c r="C399" s="53">
        <v>153</v>
      </c>
      <c r="D399" s="44" t="s">
        <v>31</v>
      </c>
      <c r="E399" s="10"/>
      <c r="F399" s="10"/>
      <c r="G399" s="10">
        <v>8</v>
      </c>
      <c r="H399" s="39">
        <f>G399</f>
        <v>8</v>
      </c>
      <c r="I399" s="10">
        <v>86</v>
      </c>
      <c r="J399" s="10">
        <v>72</v>
      </c>
      <c r="K399" s="39">
        <f t="shared" ref="K399:K406" si="177">I399-H399</f>
        <v>78</v>
      </c>
      <c r="L399" s="40">
        <f t="shared" si="167"/>
        <v>14</v>
      </c>
      <c r="M399" s="41">
        <f t="shared" si="168"/>
        <v>8</v>
      </c>
      <c r="N399" s="41">
        <f t="shared" si="169"/>
        <v>6</v>
      </c>
      <c r="O399" s="10" t="str">
        <f>IF(M399&gt;=19.5,"70%",IF(M399&gt;=13.5,"50%",IF(M399&gt;=5.5,"30%",IF(M399&gt;=0.1,"15%"))))</f>
        <v>30%</v>
      </c>
      <c r="P399" s="41">
        <f t="shared" si="170"/>
        <v>1.7999999999999998</v>
      </c>
      <c r="Q399" s="10">
        <v>0.1</v>
      </c>
      <c r="R399" s="41">
        <f t="shared" si="171"/>
        <v>8.1</v>
      </c>
      <c r="S399" s="41">
        <f t="shared" si="172"/>
        <v>8.1</v>
      </c>
      <c r="T399" s="156">
        <f t="shared" si="176"/>
        <v>8.1</v>
      </c>
    </row>
    <row r="400" spans="1:20" x14ac:dyDescent="0.3">
      <c r="A400" s="151">
        <v>351</v>
      </c>
      <c r="B400" s="155" t="s">
        <v>468</v>
      </c>
      <c r="C400" s="53">
        <v>86</v>
      </c>
      <c r="D400" s="44"/>
      <c r="E400" s="37"/>
      <c r="F400" s="47"/>
      <c r="G400" s="10">
        <v>12.1</v>
      </c>
      <c r="H400" s="39">
        <v>12</v>
      </c>
      <c r="I400" s="10">
        <v>97</v>
      </c>
      <c r="J400" s="10">
        <v>70</v>
      </c>
      <c r="K400" s="39">
        <f t="shared" si="177"/>
        <v>85</v>
      </c>
      <c r="L400" s="40">
        <f t="shared" si="167"/>
        <v>27</v>
      </c>
      <c r="M400" s="41">
        <f t="shared" si="168"/>
        <v>12.1</v>
      </c>
      <c r="N400" s="41">
        <f t="shared" si="169"/>
        <v>14.9</v>
      </c>
      <c r="O400" s="10" t="str">
        <f>IF(M400&gt;=19.5,"70%",IF(M400&gt;=13.5,"50%",IF(M400&gt;=5.5,"30%",IF(M400&gt;=0.1,"15%"))))</f>
        <v>30%</v>
      </c>
      <c r="P400" s="41">
        <f t="shared" si="170"/>
        <v>4.47</v>
      </c>
      <c r="Q400" s="10">
        <v>0.1</v>
      </c>
      <c r="R400" s="41">
        <f t="shared" si="171"/>
        <v>12.2</v>
      </c>
      <c r="S400" s="41">
        <f t="shared" si="172"/>
        <v>12.2</v>
      </c>
      <c r="T400" s="156">
        <f t="shared" si="176"/>
        <v>12.2</v>
      </c>
    </row>
    <row r="401" spans="1:20" x14ac:dyDescent="0.3">
      <c r="A401" s="149">
        <v>352</v>
      </c>
      <c r="B401" s="155" t="s">
        <v>469</v>
      </c>
      <c r="C401" s="53">
        <v>394</v>
      </c>
      <c r="D401" s="44"/>
      <c r="E401" s="10"/>
      <c r="F401" s="10"/>
      <c r="G401" s="10">
        <v>4</v>
      </c>
      <c r="H401" s="39">
        <v>4</v>
      </c>
      <c r="I401" s="10">
        <v>81</v>
      </c>
      <c r="J401" s="10">
        <v>70</v>
      </c>
      <c r="K401" s="39">
        <f t="shared" si="177"/>
        <v>77</v>
      </c>
      <c r="L401" s="40">
        <f t="shared" si="167"/>
        <v>11</v>
      </c>
      <c r="M401" s="41">
        <f t="shared" si="168"/>
        <v>4</v>
      </c>
      <c r="N401" s="41">
        <f t="shared" si="169"/>
        <v>7</v>
      </c>
      <c r="O401" s="42">
        <v>0.3</v>
      </c>
      <c r="P401" s="41">
        <f t="shared" si="170"/>
        <v>2.1</v>
      </c>
      <c r="Q401" s="10">
        <v>0.1</v>
      </c>
      <c r="R401" s="41">
        <f t="shared" si="171"/>
        <v>4.0999999999999996</v>
      </c>
      <c r="S401" s="41">
        <f t="shared" si="172"/>
        <v>4.0999999999999996</v>
      </c>
      <c r="T401" s="156">
        <f t="shared" si="176"/>
        <v>4.0999999999999996</v>
      </c>
    </row>
    <row r="402" spans="1:20" x14ac:dyDescent="0.3">
      <c r="A402" s="150">
        <v>353</v>
      </c>
      <c r="B402" s="155" t="s">
        <v>470</v>
      </c>
      <c r="C402" s="53">
        <v>436</v>
      </c>
      <c r="D402" s="46" t="s">
        <v>58</v>
      </c>
      <c r="E402" s="48"/>
      <c r="F402" s="47"/>
      <c r="G402" s="41">
        <v>16</v>
      </c>
      <c r="H402" s="39">
        <v>16</v>
      </c>
      <c r="I402" s="10">
        <v>100</v>
      </c>
      <c r="J402" s="10">
        <v>70</v>
      </c>
      <c r="K402" s="39">
        <f t="shared" si="177"/>
        <v>84</v>
      </c>
      <c r="L402" s="40">
        <f t="shared" si="167"/>
        <v>30</v>
      </c>
      <c r="M402" s="41">
        <f t="shared" si="168"/>
        <v>16</v>
      </c>
      <c r="N402" s="41">
        <f t="shared" si="169"/>
        <v>14</v>
      </c>
      <c r="O402" s="42">
        <v>0.7</v>
      </c>
      <c r="P402" s="41">
        <f t="shared" si="170"/>
        <v>9.7999999999999989</v>
      </c>
      <c r="Q402" s="10">
        <v>0.1</v>
      </c>
      <c r="R402" s="41">
        <v>0.1</v>
      </c>
      <c r="S402" s="41">
        <f t="shared" si="172"/>
        <v>0.1</v>
      </c>
      <c r="T402" s="156">
        <v>16</v>
      </c>
    </row>
    <row r="403" spans="1:20" x14ac:dyDescent="0.3">
      <c r="A403" s="151">
        <v>354</v>
      </c>
      <c r="B403" s="155" t="s">
        <v>471</v>
      </c>
      <c r="C403" s="53">
        <v>395</v>
      </c>
      <c r="D403" s="44"/>
      <c r="E403" s="37"/>
      <c r="F403" s="10"/>
      <c r="G403" s="10">
        <v>20</v>
      </c>
      <c r="H403" s="39">
        <v>20</v>
      </c>
      <c r="I403" s="10">
        <v>104</v>
      </c>
      <c r="J403" s="10">
        <v>70</v>
      </c>
      <c r="K403" s="39">
        <f t="shared" si="177"/>
        <v>84</v>
      </c>
      <c r="L403" s="40">
        <f t="shared" si="167"/>
        <v>34</v>
      </c>
      <c r="M403" s="41">
        <f t="shared" si="168"/>
        <v>20</v>
      </c>
      <c r="N403" s="41">
        <f t="shared" si="169"/>
        <v>14</v>
      </c>
      <c r="O403" s="10" t="str">
        <f>IF(M403&gt;=19.5,"70%",IF(M403&gt;=13.5,"50%",IF(M403&gt;=5.5,"30%",IF(M403&gt;=0.1,"15%"))))</f>
        <v>70%</v>
      </c>
      <c r="P403" s="41">
        <f t="shared" si="170"/>
        <v>9.7999999999999989</v>
      </c>
      <c r="Q403" s="10">
        <v>0.1</v>
      </c>
      <c r="R403" s="41">
        <f t="shared" ref="R403:R420" si="178">IF(M403&gt;=L403,(M403+P403),M403+Q403)</f>
        <v>20.100000000000001</v>
      </c>
      <c r="S403" s="41">
        <f t="shared" si="172"/>
        <v>20.100000000000001</v>
      </c>
      <c r="T403" s="156">
        <f>S403</f>
        <v>20.100000000000001</v>
      </c>
    </row>
    <row r="404" spans="1:20" x14ac:dyDescent="0.3">
      <c r="A404" s="149">
        <v>355</v>
      </c>
      <c r="B404" s="152" t="s">
        <v>198</v>
      </c>
      <c r="C404" s="79">
        <v>52</v>
      </c>
      <c r="D404" s="74" t="s">
        <v>31</v>
      </c>
      <c r="E404" s="70"/>
      <c r="F404" s="72"/>
      <c r="G404" s="73">
        <v>13</v>
      </c>
      <c r="H404" s="75">
        <v>13</v>
      </c>
      <c r="I404" s="72">
        <v>81</v>
      </c>
      <c r="J404" s="72">
        <v>69</v>
      </c>
      <c r="K404" s="75">
        <f t="shared" si="177"/>
        <v>68</v>
      </c>
      <c r="L404" s="76">
        <f t="shared" si="167"/>
        <v>12</v>
      </c>
      <c r="M404" s="73">
        <f t="shared" si="168"/>
        <v>13</v>
      </c>
      <c r="N404" s="73">
        <f t="shared" si="169"/>
        <v>-1</v>
      </c>
      <c r="O404" s="72" t="str">
        <f>IF(M404&gt;=19.5,"70%",IF(M404&gt;=13.5,"50%",IF(M404&gt;=5.5,"30%",IF(M404&gt;=0.1,"15%"))))</f>
        <v>30%</v>
      </c>
      <c r="P404" s="73">
        <f t="shared" si="170"/>
        <v>-0.3</v>
      </c>
      <c r="Q404" s="72" t="str">
        <f>IF(N404&lt;0,O404, "0.1")</f>
        <v>30%</v>
      </c>
      <c r="R404" s="73">
        <f t="shared" si="178"/>
        <v>12.7</v>
      </c>
      <c r="S404" s="73">
        <f t="shared" si="172"/>
        <v>12.7</v>
      </c>
      <c r="T404" s="158">
        <f>S404</f>
        <v>12.7</v>
      </c>
    </row>
    <row r="405" spans="1:20" x14ac:dyDescent="0.3">
      <c r="A405" s="150">
        <v>356</v>
      </c>
      <c r="B405" s="155" t="s">
        <v>472</v>
      </c>
      <c r="C405" s="53">
        <v>43</v>
      </c>
      <c r="D405" s="44"/>
      <c r="E405" s="10"/>
      <c r="F405" s="10"/>
      <c r="G405" s="41">
        <v>9.6999999999999993</v>
      </c>
      <c r="H405" s="39">
        <f>G405</f>
        <v>9.6999999999999993</v>
      </c>
      <c r="I405" s="10">
        <v>89</v>
      </c>
      <c r="J405" s="10">
        <v>72</v>
      </c>
      <c r="K405" s="39">
        <f t="shared" si="177"/>
        <v>79.3</v>
      </c>
      <c r="L405" s="40">
        <f t="shared" si="167"/>
        <v>17</v>
      </c>
      <c r="M405" s="41">
        <f t="shared" si="168"/>
        <v>9.6999999999999993</v>
      </c>
      <c r="N405" s="41">
        <f t="shared" si="169"/>
        <v>7.3000000000000007</v>
      </c>
      <c r="O405" s="10" t="str">
        <f>IF(M405&gt;=19.5,"70%",IF(M405&gt;=13.5,"50%",IF(M405&gt;=5.5,"30%",IF(M405&gt;=0.1,"15%"))))</f>
        <v>30%</v>
      </c>
      <c r="P405" s="41">
        <f t="shared" si="170"/>
        <v>2.19</v>
      </c>
      <c r="Q405" s="10">
        <v>0.1</v>
      </c>
      <c r="R405" s="41">
        <f t="shared" si="178"/>
        <v>9.7999999999999989</v>
      </c>
      <c r="S405" s="41">
        <f t="shared" si="172"/>
        <v>9.7999999999999989</v>
      </c>
      <c r="T405" s="156">
        <f>S405</f>
        <v>9.7999999999999989</v>
      </c>
    </row>
    <row r="406" spans="1:20" x14ac:dyDescent="0.3">
      <c r="A406" s="151">
        <v>357</v>
      </c>
      <c r="B406" s="152" t="s">
        <v>151</v>
      </c>
      <c r="C406" s="79">
        <v>573</v>
      </c>
      <c r="D406" s="74" t="s">
        <v>25</v>
      </c>
      <c r="E406" s="70"/>
      <c r="F406" s="72"/>
      <c r="G406" s="72">
        <v>14.2</v>
      </c>
      <c r="H406" s="75">
        <v>14</v>
      </c>
      <c r="I406" s="72">
        <v>92</v>
      </c>
      <c r="J406" s="72">
        <v>70</v>
      </c>
      <c r="K406" s="75">
        <f t="shared" si="177"/>
        <v>78</v>
      </c>
      <c r="L406" s="76">
        <f t="shared" si="167"/>
        <v>22</v>
      </c>
      <c r="M406" s="73">
        <f t="shared" si="168"/>
        <v>14.2</v>
      </c>
      <c r="N406" s="73">
        <f t="shared" si="169"/>
        <v>7.8000000000000007</v>
      </c>
      <c r="O406" s="77">
        <v>0.5</v>
      </c>
      <c r="P406" s="73">
        <f t="shared" si="170"/>
        <v>3.9000000000000004</v>
      </c>
      <c r="Q406" s="72">
        <v>0.1</v>
      </c>
      <c r="R406" s="73">
        <f t="shared" si="178"/>
        <v>14.299999999999999</v>
      </c>
      <c r="S406" s="73">
        <f t="shared" si="172"/>
        <v>14.299999999999999</v>
      </c>
      <c r="T406" s="158">
        <f>S406</f>
        <v>14.299999999999999</v>
      </c>
    </row>
    <row r="407" spans="1:20" x14ac:dyDescent="0.3">
      <c r="A407" s="149">
        <v>358</v>
      </c>
      <c r="B407" s="152" t="s">
        <v>199</v>
      </c>
      <c r="C407" s="79">
        <v>317</v>
      </c>
      <c r="D407" s="74" t="s">
        <v>27</v>
      </c>
      <c r="E407" s="70"/>
      <c r="F407" s="72"/>
      <c r="G407" s="72">
        <v>19</v>
      </c>
      <c r="H407" s="72">
        <v>19</v>
      </c>
      <c r="I407" s="72">
        <v>95</v>
      </c>
      <c r="J407" s="72">
        <v>70</v>
      </c>
      <c r="K407" s="72">
        <v>80</v>
      </c>
      <c r="L407" s="72">
        <f t="shared" si="167"/>
        <v>25</v>
      </c>
      <c r="M407" s="72">
        <f t="shared" si="168"/>
        <v>19</v>
      </c>
      <c r="N407" s="72">
        <f t="shared" si="169"/>
        <v>6</v>
      </c>
      <c r="O407" s="77">
        <v>0.7</v>
      </c>
      <c r="P407" s="73">
        <f t="shared" si="170"/>
        <v>4.1999999999999993</v>
      </c>
      <c r="Q407" s="72" t="str">
        <f>IF(N407&lt;0,O407, "0.1")</f>
        <v>0.1</v>
      </c>
      <c r="R407" s="72">
        <f t="shared" si="178"/>
        <v>19.100000000000001</v>
      </c>
      <c r="S407" s="72">
        <f t="shared" si="172"/>
        <v>19.100000000000001</v>
      </c>
      <c r="T407" s="153">
        <v>19</v>
      </c>
    </row>
    <row r="408" spans="1:20" x14ac:dyDescent="0.3">
      <c r="A408" s="150">
        <v>359</v>
      </c>
      <c r="B408" s="155" t="s">
        <v>473</v>
      </c>
      <c r="C408" s="53">
        <v>453</v>
      </c>
      <c r="D408" s="46"/>
      <c r="E408" s="55"/>
      <c r="F408" s="47"/>
      <c r="G408" s="10">
        <v>16</v>
      </c>
      <c r="H408" s="39">
        <f>G408</f>
        <v>16</v>
      </c>
      <c r="I408" s="10">
        <v>90</v>
      </c>
      <c r="J408" s="10">
        <v>70</v>
      </c>
      <c r="K408" s="39">
        <f t="shared" ref="K408:K418" si="179">I408-H408</f>
        <v>74</v>
      </c>
      <c r="L408" s="40">
        <f t="shared" si="167"/>
        <v>20</v>
      </c>
      <c r="M408" s="41">
        <f t="shared" si="168"/>
        <v>16</v>
      </c>
      <c r="N408" s="41">
        <f t="shared" si="169"/>
        <v>4</v>
      </c>
      <c r="O408" s="10" t="str">
        <f>IF(M408&gt;=19.5,"70%",IF(M408&gt;=13.5,"50%",IF(M408&gt;=5.5,"30%",IF(M408&gt;=0.1,"15%"))))</f>
        <v>50%</v>
      </c>
      <c r="P408" s="41">
        <f t="shared" si="170"/>
        <v>2</v>
      </c>
      <c r="Q408" s="10">
        <v>0.1</v>
      </c>
      <c r="R408" s="41">
        <f t="shared" si="178"/>
        <v>16.100000000000001</v>
      </c>
      <c r="S408" s="41">
        <f t="shared" si="172"/>
        <v>16.100000000000001</v>
      </c>
      <c r="T408" s="156">
        <f t="shared" ref="T408:T418" si="180">S408</f>
        <v>16.100000000000001</v>
      </c>
    </row>
    <row r="409" spans="1:20" x14ac:dyDescent="0.3">
      <c r="A409" s="151">
        <v>360</v>
      </c>
      <c r="B409" s="157" t="s">
        <v>474</v>
      </c>
      <c r="C409" s="53">
        <v>340</v>
      </c>
      <c r="D409" s="36" t="s">
        <v>25</v>
      </c>
      <c r="E409" s="37"/>
      <c r="F409" s="38"/>
      <c r="G409" s="10">
        <v>19</v>
      </c>
      <c r="H409" s="39">
        <f>G409</f>
        <v>19</v>
      </c>
      <c r="I409" s="10">
        <v>116</v>
      </c>
      <c r="J409" s="10">
        <v>70</v>
      </c>
      <c r="K409" s="39">
        <f t="shared" si="179"/>
        <v>97</v>
      </c>
      <c r="L409" s="40">
        <f t="shared" si="167"/>
        <v>46</v>
      </c>
      <c r="M409" s="41">
        <f t="shared" si="168"/>
        <v>19</v>
      </c>
      <c r="N409" s="41">
        <f t="shared" si="169"/>
        <v>27</v>
      </c>
      <c r="O409" s="10" t="str">
        <f>IF(M409&gt;=19.5,"70%",IF(M409&gt;=13.5,"50%",IF(M409&gt;=5.5,"30%",IF(M409&gt;=0.1,"15%"))))</f>
        <v>50%</v>
      </c>
      <c r="P409" s="41">
        <f t="shared" si="170"/>
        <v>13.5</v>
      </c>
      <c r="Q409" s="10">
        <v>0.1</v>
      </c>
      <c r="R409" s="41">
        <f t="shared" si="178"/>
        <v>19.100000000000001</v>
      </c>
      <c r="S409" s="41">
        <f t="shared" si="172"/>
        <v>19.100000000000001</v>
      </c>
      <c r="T409" s="156">
        <f t="shared" si="180"/>
        <v>19.100000000000001</v>
      </c>
    </row>
    <row r="410" spans="1:20" x14ac:dyDescent="0.3">
      <c r="A410" s="149">
        <v>361</v>
      </c>
      <c r="B410" s="155" t="s">
        <v>475</v>
      </c>
      <c r="C410" s="53">
        <v>77</v>
      </c>
      <c r="D410" s="35" t="s">
        <v>31</v>
      </c>
      <c r="E410" s="37"/>
      <c r="F410" s="10"/>
      <c r="G410" s="41">
        <v>19</v>
      </c>
      <c r="H410" s="39">
        <v>19</v>
      </c>
      <c r="I410" s="10">
        <v>109</v>
      </c>
      <c r="J410" s="10">
        <v>71</v>
      </c>
      <c r="K410" s="39">
        <f t="shared" si="179"/>
        <v>90</v>
      </c>
      <c r="L410" s="40">
        <f t="shared" si="167"/>
        <v>38</v>
      </c>
      <c r="M410" s="41">
        <f t="shared" si="168"/>
        <v>19</v>
      </c>
      <c r="N410" s="41">
        <f t="shared" si="169"/>
        <v>19</v>
      </c>
      <c r="O410" s="42">
        <v>0.7</v>
      </c>
      <c r="P410" s="41">
        <f t="shared" si="170"/>
        <v>13.299999999999999</v>
      </c>
      <c r="Q410" s="10" t="str">
        <f>IF(N410&lt;0,O410, "0.1")</f>
        <v>0.1</v>
      </c>
      <c r="R410" s="41">
        <f t="shared" si="178"/>
        <v>19.100000000000001</v>
      </c>
      <c r="S410" s="41">
        <f t="shared" si="172"/>
        <v>19.100000000000001</v>
      </c>
      <c r="T410" s="156">
        <f t="shared" si="180"/>
        <v>19.100000000000001</v>
      </c>
    </row>
    <row r="411" spans="1:20" x14ac:dyDescent="0.3">
      <c r="A411" s="150">
        <v>362</v>
      </c>
      <c r="B411" s="152" t="s">
        <v>150</v>
      </c>
      <c r="C411" s="79">
        <v>154</v>
      </c>
      <c r="D411" s="74" t="s">
        <v>19</v>
      </c>
      <c r="E411" s="70"/>
      <c r="F411" s="72"/>
      <c r="G411" s="73">
        <v>4</v>
      </c>
      <c r="H411" s="75">
        <v>4</v>
      </c>
      <c r="I411" s="72">
        <v>76</v>
      </c>
      <c r="J411" s="72">
        <v>70</v>
      </c>
      <c r="K411" s="75">
        <f t="shared" si="179"/>
        <v>72</v>
      </c>
      <c r="L411" s="76">
        <f t="shared" si="167"/>
        <v>6</v>
      </c>
      <c r="M411" s="73">
        <f t="shared" si="168"/>
        <v>4</v>
      </c>
      <c r="N411" s="73">
        <f t="shared" si="169"/>
        <v>2</v>
      </c>
      <c r="O411" s="77">
        <v>0.3</v>
      </c>
      <c r="P411" s="73">
        <f t="shared" si="170"/>
        <v>0.6</v>
      </c>
      <c r="Q411" s="72">
        <v>0.1</v>
      </c>
      <c r="R411" s="73">
        <f t="shared" si="178"/>
        <v>4.0999999999999996</v>
      </c>
      <c r="S411" s="73">
        <f t="shared" si="172"/>
        <v>4.0999999999999996</v>
      </c>
      <c r="T411" s="158">
        <f t="shared" si="180"/>
        <v>4.0999999999999996</v>
      </c>
    </row>
    <row r="412" spans="1:20" x14ac:dyDescent="0.3">
      <c r="A412" s="151">
        <v>363</v>
      </c>
      <c r="B412" s="155" t="s">
        <v>476</v>
      </c>
      <c r="C412" s="53">
        <v>221</v>
      </c>
      <c r="D412" s="44"/>
      <c r="E412" s="10"/>
      <c r="F412" s="10"/>
      <c r="G412" s="10">
        <v>24</v>
      </c>
      <c r="H412" s="39">
        <f>G412</f>
        <v>24</v>
      </c>
      <c r="I412" s="10">
        <v>101</v>
      </c>
      <c r="J412" s="10">
        <v>70</v>
      </c>
      <c r="K412" s="39">
        <f t="shared" si="179"/>
        <v>77</v>
      </c>
      <c r="L412" s="40">
        <f t="shared" si="167"/>
        <v>31</v>
      </c>
      <c r="M412" s="41">
        <f t="shared" si="168"/>
        <v>24</v>
      </c>
      <c r="N412" s="41">
        <f t="shared" si="169"/>
        <v>7</v>
      </c>
      <c r="O412" s="10" t="str">
        <f t="shared" ref="O412:O418" si="181">IF(M412&gt;=19.5,"70%",IF(M412&gt;=13.5,"50%",IF(M412&gt;=5.5,"30%",IF(M412&gt;=0.1,"15%"))))</f>
        <v>70%</v>
      </c>
      <c r="P412" s="41">
        <f t="shared" si="170"/>
        <v>4.8999999999999995</v>
      </c>
      <c r="Q412" s="10">
        <v>0.1</v>
      </c>
      <c r="R412" s="41">
        <f t="shared" si="178"/>
        <v>24.1</v>
      </c>
      <c r="S412" s="41">
        <f t="shared" si="172"/>
        <v>24.1</v>
      </c>
      <c r="T412" s="156">
        <f t="shared" si="180"/>
        <v>24.1</v>
      </c>
    </row>
    <row r="413" spans="1:20" x14ac:dyDescent="0.3">
      <c r="A413" s="149">
        <v>364</v>
      </c>
      <c r="B413" s="155" t="s">
        <v>477</v>
      </c>
      <c r="C413" s="53">
        <v>307</v>
      </c>
      <c r="D413" s="44" t="s">
        <v>35</v>
      </c>
      <c r="E413" s="37"/>
      <c r="F413" s="10"/>
      <c r="G413" s="10">
        <v>22</v>
      </c>
      <c r="H413" s="39">
        <v>22</v>
      </c>
      <c r="I413" s="10">
        <v>106</v>
      </c>
      <c r="J413" s="10">
        <v>70</v>
      </c>
      <c r="K413" s="39">
        <f t="shared" si="179"/>
        <v>84</v>
      </c>
      <c r="L413" s="40">
        <f t="shared" si="167"/>
        <v>36</v>
      </c>
      <c r="M413" s="41">
        <f t="shared" si="168"/>
        <v>22</v>
      </c>
      <c r="N413" s="41">
        <f t="shared" si="169"/>
        <v>14</v>
      </c>
      <c r="O413" s="10" t="str">
        <f t="shared" si="181"/>
        <v>70%</v>
      </c>
      <c r="P413" s="41">
        <f t="shared" si="170"/>
        <v>9.7999999999999989</v>
      </c>
      <c r="Q413" s="10">
        <v>0.1</v>
      </c>
      <c r="R413" s="41">
        <f t="shared" si="178"/>
        <v>22.1</v>
      </c>
      <c r="S413" s="41">
        <f t="shared" si="172"/>
        <v>22.1</v>
      </c>
      <c r="T413" s="156">
        <f t="shared" si="180"/>
        <v>22.1</v>
      </c>
    </row>
    <row r="414" spans="1:20" x14ac:dyDescent="0.3">
      <c r="A414" s="150">
        <v>365</v>
      </c>
      <c r="B414" s="155" t="s">
        <v>478</v>
      </c>
      <c r="C414" s="53">
        <v>87</v>
      </c>
      <c r="D414" s="44"/>
      <c r="E414" s="10"/>
      <c r="F414" s="10"/>
      <c r="G414" s="10">
        <v>17</v>
      </c>
      <c r="H414" s="10">
        <v>17</v>
      </c>
      <c r="I414" s="10">
        <v>94</v>
      </c>
      <c r="J414" s="10">
        <v>70</v>
      </c>
      <c r="K414" s="39">
        <f t="shared" si="179"/>
        <v>77</v>
      </c>
      <c r="L414" s="40">
        <f t="shared" si="167"/>
        <v>24</v>
      </c>
      <c r="M414" s="41">
        <f t="shared" si="168"/>
        <v>17</v>
      </c>
      <c r="N414" s="41">
        <f t="shared" si="169"/>
        <v>7</v>
      </c>
      <c r="O414" s="10" t="str">
        <f t="shared" si="181"/>
        <v>50%</v>
      </c>
      <c r="P414" s="41">
        <f t="shared" si="170"/>
        <v>3.5</v>
      </c>
      <c r="Q414" s="10">
        <v>0.1</v>
      </c>
      <c r="R414" s="41">
        <f t="shared" si="178"/>
        <v>17.100000000000001</v>
      </c>
      <c r="S414" s="41">
        <f t="shared" si="172"/>
        <v>17.100000000000001</v>
      </c>
      <c r="T414" s="156">
        <f t="shared" si="180"/>
        <v>17.100000000000001</v>
      </c>
    </row>
    <row r="415" spans="1:20" x14ac:dyDescent="0.3">
      <c r="A415" s="151">
        <v>366</v>
      </c>
      <c r="B415" s="152" t="s">
        <v>200</v>
      </c>
      <c r="C415" s="79">
        <v>139</v>
      </c>
      <c r="D415" s="74" t="s">
        <v>27</v>
      </c>
      <c r="E415" s="70"/>
      <c r="F415" s="72"/>
      <c r="G415" s="72">
        <v>9</v>
      </c>
      <c r="H415" s="75">
        <v>9</v>
      </c>
      <c r="I415" s="72">
        <v>86</v>
      </c>
      <c r="J415" s="72">
        <v>69</v>
      </c>
      <c r="K415" s="75">
        <f t="shared" si="179"/>
        <v>77</v>
      </c>
      <c r="L415" s="76">
        <f t="shared" si="167"/>
        <v>17</v>
      </c>
      <c r="M415" s="73">
        <f t="shared" si="168"/>
        <v>9</v>
      </c>
      <c r="N415" s="73">
        <f t="shared" si="169"/>
        <v>8</v>
      </c>
      <c r="O415" s="72" t="str">
        <f t="shared" si="181"/>
        <v>30%</v>
      </c>
      <c r="P415" s="73">
        <f t="shared" si="170"/>
        <v>2.4</v>
      </c>
      <c r="Q415" s="72">
        <v>0.1</v>
      </c>
      <c r="R415" s="73">
        <f t="shared" si="178"/>
        <v>9.1</v>
      </c>
      <c r="S415" s="73">
        <f t="shared" si="172"/>
        <v>9.1</v>
      </c>
      <c r="T415" s="158">
        <f t="shared" si="180"/>
        <v>9.1</v>
      </c>
    </row>
    <row r="416" spans="1:20" x14ac:dyDescent="0.3">
      <c r="A416" s="149">
        <v>367</v>
      </c>
      <c r="B416" s="155" t="s">
        <v>479</v>
      </c>
      <c r="C416" s="53">
        <v>155</v>
      </c>
      <c r="D416" s="44"/>
      <c r="E416" s="37"/>
      <c r="F416" s="10"/>
      <c r="G416" s="10">
        <v>24.1</v>
      </c>
      <c r="H416" s="39">
        <f>G416</f>
        <v>24.1</v>
      </c>
      <c r="I416" s="10">
        <v>106</v>
      </c>
      <c r="J416" s="10">
        <v>70</v>
      </c>
      <c r="K416" s="39">
        <f t="shared" si="179"/>
        <v>81.900000000000006</v>
      </c>
      <c r="L416" s="40">
        <f t="shared" si="167"/>
        <v>36</v>
      </c>
      <c r="M416" s="41">
        <f t="shared" si="168"/>
        <v>24.1</v>
      </c>
      <c r="N416" s="41">
        <f t="shared" si="169"/>
        <v>11.899999999999999</v>
      </c>
      <c r="O416" s="10" t="str">
        <f t="shared" si="181"/>
        <v>70%</v>
      </c>
      <c r="P416" s="41">
        <f t="shared" si="170"/>
        <v>8.3299999999999983</v>
      </c>
      <c r="Q416" s="10">
        <v>0.1</v>
      </c>
      <c r="R416" s="41">
        <f t="shared" si="178"/>
        <v>24.200000000000003</v>
      </c>
      <c r="S416" s="41">
        <f t="shared" si="172"/>
        <v>24.200000000000003</v>
      </c>
      <c r="T416" s="156">
        <f t="shared" si="180"/>
        <v>24.200000000000003</v>
      </c>
    </row>
    <row r="417" spans="1:20" x14ac:dyDescent="0.3">
      <c r="A417" s="150">
        <v>368</v>
      </c>
      <c r="B417" s="155" t="s">
        <v>480</v>
      </c>
      <c r="C417" s="53">
        <v>476</v>
      </c>
      <c r="D417" s="44"/>
      <c r="E417" s="37"/>
      <c r="F417" s="10"/>
      <c r="G417" s="10">
        <v>20</v>
      </c>
      <c r="H417" s="39">
        <f>G417</f>
        <v>20</v>
      </c>
      <c r="I417" s="10">
        <v>95</v>
      </c>
      <c r="J417" s="10">
        <v>70</v>
      </c>
      <c r="K417" s="39">
        <f t="shared" si="179"/>
        <v>75</v>
      </c>
      <c r="L417" s="40">
        <f t="shared" si="167"/>
        <v>25</v>
      </c>
      <c r="M417" s="41">
        <f t="shared" si="168"/>
        <v>20</v>
      </c>
      <c r="N417" s="41">
        <f t="shared" si="169"/>
        <v>5</v>
      </c>
      <c r="O417" s="10" t="str">
        <f t="shared" si="181"/>
        <v>70%</v>
      </c>
      <c r="P417" s="41">
        <f t="shared" si="170"/>
        <v>3.5</v>
      </c>
      <c r="Q417" s="10" t="str">
        <f>IF(N417&lt;0,O417, "0.1")</f>
        <v>0.1</v>
      </c>
      <c r="R417" s="41">
        <f t="shared" si="178"/>
        <v>20.100000000000001</v>
      </c>
      <c r="S417" s="41">
        <f t="shared" si="172"/>
        <v>20.100000000000001</v>
      </c>
      <c r="T417" s="156">
        <f t="shared" si="180"/>
        <v>20.100000000000001</v>
      </c>
    </row>
    <row r="418" spans="1:20" x14ac:dyDescent="0.3">
      <c r="A418" s="151">
        <v>369</v>
      </c>
      <c r="B418" s="155" t="s">
        <v>481</v>
      </c>
      <c r="C418" s="53">
        <v>202</v>
      </c>
      <c r="D418" s="44" t="s">
        <v>19</v>
      </c>
      <c r="E418" s="10"/>
      <c r="F418" s="10"/>
      <c r="G418" s="10">
        <v>15</v>
      </c>
      <c r="H418" s="39">
        <v>15</v>
      </c>
      <c r="I418" s="10">
        <v>89</v>
      </c>
      <c r="J418" s="10">
        <v>72</v>
      </c>
      <c r="K418" s="39">
        <f t="shared" si="179"/>
        <v>74</v>
      </c>
      <c r="L418" s="40">
        <f t="shared" si="167"/>
        <v>17</v>
      </c>
      <c r="M418" s="41">
        <f t="shared" si="168"/>
        <v>15</v>
      </c>
      <c r="N418" s="41">
        <f t="shared" si="169"/>
        <v>2</v>
      </c>
      <c r="O418" s="10" t="str">
        <f t="shared" si="181"/>
        <v>50%</v>
      </c>
      <c r="P418" s="41">
        <f t="shared" si="170"/>
        <v>1</v>
      </c>
      <c r="Q418" s="10">
        <v>0.1</v>
      </c>
      <c r="R418" s="41">
        <f t="shared" si="178"/>
        <v>15.1</v>
      </c>
      <c r="S418" s="41">
        <f t="shared" si="172"/>
        <v>15.1</v>
      </c>
      <c r="T418" s="156">
        <f t="shared" si="180"/>
        <v>15.1</v>
      </c>
    </row>
    <row r="419" spans="1:20" x14ac:dyDescent="0.3">
      <c r="A419" s="149">
        <v>370</v>
      </c>
      <c r="B419" s="155" t="s">
        <v>482</v>
      </c>
      <c r="C419" s="53">
        <v>1</v>
      </c>
      <c r="D419" s="35" t="s">
        <v>246</v>
      </c>
      <c r="E419" s="37"/>
      <c r="F419" s="10"/>
      <c r="G419" s="41">
        <v>1</v>
      </c>
      <c r="H419" s="39">
        <v>1</v>
      </c>
      <c r="I419" s="10">
        <v>75</v>
      </c>
      <c r="J419" s="10">
        <v>69</v>
      </c>
      <c r="K419" s="39">
        <v>82</v>
      </c>
      <c r="L419" s="40" t="s">
        <v>483</v>
      </c>
      <c r="M419" s="41">
        <f t="shared" si="168"/>
        <v>1</v>
      </c>
      <c r="N419" s="41">
        <v>0.4</v>
      </c>
      <c r="O419" s="42">
        <v>0.3</v>
      </c>
      <c r="P419" s="41">
        <f t="shared" si="170"/>
        <v>0.12</v>
      </c>
      <c r="Q419" s="10" t="str">
        <f>IF(N419&lt;0,O419, "0.1")</f>
        <v>0.1</v>
      </c>
      <c r="R419" s="41">
        <f t="shared" si="178"/>
        <v>1.1000000000000001</v>
      </c>
      <c r="S419" s="41">
        <f t="shared" si="172"/>
        <v>1.1000000000000001</v>
      </c>
      <c r="T419" s="156">
        <v>1</v>
      </c>
    </row>
    <row r="420" spans="1:20" x14ac:dyDescent="0.3">
      <c r="A420" s="150">
        <v>371</v>
      </c>
      <c r="B420" s="155" t="s">
        <v>484</v>
      </c>
      <c r="C420" s="53">
        <v>513</v>
      </c>
      <c r="D420" s="35" t="s">
        <v>27</v>
      </c>
      <c r="E420" s="37"/>
      <c r="F420" s="10"/>
      <c r="G420" s="10">
        <v>17</v>
      </c>
      <c r="H420" s="39">
        <v>17</v>
      </c>
      <c r="I420" s="10">
        <v>87</v>
      </c>
      <c r="J420" s="10">
        <v>70</v>
      </c>
      <c r="K420" s="39">
        <f>I420-H420</f>
        <v>70</v>
      </c>
      <c r="L420" s="40">
        <f>I420-J420</f>
        <v>17</v>
      </c>
      <c r="M420" s="41">
        <f t="shared" si="168"/>
        <v>17</v>
      </c>
      <c r="N420" s="41">
        <f>L420-M420</f>
        <v>0</v>
      </c>
      <c r="O420" s="10" t="str">
        <f>IF(M420&gt;=19.5,"70%",IF(M420&gt;=13.5,"50%",IF(M420&gt;=5.5,"30%",IF(M420&gt;=0.1,"15%"))))</f>
        <v>50%</v>
      </c>
      <c r="P420" s="41">
        <f t="shared" si="170"/>
        <v>0</v>
      </c>
      <c r="Q420" s="10">
        <v>0.1</v>
      </c>
      <c r="R420" s="41">
        <f t="shared" si="178"/>
        <v>17</v>
      </c>
      <c r="S420" s="41">
        <f t="shared" si="172"/>
        <v>17</v>
      </c>
      <c r="T420" s="156">
        <f>S420</f>
        <v>17</v>
      </c>
    </row>
    <row r="421" spans="1:20" x14ac:dyDescent="0.3">
      <c r="A421" s="151">
        <v>372</v>
      </c>
      <c r="B421" s="164" t="s">
        <v>53</v>
      </c>
      <c r="C421" s="127">
        <v>544</v>
      </c>
      <c r="D421" s="118"/>
      <c r="E421" s="119"/>
      <c r="F421" s="121"/>
      <c r="G421" s="121">
        <v>10</v>
      </c>
      <c r="H421" s="124">
        <v>10</v>
      </c>
      <c r="I421" s="121">
        <v>79</v>
      </c>
      <c r="J421" s="121">
        <v>69</v>
      </c>
      <c r="K421" s="124">
        <v>69</v>
      </c>
      <c r="L421" s="125">
        <v>10</v>
      </c>
      <c r="M421" s="122">
        <v>10</v>
      </c>
      <c r="N421" s="122">
        <v>0</v>
      </c>
      <c r="O421" s="121" t="s">
        <v>631</v>
      </c>
      <c r="P421" s="122">
        <v>0</v>
      </c>
      <c r="Q421" s="121">
        <v>0.1</v>
      </c>
      <c r="R421" s="122">
        <v>10</v>
      </c>
      <c r="S421" s="122">
        <v>10</v>
      </c>
      <c r="T421" s="166">
        <v>10</v>
      </c>
    </row>
    <row r="422" spans="1:20" x14ac:dyDescent="0.3">
      <c r="A422" s="149">
        <v>373</v>
      </c>
      <c r="B422" s="155" t="s">
        <v>485</v>
      </c>
      <c r="C422" s="53">
        <v>156</v>
      </c>
      <c r="D422" s="44"/>
      <c r="E422" s="10"/>
      <c r="F422" s="10"/>
      <c r="G422" s="10">
        <v>20.6</v>
      </c>
      <c r="H422" s="39">
        <f>G422</f>
        <v>20.6</v>
      </c>
      <c r="I422" s="10">
        <v>102</v>
      </c>
      <c r="J422" s="10">
        <v>72</v>
      </c>
      <c r="K422" s="39">
        <f>I422-H422</f>
        <v>81.400000000000006</v>
      </c>
      <c r="L422" s="40">
        <f>I422-J422</f>
        <v>30</v>
      </c>
      <c r="M422" s="41">
        <f>G422</f>
        <v>20.6</v>
      </c>
      <c r="N422" s="41">
        <f>L422-M422</f>
        <v>9.3999999999999986</v>
      </c>
      <c r="O422" s="10" t="str">
        <f>IF(M422&gt;=19.5,"70%",IF(M422&gt;=13.5,"50%",IF(M422&gt;=5.5,"30%",IF(M422&gt;=0.1,"15%"))))</f>
        <v>70%</v>
      </c>
      <c r="P422" s="41">
        <f>N422*O422</f>
        <v>6.5799999999999983</v>
      </c>
      <c r="Q422" s="10">
        <v>0.1</v>
      </c>
      <c r="R422" s="41">
        <f>IF(M422&gt;=L422,(M422+P422),M422+Q422)</f>
        <v>20.700000000000003</v>
      </c>
      <c r="S422" s="41">
        <f>IF(I422&gt;1,(R422),G422)</f>
        <v>20.700000000000003</v>
      </c>
      <c r="T422" s="156">
        <f>S422</f>
        <v>20.700000000000003</v>
      </c>
    </row>
    <row r="423" spans="1:20" x14ac:dyDescent="0.3">
      <c r="A423" s="150">
        <v>374</v>
      </c>
      <c r="B423" s="155" t="s">
        <v>486</v>
      </c>
      <c r="C423" s="53">
        <v>302</v>
      </c>
      <c r="D423" s="44"/>
      <c r="E423" s="45"/>
      <c r="F423" s="10"/>
      <c r="G423" s="10">
        <v>24</v>
      </c>
      <c r="H423" s="10">
        <v>24</v>
      </c>
      <c r="I423" s="10">
        <v>106</v>
      </c>
      <c r="J423" s="10">
        <v>70</v>
      </c>
      <c r="K423" s="39">
        <f>I423-H423</f>
        <v>82</v>
      </c>
      <c r="L423" s="40">
        <f>I423-J423</f>
        <v>36</v>
      </c>
      <c r="M423" s="41">
        <f>G423</f>
        <v>24</v>
      </c>
      <c r="N423" s="41">
        <f>L423-M423</f>
        <v>12</v>
      </c>
      <c r="O423" s="10" t="str">
        <f>IF(M423&gt;=19.5,"70%",IF(M423&gt;=13.5,"50%",IF(M423&gt;=5.5,"30%",IF(M423&gt;=0.1,"15%"))))</f>
        <v>70%</v>
      </c>
      <c r="P423" s="41">
        <f>N423*O423</f>
        <v>8.3999999999999986</v>
      </c>
      <c r="Q423" s="10">
        <v>0.1</v>
      </c>
      <c r="R423" s="41">
        <f>IF(M423&gt;=L423,(M423+P423),M423+Q423)</f>
        <v>24.1</v>
      </c>
      <c r="S423" s="41">
        <f>IF(I423&gt;1,(R423),G423)</f>
        <v>24.1</v>
      </c>
      <c r="T423" s="156">
        <f>S423</f>
        <v>24.1</v>
      </c>
    </row>
    <row r="424" spans="1:20" x14ac:dyDescent="0.3">
      <c r="A424" s="151">
        <v>375</v>
      </c>
      <c r="B424" s="155" t="s">
        <v>487</v>
      </c>
      <c r="C424" s="53">
        <v>280</v>
      </c>
      <c r="D424" s="44" t="s">
        <v>35</v>
      </c>
      <c r="E424" s="10"/>
      <c r="F424" s="10"/>
      <c r="G424" s="41">
        <v>13</v>
      </c>
      <c r="H424" s="39">
        <v>13</v>
      </c>
      <c r="I424" s="10">
        <v>94</v>
      </c>
      <c r="J424" s="10">
        <v>69</v>
      </c>
      <c r="K424" s="39">
        <f>I424-H424</f>
        <v>81</v>
      </c>
      <c r="L424" s="40">
        <f>I424-J424</f>
        <v>25</v>
      </c>
      <c r="M424" s="41">
        <f>G424</f>
        <v>13</v>
      </c>
      <c r="N424" s="41">
        <f>L424-M424</f>
        <v>12</v>
      </c>
      <c r="O424" s="10" t="str">
        <f>IF(M424&gt;=19.5,"70%",IF(M424&gt;=13.5,"50%",IF(M424&gt;=5.5,"30%",IF(M424&gt;=0.1,"15%"))))</f>
        <v>30%</v>
      </c>
      <c r="P424" s="41">
        <f>N424*O424</f>
        <v>3.5999999999999996</v>
      </c>
      <c r="Q424" s="10">
        <v>0.1</v>
      </c>
      <c r="R424" s="41">
        <f>IF(M424&gt;=L424,(M424+P424),M424+Q424)</f>
        <v>13.1</v>
      </c>
      <c r="S424" s="41">
        <f>IF(I424&gt;1,(R424),G424)</f>
        <v>13.1</v>
      </c>
      <c r="T424" s="156">
        <f>S424</f>
        <v>13.1</v>
      </c>
    </row>
    <row r="425" spans="1:20" x14ac:dyDescent="0.3">
      <c r="A425" s="149">
        <v>376</v>
      </c>
      <c r="B425" s="164" t="s">
        <v>54</v>
      </c>
      <c r="C425" s="127">
        <v>101</v>
      </c>
      <c r="D425" s="123"/>
      <c r="E425" s="119"/>
      <c r="F425" s="121"/>
      <c r="G425" s="122">
        <v>14</v>
      </c>
      <c r="H425" s="124">
        <v>14</v>
      </c>
      <c r="I425" s="121">
        <v>87</v>
      </c>
      <c r="J425" s="121">
        <v>72</v>
      </c>
      <c r="K425" s="124">
        <v>73</v>
      </c>
      <c r="L425" s="125">
        <v>15</v>
      </c>
      <c r="M425" s="122">
        <v>14</v>
      </c>
      <c r="N425" s="122">
        <v>1</v>
      </c>
      <c r="O425" s="121" t="s">
        <v>629</v>
      </c>
      <c r="P425" s="122">
        <v>0.5</v>
      </c>
      <c r="Q425" s="121">
        <v>0.1</v>
      </c>
      <c r="R425" s="122">
        <v>14.1</v>
      </c>
      <c r="S425" s="122">
        <v>14.1</v>
      </c>
      <c r="T425" s="166">
        <v>14.1</v>
      </c>
    </row>
    <row r="426" spans="1:20" x14ac:dyDescent="0.3">
      <c r="A426" s="150">
        <v>377</v>
      </c>
      <c r="B426" s="155" t="s">
        <v>488</v>
      </c>
      <c r="C426" s="53">
        <v>477</v>
      </c>
      <c r="D426" s="35" t="s">
        <v>19</v>
      </c>
      <c r="E426" s="37"/>
      <c r="F426" s="10"/>
      <c r="G426" s="41">
        <v>12.7</v>
      </c>
      <c r="H426" s="39">
        <v>13</v>
      </c>
      <c r="I426" s="10">
        <v>99</v>
      </c>
      <c r="J426" s="10">
        <v>70</v>
      </c>
      <c r="K426" s="39">
        <v>99</v>
      </c>
      <c r="L426" s="40">
        <f>I426-J426</f>
        <v>29</v>
      </c>
      <c r="M426" s="41">
        <f>G426</f>
        <v>12.7</v>
      </c>
      <c r="N426" s="41">
        <f>L426-M426</f>
        <v>16.3</v>
      </c>
      <c r="O426" s="10" t="str">
        <f>IF(M426&gt;=19.5,"70%",IF(M426&gt;=13.5,"50%",IF(M426&gt;=5.5,"30%",IF(M426&gt;=0.1,"15%"))))</f>
        <v>30%</v>
      </c>
      <c r="P426" s="41">
        <f>N426*O426</f>
        <v>4.8899999999999997</v>
      </c>
      <c r="Q426" s="10" t="str">
        <f>IF(N426&lt;0,O426, "0.1")</f>
        <v>0.1</v>
      </c>
      <c r="R426" s="41">
        <f>IF(M426&gt;=L426,(M426+P426),M426+Q426)</f>
        <v>12.799999999999999</v>
      </c>
      <c r="S426" s="41">
        <f>IF(I426&gt;1,(R426),G426)</f>
        <v>12.799999999999999</v>
      </c>
      <c r="T426" s="156">
        <f>S426</f>
        <v>12.799999999999999</v>
      </c>
    </row>
    <row r="427" spans="1:20" x14ac:dyDescent="0.3">
      <c r="A427" s="151">
        <v>378</v>
      </c>
      <c r="B427" s="155" t="s">
        <v>489</v>
      </c>
      <c r="C427" s="53">
        <v>283</v>
      </c>
      <c r="D427" s="35" t="s">
        <v>27</v>
      </c>
      <c r="E427" s="37"/>
      <c r="F427" s="10"/>
      <c r="G427" s="41">
        <v>9</v>
      </c>
      <c r="H427" s="39">
        <v>9</v>
      </c>
      <c r="I427" s="10">
        <v>85</v>
      </c>
      <c r="J427" s="10">
        <v>69</v>
      </c>
      <c r="K427" s="39">
        <v>81</v>
      </c>
      <c r="L427" s="40">
        <f>I427-J427</f>
        <v>16</v>
      </c>
      <c r="M427" s="41">
        <f>G427</f>
        <v>9</v>
      </c>
      <c r="N427" s="41">
        <f>L427-M427</f>
        <v>7</v>
      </c>
      <c r="O427" s="42">
        <v>0.5</v>
      </c>
      <c r="P427" s="41">
        <f>N427*O427</f>
        <v>3.5</v>
      </c>
      <c r="Q427" s="10">
        <v>0.1</v>
      </c>
      <c r="R427" s="41">
        <f>IF(M427&gt;=L427,(M427+P427),M427+Q427)</f>
        <v>9.1</v>
      </c>
      <c r="S427" s="41">
        <f>IF(I427&gt;1,(R427),G427)</f>
        <v>9.1</v>
      </c>
      <c r="T427" s="156">
        <v>9</v>
      </c>
    </row>
    <row r="428" spans="1:20" x14ac:dyDescent="0.3">
      <c r="A428" s="149">
        <v>379</v>
      </c>
      <c r="B428" s="152" t="s">
        <v>153</v>
      </c>
      <c r="C428" s="79">
        <v>430</v>
      </c>
      <c r="D428" s="164" t="s">
        <v>19</v>
      </c>
      <c r="E428" s="70"/>
      <c r="F428" s="71"/>
      <c r="G428" s="72">
        <v>7</v>
      </c>
      <c r="H428" s="72">
        <v>7</v>
      </c>
      <c r="I428" s="72">
        <v>82</v>
      </c>
      <c r="J428" s="72">
        <v>69</v>
      </c>
      <c r="K428" s="72">
        <f>I428-H428</f>
        <v>75</v>
      </c>
      <c r="L428" s="72">
        <f>I428-J428</f>
        <v>13</v>
      </c>
      <c r="M428" s="72">
        <f>G428</f>
        <v>7</v>
      </c>
      <c r="N428" s="72">
        <f>L428-M428</f>
        <v>6</v>
      </c>
      <c r="O428" s="72" t="str">
        <f>IF(M428&gt;=19.5,"70%",IF(M428&gt;=13.5,"50%",IF(M428&gt;=5.5,"30%",IF(M428&gt;=0.1,"15%"))))</f>
        <v>30%</v>
      </c>
      <c r="P428" s="73">
        <f>N428*O428</f>
        <v>1.7999999999999998</v>
      </c>
      <c r="Q428" s="72" t="str">
        <f>IF(N428&lt;0,O428, "0.1")</f>
        <v>0.1</v>
      </c>
      <c r="R428" s="72">
        <f>IF(M428&gt;=L428,(M428+P428),M428+Q428)</f>
        <v>7.1</v>
      </c>
      <c r="S428" s="72">
        <f>IF(I428&gt;1,(R428),G428)</f>
        <v>7.1</v>
      </c>
      <c r="T428" s="158">
        <f>S428</f>
        <v>7.1</v>
      </c>
    </row>
    <row r="429" spans="1:20" x14ac:dyDescent="0.3">
      <c r="A429" s="150">
        <v>380</v>
      </c>
      <c r="B429" s="155" t="s">
        <v>490</v>
      </c>
      <c r="C429" s="53">
        <v>399</v>
      </c>
      <c r="D429" s="44" t="s">
        <v>27</v>
      </c>
      <c r="E429" s="10"/>
      <c r="F429" s="10"/>
      <c r="G429" s="41">
        <v>19</v>
      </c>
      <c r="H429" s="39">
        <v>19</v>
      </c>
      <c r="I429" s="10">
        <v>101</v>
      </c>
      <c r="J429" s="10">
        <v>70</v>
      </c>
      <c r="K429" s="39">
        <f>I429-H429</f>
        <v>82</v>
      </c>
      <c r="L429" s="40">
        <f>I429-J429</f>
        <v>31</v>
      </c>
      <c r="M429" s="41">
        <f>G429</f>
        <v>19</v>
      </c>
      <c r="N429" s="41">
        <f>L429-M429</f>
        <v>12</v>
      </c>
      <c r="O429" s="10" t="str">
        <f>IF(M429&gt;=19.5,"70%",IF(M429&gt;=13.5,"50%",IF(M429&gt;=5.5,"30%",IF(M429&gt;=0.1,"15%"))))</f>
        <v>50%</v>
      </c>
      <c r="P429" s="41">
        <f>N429*O429</f>
        <v>6</v>
      </c>
      <c r="Q429" s="10">
        <v>0.1</v>
      </c>
      <c r="R429" s="41">
        <f>IF(M429&gt;=L429,(M429+P429),M429+Q429)</f>
        <v>19.100000000000001</v>
      </c>
      <c r="S429" s="41">
        <f>IF(I429&gt;1,(R429),G429)</f>
        <v>19.100000000000001</v>
      </c>
      <c r="T429" s="156">
        <f>S429</f>
        <v>19.100000000000001</v>
      </c>
    </row>
    <row r="430" spans="1:20" x14ac:dyDescent="0.3">
      <c r="A430" s="151">
        <v>381</v>
      </c>
      <c r="B430" s="164" t="s">
        <v>491</v>
      </c>
      <c r="C430" s="53">
        <v>476</v>
      </c>
      <c r="D430" s="164" t="s">
        <v>27</v>
      </c>
      <c r="E430" s="37"/>
      <c r="F430" s="47"/>
      <c r="G430" s="10">
        <v>9</v>
      </c>
      <c r="H430" s="39">
        <v>9</v>
      </c>
      <c r="I430" s="10">
        <v>88</v>
      </c>
      <c r="J430" s="10">
        <v>72</v>
      </c>
      <c r="K430" s="39">
        <f>I430-H430</f>
        <v>79</v>
      </c>
      <c r="L430" s="40">
        <f>I430-J430</f>
        <v>16</v>
      </c>
      <c r="M430" s="41">
        <f>G430</f>
        <v>9</v>
      </c>
      <c r="N430" s="41">
        <f>L430-M430</f>
        <v>7</v>
      </c>
      <c r="O430" s="10" t="str">
        <f>IF(M430&gt;=19.5,"70%",IF(M430&gt;=13.5,"50%",IF(M430&gt;=5.5,"30%",IF(M430&gt;=0.1,"15%"))))</f>
        <v>30%</v>
      </c>
      <c r="P430" s="41">
        <f>N430*O430</f>
        <v>2.1</v>
      </c>
      <c r="Q430" s="10">
        <v>0.1</v>
      </c>
      <c r="R430" s="41">
        <f>IF(M430&gt;=L430,(M430+P430),M430+Q430)</f>
        <v>9.1</v>
      </c>
      <c r="S430" s="41">
        <f>IF(I430&gt;1,(R430),G430)</f>
        <v>9.1</v>
      </c>
      <c r="T430" s="156">
        <f>S430</f>
        <v>9.1</v>
      </c>
    </row>
    <row r="431" spans="1:20" x14ac:dyDescent="0.3">
      <c r="A431" s="149">
        <v>382</v>
      </c>
      <c r="B431" s="164" t="s">
        <v>55</v>
      </c>
      <c r="C431" s="127">
        <v>537</v>
      </c>
      <c r="D431" s="123"/>
      <c r="E431" s="119"/>
      <c r="F431" s="121"/>
      <c r="G431" s="121">
        <v>20</v>
      </c>
      <c r="H431" s="121">
        <v>20</v>
      </c>
      <c r="I431" s="121">
        <v>82</v>
      </c>
      <c r="J431" s="121">
        <v>69</v>
      </c>
      <c r="K431" s="121">
        <v>62</v>
      </c>
      <c r="L431" s="121">
        <v>13</v>
      </c>
      <c r="M431" s="121">
        <v>20</v>
      </c>
      <c r="N431" s="121">
        <v>-7</v>
      </c>
      <c r="O431" s="126">
        <v>0.5</v>
      </c>
      <c r="P431" s="122">
        <v>-3.5</v>
      </c>
      <c r="Q431" s="121">
        <v>0.1</v>
      </c>
      <c r="R431" s="121">
        <v>16.5</v>
      </c>
      <c r="S431" s="121">
        <v>16.5</v>
      </c>
      <c r="T431" s="166">
        <v>16.5</v>
      </c>
    </row>
    <row r="432" spans="1:20" x14ac:dyDescent="0.3">
      <c r="A432" s="150">
        <v>383</v>
      </c>
      <c r="B432" s="152" t="s">
        <v>82</v>
      </c>
      <c r="C432" s="79">
        <v>114</v>
      </c>
      <c r="D432" s="74" t="s">
        <v>27</v>
      </c>
      <c r="E432" s="70"/>
      <c r="F432" s="72"/>
      <c r="G432" s="73">
        <v>4</v>
      </c>
      <c r="H432" s="75">
        <v>4</v>
      </c>
      <c r="I432" s="72">
        <v>81</v>
      </c>
      <c r="J432" s="72">
        <v>69</v>
      </c>
      <c r="K432" s="75">
        <f>I432-H432</f>
        <v>77</v>
      </c>
      <c r="L432" s="76">
        <f>I432-J432</f>
        <v>12</v>
      </c>
      <c r="M432" s="73">
        <f>G432</f>
        <v>4</v>
      </c>
      <c r="N432" s="73">
        <f>L432-M432</f>
        <v>8</v>
      </c>
      <c r="O432" s="77">
        <v>0.3</v>
      </c>
      <c r="P432" s="73">
        <f>N432*O432</f>
        <v>2.4</v>
      </c>
      <c r="Q432" s="72">
        <v>0.1</v>
      </c>
      <c r="R432" s="73">
        <f>IF(M432&gt;=L432,(M432+P432),M432+Q432)</f>
        <v>4.0999999999999996</v>
      </c>
      <c r="S432" s="73">
        <f>IF(I432&gt;1,(R432),G432)</f>
        <v>4.0999999999999996</v>
      </c>
      <c r="T432" s="158">
        <f>S432</f>
        <v>4.0999999999999996</v>
      </c>
    </row>
    <row r="433" spans="1:20" x14ac:dyDescent="0.3">
      <c r="A433" s="151">
        <v>384</v>
      </c>
      <c r="B433" s="155" t="s">
        <v>492</v>
      </c>
      <c r="C433" s="53">
        <v>115</v>
      </c>
      <c r="D433" s="44"/>
      <c r="E433" s="10"/>
      <c r="F433" s="10"/>
      <c r="G433" s="41">
        <v>10.199999999999999</v>
      </c>
      <c r="H433" s="39">
        <f>G433</f>
        <v>10.199999999999999</v>
      </c>
      <c r="I433" s="10">
        <v>102</v>
      </c>
      <c r="J433" s="10">
        <v>72</v>
      </c>
      <c r="K433" s="39">
        <f>I433-H433</f>
        <v>91.8</v>
      </c>
      <c r="L433" s="40">
        <f>I433-J433</f>
        <v>30</v>
      </c>
      <c r="M433" s="41">
        <f>G433</f>
        <v>10.199999999999999</v>
      </c>
      <c r="N433" s="41">
        <f>L433-M433</f>
        <v>19.8</v>
      </c>
      <c r="O433" s="10" t="str">
        <f>IF(M433&gt;=19.5,"70%",IF(M433&gt;=13.5,"50%",IF(M433&gt;=5.5,"30%",IF(M433&gt;=0.1,"15%"))))</f>
        <v>30%</v>
      </c>
      <c r="P433" s="41">
        <f>N433*O433</f>
        <v>5.94</v>
      </c>
      <c r="Q433" s="10">
        <v>0.1</v>
      </c>
      <c r="R433" s="41">
        <f>IF(M433&gt;=L433,(M433+P433),M433+Q433)</f>
        <v>10.299999999999999</v>
      </c>
      <c r="S433" s="41">
        <f>IF(I433&gt;1,(R433),G433)</f>
        <v>10.299999999999999</v>
      </c>
      <c r="T433" s="156">
        <f>S433</f>
        <v>10.299999999999999</v>
      </c>
    </row>
    <row r="434" spans="1:20" x14ac:dyDescent="0.3">
      <c r="A434" s="149">
        <v>385</v>
      </c>
      <c r="B434" s="159" t="s">
        <v>493</v>
      </c>
      <c r="C434" s="53">
        <v>400</v>
      </c>
      <c r="D434" s="44"/>
      <c r="E434" s="10"/>
      <c r="F434" s="10"/>
      <c r="G434" s="10">
        <v>24</v>
      </c>
      <c r="H434" s="10">
        <v>24</v>
      </c>
      <c r="I434" s="10">
        <v>90</v>
      </c>
      <c r="J434" s="10">
        <v>69</v>
      </c>
      <c r="K434" s="10">
        <f>I434-H434</f>
        <v>66</v>
      </c>
      <c r="L434" s="10">
        <f>I434-J434</f>
        <v>21</v>
      </c>
      <c r="M434" s="10">
        <f>G434</f>
        <v>24</v>
      </c>
      <c r="N434" s="10">
        <f>L434-M434</f>
        <v>-3</v>
      </c>
      <c r="O434" s="10" t="str">
        <f>IF(M434&gt;=19.5,"70%",IF(M434&gt;=13.5,"50%",IF(M434&gt;=5.5,"30%",IF(M434&gt;=0.1,"15%"))))</f>
        <v>70%</v>
      </c>
      <c r="P434" s="41">
        <f>N434*O434</f>
        <v>-2.0999999999999996</v>
      </c>
      <c r="Q434" s="10">
        <v>0.1</v>
      </c>
      <c r="R434" s="10">
        <f>IF(M434&gt;=L434,(M434+P434),M434+Q434)</f>
        <v>21.9</v>
      </c>
      <c r="S434" s="10">
        <f>IF(I434&gt;1,(R434),G434)</f>
        <v>21.9</v>
      </c>
      <c r="T434" s="156">
        <f>S434</f>
        <v>21.9</v>
      </c>
    </row>
    <row r="435" spans="1:20" x14ac:dyDescent="0.3">
      <c r="A435" s="150">
        <v>386</v>
      </c>
      <c r="B435" s="155" t="s">
        <v>494</v>
      </c>
      <c r="C435" s="53">
        <v>113</v>
      </c>
      <c r="D435" s="44" t="s">
        <v>25</v>
      </c>
      <c r="E435" s="37"/>
      <c r="F435" s="10"/>
      <c r="G435" s="41">
        <v>12.1</v>
      </c>
      <c r="H435" s="39">
        <v>12</v>
      </c>
      <c r="I435" s="10">
        <v>83</v>
      </c>
      <c r="J435" s="10">
        <v>69</v>
      </c>
      <c r="K435" s="39">
        <f>I435-H435</f>
        <v>71</v>
      </c>
      <c r="L435" s="40">
        <f>I435-J435</f>
        <v>14</v>
      </c>
      <c r="M435" s="41">
        <f>G435</f>
        <v>12.1</v>
      </c>
      <c r="N435" s="41">
        <f>L435-M435</f>
        <v>1.9000000000000004</v>
      </c>
      <c r="O435" s="10" t="str">
        <f>IF(M435&gt;=19.5,"70%",IF(M435&gt;=13.5,"50%",IF(M435&gt;=5.5,"30%",IF(M435&gt;=0.1,"15%"))))</f>
        <v>30%</v>
      </c>
      <c r="P435" s="41">
        <f>N435*O435</f>
        <v>0.57000000000000006</v>
      </c>
      <c r="Q435" s="10">
        <v>0.1</v>
      </c>
      <c r="R435" s="41">
        <f>IF(M435&gt;=L435,(M435+P435),M435+Q435)</f>
        <v>12.2</v>
      </c>
      <c r="S435" s="41">
        <f>IF(I435&gt;1,(R435),G435)</f>
        <v>12.2</v>
      </c>
      <c r="T435" s="156">
        <f>S435</f>
        <v>12.2</v>
      </c>
    </row>
    <row r="436" spans="1:20" x14ac:dyDescent="0.3">
      <c r="A436" s="151">
        <v>387</v>
      </c>
      <c r="B436" s="164" t="s">
        <v>56</v>
      </c>
      <c r="C436" s="127">
        <v>26</v>
      </c>
      <c r="D436" s="123" t="s">
        <v>27</v>
      </c>
      <c r="E436" s="119"/>
      <c r="F436" s="121"/>
      <c r="G436" s="122">
        <v>11</v>
      </c>
      <c r="H436" s="124">
        <v>11</v>
      </c>
      <c r="I436" s="121">
        <v>84</v>
      </c>
      <c r="J436" s="121">
        <v>72</v>
      </c>
      <c r="K436" s="124">
        <v>99</v>
      </c>
      <c r="L436" s="125">
        <v>12</v>
      </c>
      <c r="M436" s="122">
        <v>11</v>
      </c>
      <c r="N436" s="122">
        <v>1</v>
      </c>
      <c r="O436" s="126">
        <v>0.5</v>
      </c>
      <c r="P436" s="122">
        <v>0.5</v>
      </c>
      <c r="Q436" s="121">
        <v>0.1</v>
      </c>
      <c r="R436" s="122">
        <v>11.1</v>
      </c>
      <c r="S436" s="122">
        <v>11.1</v>
      </c>
      <c r="T436" s="166">
        <v>11.1</v>
      </c>
    </row>
    <row r="437" spans="1:20" x14ac:dyDescent="0.3">
      <c r="A437" s="149">
        <v>388</v>
      </c>
      <c r="B437" s="152" t="s">
        <v>154</v>
      </c>
      <c r="C437" s="79">
        <v>569</v>
      </c>
      <c r="D437" s="80"/>
      <c r="E437" s="70"/>
      <c r="F437" s="71"/>
      <c r="G437" s="72">
        <v>20</v>
      </c>
      <c r="H437" s="72">
        <v>20</v>
      </c>
      <c r="I437" s="72">
        <v>95</v>
      </c>
      <c r="J437" s="72">
        <v>70</v>
      </c>
      <c r="K437" s="75">
        <f t="shared" ref="K437:K447" si="182">I437-H437</f>
        <v>75</v>
      </c>
      <c r="L437" s="76">
        <f t="shared" ref="L437:L447" si="183">I437-J437</f>
        <v>25</v>
      </c>
      <c r="M437" s="73">
        <f t="shared" ref="M437:M447" si="184">G437</f>
        <v>20</v>
      </c>
      <c r="N437" s="73">
        <f t="shared" ref="N437:N447" si="185">L437-M437</f>
        <v>5</v>
      </c>
      <c r="O437" s="77">
        <v>0.7</v>
      </c>
      <c r="P437" s="73">
        <f t="shared" ref="P437:P447" si="186">N437*O437</f>
        <v>3.5</v>
      </c>
      <c r="Q437" s="72">
        <v>0.7</v>
      </c>
      <c r="R437" s="73">
        <f t="shared" ref="R437:R445" si="187">IF(M437&gt;=L437,(M437+P437),M437+Q437)</f>
        <v>20.7</v>
      </c>
      <c r="S437" s="73">
        <f t="shared" ref="S437:S445" si="188">IF(I437&gt;1,(R437),G437)</f>
        <v>20.7</v>
      </c>
      <c r="T437" s="158">
        <v>19</v>
      </c>
    </row>
    <row r="438" spans="1:20" x14ac:dyDescent="0.3">
      <c r="A438" s="150">
        <v>389</v>
      </c>
      <c r="B438" s="152" t="s">
        <v>155</v>
      </c>
      <c r="C438" s="79">
        <v>535</v>
      </c>
      <c r="D438" s="164" t="s">
        <v>25</v>
      </c>
      <c r="E438" s="70"/>
      <c r="F438" s="71"/>
      <c r="G438" s="73">
        <v>13</v>
      </c>
      <c r="H438" s="75">
        <v>13</v>
      </c>
      <c r="I438" s="72">
        <v>95</v>
      </c>
      <c r="J438" s="72">
        <v>70</v>
      </c>
      <c r="K438" s="75">
        <f t="shared" si="182"/>
        <v>82</v>
      </c>
      <c r="L438" s="76">
        <f t="shared" si="183"/>
        <v>25</v>
      </c>
      <c r="M438" s="73">
        <f t="shared" si="184"/>
        <v>13</v>
      </c>
      <c r="N438" s="73">
        <f t="shared" si="185"/>
        <v>12</v>
      </c>
      <c r="O438" s="77">
        <v>0.5</v>
      </c>
      <c r="P438" s="73">
        <f t="shared" si="186"/>
        <v>6</v>
      </c>
      <c r="Q438" s="72">
        <v>0.1</v>
      </c>
      <c r="R438" s="73">
        <f t="shared" si="187"/>
        <v>13.1</v>
      </c>
      <c r="S438" s="73">
        <f t="shared" si="188"/>
        <v>13.1</v>
      </c>
      <c r="T438" s="158">
        <f>S438</f>
        <v>13.1</v>
      </c>
    </row>
    <row r="439" spans="1:20" x14ac:dyDescent="0.3">
      <c r="A439" s="151">
        <v>390</v>
      </c>
      <c r="B439" s="155" t="s">
        <v>495</v>
      </c>
      <c r="C439" s="53">
        <v>72</v>
      </c>
      <c r="D439" s="44"/>
      <c r="E439" s="10"/>
      <c r="F439" s="10"/>
      <c r="G439" s="41">
        <v>8.1</v>
      </c>
      <c r="H439" s="39">
        <f>G439</f>
        <v>8.1</v>
      </c>
      <c r="I439" s="10">
        <v>85</v>
      </c>
      <c r="J439" s="10">
        <v>72</v>
      </c>
      <c r="K439" s="39">
        <f t="shared" si="182"/>
        <v>76.900000000000006</v>
      </c>
      <c r="L439" s="40">
        <f t="shared" si="183"/>
        <v>13</v>
      </c>
      <c r="M439" s="41">
        <f t="shared" si="184"/>
        <v>8.1</v>
      </c>
      <c r="N439" s="41">
        <f t="shared" si="185"/>
        <v>4.9000000000000004</v>
      </c>
      <c r="O439" s="10" t="str">
        <f t="shared" ref="O439:O447" si="189">IF(M439&gt;=19.5,"70%",IF(M439&gt;=13.5,"50%",IF(M439&gt;=5.5,"30%",IF(M439&gt;=0.1,"15%"))))</f>
        <v>30%</v>
      </c>
      <c r="P439" s="41">
        <f t="shared" si="186"/>
        <v>1.47</v>
      </c>
      <c r="Q439" s="10">
        <v>0.1</v>
      </c>
      <c r="R439" s="41">
        <f t="shared" si="187"/>
        <v>8.1999999999999993</v>
      </c>
      <c r="S439" s="41">
        <f t="shared" si="188"/>
        <v>8.1999999999999993</v>
      </c>
      <c r="T439" s="156">
        <f>S439</f>
        <v>8.1999999999999993</v>
      </c>
    </row>
    <row r="440" spans="1:20" x14ac:dyDescent="0.3">
      <c r="A440" s="149">
        <v>391</v>
      </c>
      <c r="B440" s="155" t="s">
        <v>496</v>
      </c>
      <c r="C440" s="53">
        <v>292</v>
      </c>
      <c r="D440" s="44"/>
      <c r="E440" s="37"/>
      <c r="F440" s="38"/>
      <c r="G440" s="10">
        <v>19.8</v>
      </c>
      <c r="H440" s="10">
        <v>20</v>
      </c>
      <c r="I440" s="10">
        <v>95</v>
      </c>
      <c r="J440" s="10">
        <v>72</v>
      </c>
      <c r="K440" s="10">
        <f t="shared" si="182"/>
        <v>75</v>
      </c>
      <c r="L440" s="10">
        <f t="shared" si="183"/>
        <v>23</v>
      </c>
      <c r="M440" s="10">
        <f t="shared" si="184"/>
        <v>19.8</v>
      </c>
      <c r="N440" s="10">
        <f t="shared" si="185"/>
        <v>3.1999999999999993</v>
      </c>
      <c r="O440" s="10" t="str">
        <f t="shared" si="189"/>
        <v>70%</v>
      </c>
      <c r="P440" s="41">
        <f t="shared" si="186"/>
        <v>2.2399999999999993</v>
      </c>
      <c r="Q440" s="10">
        <v>0.1</v>
      </c>
      <c r="R440" s="10">
        <f t="shared" si="187"/>
        <v>19.900000000000002</v>
      </c>
      <c r="S440" s="10">
        <f t="shared" si="188"/>
        <v>19.900000000000002</v>
      </c>
      <c r="T440" s="163">
        <v>20</v>
      </c>
    </row>
    <row r="441" spans="1:20" x14ac:dyDescent="0.3">
      <c r="A441" s="150">
        <v>392</v>
      </c>
      <c r="B441" s="155" t="s">
        <v>497</v>
      </c>
      <c r="C441" s="53">
        <v>69</v>
      </c>
      <c r="D441" s="44"/>
      <c r="E441" s="37"/>
      <c r="F441" s="10"/>
      <c r="G441" s="10">
        <v>8</v>
      </c>
      <c r="H441" s="39">
        <v>8</v>
      </c>
      <c r="I441" s="10">
        <v>84</v>
      </c>
      <c r="J441" s="10">
        <v>70</v>
      </c>
      <c r="K441" s="39">
        <f t="shared" si="182"/>
        <v>76</v>
      </c>
      <c r="L441" s="40">
        <f t="shared" si="183"/>
        <v>14</v>
      </c>
      <c r="M441" s="41">
        <f t="shared" si="184"/>
        <v>8</v>
      </c>
      <c r="N441" s="41">
        <f t="shared" si="185"/>
        <v>6</v>
      </c>
      <c r="O441" s="10" t="str">
        <f t="shared" si="189"/>
        <v>30%</v>
      </c>
      <c r="P441" s="41">
        <f t="shared" si="186"/>
        <v>1.7999999999999998</v>
      </c>
      <c r="Q441" s="10">
        <v>0.1</v>
      </c>
      <c r="R441" s="41">
        <f t="shared" si="187"/>
        <v>8.1</v>
      </c>
      <c r="S441" s="41">
        <f t="shared" si="188"/>
        <v>8.1</v>
      </c>
      <c r="T441" s="156">
        <f>S441</f>
        <v>8.1</v>
      </c>
    </row>
    <row r="442" spans="1:20" x14ac:dyDescent="0.3">
      <c r="A442" s="151">
        <v>393</v>
      </c>
      <c r="B442" s="157" t="s">
        <v>498</v>
      </c>
      <c r="C442" s="53">
        <v>518</v>
      </c>
      <c r="D442" s="36"/>
      <c r="E442" s="37"/>
      <c r="F442" s="38"/>
      <c r="G442" s="41">
        <v>14</v>
      </c>
      <c r="H442" s="39">
        <v>14</v>
      </c>
      <c r="I442" s="10">
        <v>87</v>
      </c>
      <c r="J442" s="10">
        <v>72</v>
      </c>
      <c r="K442" s="39">
        <f t="shared" si="182"/>
        <v>73</v>
      </c>
      <c r="L442" s="40">
        <f t="shared" si="183"/>
        <v>15</v>
      </c>
      <c r="M442" s="41">
        <f t="shared" si="184"/>
        <v>14</v>
      </c>
      <c r="N442" s="41">
        <f t="shared" si="185"/>
        <v>1</v>
      </c>
      <c r="O442" s="10" t="str">
        <f t="shared" si="189"/>
        <v>50%</v>
      </c>
      <c r="P442" s="41">
        <f t="shared" si="186"/>
        <v>0.5</v>
      </c>
      <c r="Q442" s="10">
        <v>0.1</v>
      </c>
      <c r="R442" s="41">
        <f t="shared" si="187"/>
        <v>14.1</v>
      </c>
      <c r="S442" s="41">
        <f t="shared" si="188"/>
        <v>14.1</v>
      </c>
      <c r="T442" s="156">
        <f>S442</f>
        <v>14.1</v>
      </c>
    </row>
    <row r="443" spans="1:20" x14ac:dyDescent="0.3">
      <c r="A443" s="149">
        <v>394</v>
      </c>
      <c r="B443" s="171" t="s">
        <v>499</v>
      </c>
      <c r="C443" s="53">
        <v>468</v>
      </c>
      <c r="D443" s="46"/>
      <c r="E443" s="55"/>
      <c r="F443" s="47"/>
      <c r="G443" s="10">
        <v>23</v>
      </c>
      <c r="H443" s="10">
        <v>23</v>
      </c>
      <c r="I443" s="10">
        <v>100</v>
      </c>
      <c r="J443" s="10">
        <v>70</v>
      </c>
      <c r="K443" s="10">
        <f t="shared" si="182"/>
        <v>77</v>
      </c>
      <c r="L443" s="10">
        <f t="shared" si="183"/>
        <v>30</v>
      </c>
      <c r="M443" s="10">
        <f t="shared" si="184"/>
        <v>23</v>
      </c>
      <c r="N443" s="10">
        <f t="shared" si="185"/>
        <v>7</v>
      </c>
      <c r="O443" s="10" t="str">
        <f t="shared" si="189"/>
        <v>70%</v>
      </c>
      <c r="P443" s="41">
        <f t="shared" si="186"/>
        <v>4.8999999999999995</v>
      </c>
      <c r="Q443" s="10">
        <v>0.1</v>
      </c>
      <c r="R443" s="10">
        <f t="shared" si="187"/>
        <v>23.1</v>
      </c>
      <c r="S443" s="10">
        <f t="shared" si="188"/>
        <v>23.1</v>
      </c>
      <c r="T443" s="163">
        <v>23</v>
      </c>
    </row>
    <row r="444" spans="1:20" x14ac:dyDescent="0.3">
      <c r="A444" s="150">
        <v>395</v>
      </c>
      <c r="B444" s="155" t="s">
        <v>500</v>
      </c>
      <c r="C444" s="53">
        <v>175</v>
      </c>
      <c r="D444" s="44"/>
      <c r="E444" s="10"/>
      <c r="F444" s="10"/>
      <c r="G444" s="10">
        <v>11</v>
      </c>
      <c r="H444" s="39">
        <f>G444</f>
        <v>11</v>
      </c>
      <c r="I444" s="10">
        <v>85</v>
      </c>
      <c r="J444" s="10">
        <v>72</v>
      </c>
      <c r="K444" s="39">
        <f t="shared" si="182"/>
        <v>74</v>
      </c>
      <c r="L444" s="40">
        <f t="shared" si="183"/>
        <v>13</v>
      </c>
      <c r="M444" s="41">
        <f t="shared" si="184"/>
        <v>11</v>
      </c>
      <c r="N444" s="41">
        <f t="shared" si="185"/>
        <v>2</v>
      </c>
      <c r="O444" s="10" t="str">
        <f t="shared" si="189"/>
        <v>30%</v>
      </c>
      <c r="P444" s="41">
        <f t="shared" si="186"/>
        <v>0.6</v>
      </c>
      <c r="Q444" s="10">
        <v>0.1</v>
      </c>
      <c r="R444" s="41">
        <f t="shared" si="187"/>
        <v>11.1</v>
      </c>
      <c r="S444" s="41">
        <f t="shared" si="188"/>
        <v>11.1</v>
      </c>
      <c r="T444" s="156">
        <f>S444</f>
        <v>11.1</v>
      </c>
    </row>
    <row r="445" spans="1:20" x14ac:dyDescent="0.3">
      <c r="A445" s="151">
        <v>396</v>
      </c>
      <c r="B445" s="164" t="s">
        <v>501</v>
      </c>
      <c r="C445" s="53">
        <v>460</v>
      </c>
      <c r="D445" s="46"/>
      <c r="E445" s="37"/>
      <c r="F445" s="47"/>
      <c r="G445" s="10">
        <v>24</v>
      </c>
      <c r="H445" s="10">
        <v>24</v>
      </c>
      <c r="I445" s="10">
        <v>91</v>
      </c>
      <c r="J445" s="10">
        <v>72</v>
      </c>
      <c r="K445" s="10">
        <f t="shared" si="182"/>
        <v>67</v>
      </c>
      <c r="L445" s="10">
        <f t="shared" si="183"/>
        <v>19</v>
      </c>
      <c r="M445" s="10">
        <f t="shared" si="184"/>
        <v>24</v>
      </c>
      <c r="N445" s="10">
        <f t="shared" si="185"/>
        <v>-5</v>
      </c>
      <c r="O445" s="10" t="str">
        <f t="shared" si="189"/>
        <v>70%</v>
      </c>
      <c r="P445" s="41">
        <f t="shared" si="186"/>
        <v>-3.5</v>
      </c>
      <c r="Q445" s="10">
        <v>0.1</v>
      </c>
      <c r="R445" s="10">
        <f t="shared" si="187"/>
        <v>20.5</v>
      </c>
      <c r="S445" s="10">
        <f t="shared" si="188"/>
        <v>20.5</v>
      </c>
      <c r="T445" s="163">
        <v>21</v>
      </c>
    </row>
    <row r="446" spans="1:20" x14ac:dyDescent="0.3">
      <c r="A446" s="149">
        <v>397</v>
      </c>
      <c r="B446" s="155" t="s">
        <v>502</v>
      </c>
      <c r="C446" s="53">
        <v>479</v>
      </c>
      <c r="D446" s="164" t="s">
        <v>19</v>
      </c>
      <c r="E446" s="48"/>
      <c r="F446" s="47"/>
      <c r="G446" s="10">
        <v>22.3</v>
      </c>
      <c r="H446" s="10">
        <v>23</v>
      </c>
      <c r="I446" s="10">
        <v>94</v>
      </c>
      <c r="J446" s="10">
        <v>72</v>
      </c>
      <c r="K446" s="10">
        <f t="shared" si="182"/>
        <v>71</v>
      </c>
      <c r="L446" s="10">
        <f t="shared" si="183"/>
        <v>22</v>
      </c>
      <c r="M446" s="10">
        <f t="shared" si="184"/>
        <v>22.3</v>
      </c>
      <c r="N446" s="10">
        <f t="shared" si="185"/>
        <v>-0.30000000000000071</v>
      </c>
      <c r="O446" s="10" t="str">
        <f t="shared" si="189"/>
        <v>70%</v>
      </c>
      <c r="P446" s="41">
        <f t="shared" si="186"/>
        <v>-0.21000000000000049</v>
      </c>
      <c r="Q446" s="10">
        <v>0.7</v>
      </c>
      <c r="R446" s="10">
        <v>22.9</v>
      </c>
      <c r="S446" s="10">
        <v>22.9</v>
      </c>
      <c r="T446" s="163">
        <v>23</v>
      </c>
    </row>
    <row r="447" spans="1:20" x14ac:dyDescent="0.3">
      <c r="A447" s="150">
        <v>398</v>
      </c>
      <c r="B447" s="159" t="s">
        <v>503</v>
      </c>
      <c r="C447" s="53">
        <v>401</v>
      </c>
      <c r="D447" s="44"/>
      <c r="E447" s="37"/>
      <c r="F447" s="10"/>
      <c r="G447" s="10">
        <v>12.3</v>
      </c>
      <c r="H447" s="10">
        <v>12</v>
      </c>
      <c r="I447" s="10">
        <v>85</v>
      </c>
      <c r="J447" s="10">
        <v>72</v>
      </c>
      <c r="K447" s="10">
        <f t="shared" si="182"/>
        <v>73</v>
      </c>
      <c r="L447" s="10">
        <f t="shared" si="183"/>
        <v>13</v>
      </c>
      <c r="M447" s="10">
        <f t="shared" si="184"/>
        <v>12.3</v>
      </c>
      <c r="N447" s="10">
        <f t="shared" si="185"/>
        <v>0.69999999999999929</v>
      </c>
      <c r="O447" s="10" t="str">
        <f t="shared" si="189"/>
        <v>30%</v>
      </c>
      <c r="P447" s="41">
        <f t="shared" si="186"/>
        <v>0.20999999999999977</v>
      </c>
      <c r="Q447" s="10" t="str">
        <f>IF(N447&lt;0,O447, "0.1")</f>
        <v>0.1</v>
      </c>
      <c r="R447" s="10">
        <f>IF(M447&gt;=L447,(M447+P447),M447+Q447)</f>
        <v>12.4</v>
      </c>
      <c r="S447" s="10">
        <f>IF(I447&gt;1,(R447),G447)</f>
        <v>12.4</v>
      </c>
      <c r="T447" s="156">
        <f>S447</f>
        <v>12.4</v>
      </c>
    </row>
    <row r="448" spans="1:20" x14ac:dyDescent="0.3">
      <c r="A448" s="151">
        <v>399</v>
      </c>
      <c r="B448" s="164" t="s">
        <v>57</v>
      </c>
      <c r="C448" s="127">
        <v>299</v>
      </c>
      <c r="D448" s="123" t="s">
        <v>58</v>
      </c>
      <c r="E448" s="119"/>
      <c r="F448" s="121"/>
      <c r="G448" s="121">
        <v>4.5</v>
      </c>
      <c r="H448" s="121">
        <v>4</v>
      </c>
      <c r="I448" s="121">
        <v>76</v>
      </c>
      <c r="J448" s="121">
        <v>71</v>
      </c>
      <c r="K448" s="124">
        <v>72</v>
      </c>
      <c r="L448" s="125">
        <v>5</v>
      </c>
      <c r="M448" s="122">
        <v>4.5</v>
      </c>
      <c r="N448" s="122">
        <v>0.5</v>
      </c>
      <c r="O448" s="126">
        <v>0.3</v>
      </c>
      <c r="P448" s="122">
        <v>0.15</v>
      </c>
      <c r="Q448" s="121">
        <v>0.1</v>
      </c>
      <c r="R448" s="122">
        <v>4.5999999999999996</v>
      </c>
      <c r="S448" s="122">
        <v>4.5999999999999996</v>
      </c>
      <c r="T448" s="166">
        <v>4.5999999999999996</v>
      </c>
    </row>
    <row r="449" spans="1:20" x14ac:dyDescent="0.3">
      <c r="A449" s="149">
        <v>400</v>
      </c>
      <c r="B449" s="155" t="s">
        <v>504</v>
      </c>
      <c r="C449" s="53">
        <v>308</v>
      </c>
      <c r="D449" s="44" t="s">
        <v>228</v>
      </c>
      <c r="E449" s="37"/>
      <c r="F449" s="10"/>
      <c r="G449" s="10">
        <v>16</v>
      </c>
      <c r="H449" s="10">
        <v>16</v>
      </c>
      <c r="I449" s="10">
        <v>101</v>
      </c>
      <c r="J449" s="10">
        <v>72</v>
      </c>
      <c r="K449" s="39"/>
      <c r="L449" s="40">
        <f t="shared" ref="L449:L454" si="190">I449-J449</f>
        <v>29</v>
      </c>
      <c r="M449" s="41">
        <f t="shared" ref="M449:M454" si="191">G449</f>
        <v>16</v>
      </c>
      <c r="N449" s="41">
        <f t="shared" ref="N449:N454" si="192">L449-M449</f>
        <v>13</v>
      </c>
      <c r="O449" s="10" t="str">
        <f t="shared" ref="O449:O454" si="193">IF(M449&gt;=19.5,"70%",IF(M449&gt;=13.5,"50%",IF(M449&gt;=5.5,"30%",IF(M449&gt;=0.1,"15%"))))</f>
        <v>50%</v>
      </c>
      <c r="P449" s="41">
        <f t="shared" ref="P449:P454" si="194">N449*O449</f>
        <v>6.5</v>
      </c>
      <c r="Q449" s="10">
        <v>0.1</v>
      </c>
      <c r="R449" s="41">
        <f t="shared" ref="R449:R454" si="195">IF(M449&gt;=L449,(M449+P449),M449+Q449)</f>
        <v>16.100000000000001</v>
      </c>
      <c r="S449" s="41">
        <f t="shared" ref="S449:S454" si="196">IF(I449&gt;1,(R449),G449)</f>
        <v>16.100000000000001</v>
      </c>
      <c r="T449" s="156">
        <f>S449</f>
        <v>16.100000000000001</v>
      </c>
    </row>
    <row r="450" spans="1:20" x14ac:dyDescent="0.3">
      <c r="A450" s="150">
        <v>401</v>
      </c>
      <c r="B450" s="152" t="s">
        <v>505</v>
      </c>
      <c r="C450" s="53">
        <v>502</v>
      </c>
      <c r="D450" s="46"/>
      <c r="E450" s="37"/>
      <c r="F450" s="47"/>
      <c r="G450" s="10">
        <v>24</v>
      </c>
      <c r="H450" s="10">
        <v>24</v>
      </c>
      <c r="I450" s="10">
        <v>122</v>
      </c>
      <c r="J450" s="10">
        <v>70</v>
      </c>
      <c r="K450" s="10">
        <v>98</v>
      </c>
      <c r="L450" s="10">
        <f t="shared" si="190"/>
        <v>52</v>
      </c>
      <c r="M450" s="10">
        <f t="shared" si="191"/>
        <v>24</v>
      </c>
      <c r="N450" s="10">
        <f t="shared" si="192"/>
        <v>28</v>
      </c>
      <c r="O450" s="10" t="str">
        <f t="shared" si="193"/>
        <v>70%</v>
      </c>
      <c r="P450" s="39">
        <f t="shared" si="194"/>
        <v>19.599999999999998</v>
      </c>
      <c r="Q450" s="10">
        <v>0.1</v>
      </c>
      <c r="R450" s="10">
        <f t="shared" si="195"/>
        <v>24.1</v>
      </c>
      <c r="S450" s="10">
        <f t="shared" si="196"/>
        <v>24.1</v>
      </c>
      <c r="T450" s="163">
        <v>24</v>
      </c>
    </row>
    <row r="451" spans="1:20" x14ac:dyDescent="0.3">
      <c r="A451" s="151">
        <v>402</v>
      </c>
      <c r="B451" s="155" t="s">
        <v>506</v>
      </c>
      <c r="C451" s="53">
        <v>275</v>
      </c>
      <c r="D451" s="44"/>
      <c r="E451" s="45"/>
      <c r="F451" s="10"/>
      <c r="G451" s="41">
        <v>24</v>
      </c>
      <c r="H451" s="39">
        <v>24</v>
      </c>
      <c r="I451" s="10">
        <v>95</v>
      </c>
      <c r="J451" s="10">
        <v>70</v>
      </c>
      <c r="K451" s="39">
        <f>I451-H451</f>
        <v>71</v>
      </c>
      <c r="L451" s="40">
        <f t="shared" si="190"/>
        <v>25</v>
      </c>
      <c r="M451" s="41">
        <f t="shared" si="191"/>
        <v>24</v>
      </c>
      <c r="N451" s="41">
        <f t="shared" si="192"/>
        <v>1</v>
      </c>
      <c r="O451" s="10" t="str">
        <f t="shared" si="193"/>
        <v>70%</v>
      </c>
      <c r="P451" s="41">
        <f t="shared" si="194"/>
        <v>0.7</v>
      </c>
      <c r="Q451" s="10">
        <v>0.1</v>
      </c>
      <c r="R451" s="41">
        <f t="shared" si="195"/>
        <v>24.1</v>
      </c>
      <c r="S451" s="41">
        <f t="shared" si="196"/>
        <v>24.1</v>
      </c>
      <c r="T451" s="156">
        <f>S451</f>
        <v>24.1</v>
      </c>
    </row>
    <row r="452" spans="1:20" x14ac:dyDescent="0.3">
      <c r="A452" s="149">
        <v>403</v>
      </c>
      <c r="B452" s="152" t="s">
        <v>171</v>
      </c>
      <c r="C452" s="79">
        <v>402</v>
      </c>
      <c r="D452" s="74"/>
      <c r="E452" s="70"/>
      <c r="F452" s="72"/>
      <c r="G452" s="72">
        <v>6</v>
      </c>
      <c r="H452" s="75">
        <v>6</v>
      </c>
      <c r="I452" s="72">
        <v>81</v>
      </c>
      <c r="J452" s="72">
        <v>69</v>
      </c>
      <c r="K452" s="75">
        <f>I452-H452</f>
        <v>75</v>
      </c>
      <c r="L452" s="76">
        <f t="shared" si="190"/>
        <v>12</v>
      </c>
      <c r="M452" s="73">
        <f t="shared" si="191"/>
        <v>6</v>
      </c>
      <c r="N452" s="73">
        <f t="shared" si="192"/>
        <v>6</v>
      </c>
      <c r="O452" s="72" t="str">
        <f t="shared" si="193"/>
        <v>30%</v>
      </c>
      <c r="P452" s="73">
        <f t="shared" si="194"/>
        <v>1.7999999999999998</v>
      </c>
      <c r="Q452" s="72">
        <v>0.1</v>
      </c>
      <c r="R452" s="73">
        <f t="shared" si="195"/>
        <v>6.1</v>
      </c>
      <c r="S452" s="73">
        <f t="shared" si="196"/>
        <v>6.1</v>
      </c>
      <c r="T452" s="158">
        <f>S452</f>
        <v>6.1</v>
      </c>
    </row>
    <row r="453" spans="1:20" x14ac:dyDescent="0.3">
      <c r="A453" s="150">
        <v>404</v>
      </c>
      <c r="B453" s="155" t="s">
        <v>507</v>
      </c>
      <c r="C453" s="53">
        <v>516</v>
      </c>
      <c r="D453" s="44" t="s">
        <v>508</v>
      </c>
      <c r="E453" s="37"/>
      <c r="F453" s="10"/>
      <c r="G453" s="10">
        <v>12</v>
      </c>
      <c r="H453" s="10">
        <v>12</v>
      </c>
      <c r="I453" s="10">
        <v>81</v>
      </c>
      <c r="J453" s="10">
        <v>72</v>
      </c>
      <c r="K453" s="10">
        <f>I453-H453</f>
        <v>69</v>
      </c>
      <c r="L453" s="10">
        <f t="shared" si="190"/>
        <v>9</v>
      </c>
      <c r="M453" s="10">
        <f t="shared" si="191"/>
        <v>12</v>
      </c>
      <c r="N453" s="10">
        <f t="shared" si="192"/>
        <v>-3</v>
      </c>
      <c r="O453" s="10" t="str">
        <f t="shared" si="193"/>
        <v>30%</v>
      </c>
      <c r="P453" s="41">
        <f t="shared" si="194"/>
        <v>-0.89999999999999991</v>
      </c>
      <c r="Q453" s="10">
        <v>0.3</v>
      </c>
      <c r="R453" s="10">
        <f t="shared" si="195"/>
        <v>11.1</v>
      </c>
      <c r="S453" s="10">
        <f t="shared" si="196"/>
        <v>11.1</v>
      </c>
      <c r="T453" s="156">
        <f>S453</f>
        <v>11.1</v>
      </c>
    </row>
    <row r="454" spans="1:20" x14ac:dyDescent="0.3">
      <c r="A454" s="151">
        <v>405</v>
      </c>
      <c r="B454" s="155" t="s">
        <v>509</v>
      </c>
      <c r="C454" s="53">
        <v>455</v>
      </c>
      <c r="D454" s="46"/>
      <c r="E454" s="55"/>
      <c r="F454" s="47"/>
      <c r="G454" s="10">
        <v>21.1</v>
      </c>
      <c r="H454" s="39">
        <v>21</v>
      </c>
      <c r="I454" s="10">
        <v>105</v>
      </c>
      <c r="J454" s="10">
        <v>70</v>
      </c>
      <c r="K454" s="39">
        <f>I454-H454</f>
        <v>84</v>
      </c>
      <c r="L454" s="40">
        <f t="shared" si="190"/>
        <v>35</v>
      </c>
      <c r="M454" s="41">
        <f t="shared" si="191"/>
        <v>21.1</v>
      </c>
      <c r="N454" s="41">
        <f t="shared" si="192"/>
        <v>13.899999999999999</v>
      </c>
      <c r="O454" s="10" t="str">
        <f t="shared" si="193"/>
        <v>70%</v>
      </c>
      <c r="P454" s="41">
        <f t="shared" si="194"/>
        <v>9.7299999999999986</v>
      </c>
      <c r="Q454" s="10">
        <v>0.1</v>
      </c>
      <c r="R454" s="41">
        <f t="shared" si="195"/>
        <v>21.200000000000003</v>
      </c>
      <c r="S454" s="41">
        <f t="shared" si="196"/>
        <v>21.200000000000003</v>
      </c>
      <c r="T454" s="156">
        <f>S454</f>
        <v>21.200000000000003</v>
      </c>
    </row>
    <row r="455" spans="1:20" x14ac:dyDescent="0.3">
      <c r="A455" s="149">
        <v>406</v>
      </c>
      <c r="B455" s="152" t="s">
        <v>59</v>
      </c>
      <c r="C455" s="127">
        <v>494</v>
      </c>
      <c r="D455" s="164" t="s">
        <v>25</v>
      </c>
      <c r="E455" s="119"/>
      <c r="F455" s="120"/>
      <c r="G455" s="122">
        <v>9</v>
      </c>
      <c r="H455" s="124">
        <v>9</v>
      </c>
      <c r="I455" s="121">
        <v>85</v>
      </c>
      <c r="J455" s="121">
        <v>72</v>
      </c>
      <c r="K455" s="124">
        <v>76</v>
      </c>
      <c r="L455" s="125">
        <v>13</v>
      </c>
      <c r="M455" s="122">
        <v>9</v>
      </c>
      <c r="N455" s="122">
        <v>4</v>
      </c>
      <c r="O455" s="126">
        <v>0.3</v>
      </c>
      <c r="P455" s="122">
        <v>1.2</v>
      </c>
      <c r="Q455" s="121" t="s">
        <v>632</v>
      </c>
      <c r="R455" s="122">
        <v>9.1</v>
      </c>
      <c r="S455" s="122">
        <v>9.1</v>
      </c>
      <c r="T455" s="166">
        <v>9.1</v>
      </c>
    </row>
    <row r="456" spans="1:20" x14ac:dyDescent="0.3">
      <c r="A456" s="150">
        <v>407</v>
      </c>
      <c r="B456" s="155" t="s">
        <v>59</v>
      </c>
      <c r="C456" s="53">
        <v>294</v>
      </c>
      <c r="D456" s="44"/>
      <c r="E456" s="37"/>
      <c r="F456" s="47"/>
      <c r="G456" s="41">
        <v>8</v>
      </c>
      <c r="H456" s="39">
        <v>8</v>
      </c>
      <c r="I456" s="10">
        <v>86</v>
      </c>
      <c r="J456" s="10">
        <v>72</v>
      </c>
      <c r="K456" s="39">
        <f t="shared" ref="K456:K461" si="197">I456-H456</f>
        <v>78</v>
      </c>
      <c r="L456" s="40">
        <f t="shared" ref="L456:L462" si="198">I456-J456</f>
        <v>14</v>
      </c>
      <c r="M456" s="41">
        <f t="shared" ref="M456:M462" si="199">G456</f>
        <v>8</v>
      </c>
      <c r="N456" s="41">
        <f t="shared" ref="N456:N462" si="200">L456-M456</f>
        <v>6</v>
      </c>
      <c r="O456" s="10" t="str">
        <f t="shared" ref="O456:O461" si="201">IF(M456&gt;=19.5,"70%",IF(M456&gt;=13.5,"50%",IF(M456&gt;=5.5,"30%",IF(M456&gt;=0.1,"15%"))))</f>
        <v>30%</v>
      </c>
      <c r="P456" s="41">
        <f t="shared" ref="P456:P462" si="202">N456*O456</f>
        <v>1.7999999999999998</v>
      </c>
      <c r="Q456" s="10">
        <v>0.1</v>
      </c>
      <c r="R456" s="41">
        <f t="shared" ref="R456:R462" si="203">IF(M456&gt;=L456,(M456+P456),M456+Q456)</f>
        <v>8.1</v>
      </c>
      <c r="S456" s="41">
        <f t="shared" ref="S456:S462" si="204">IF(I456&gt;1,(R456),G456)</f>
        <v>8.1</v>
      </c>
      <c r="T456" s="156">
        <v>8</v>
      </c>
    </row>
    <row r="457" spans="1:20" x14ac:dyDescent="0.3">
      <c r="A457" s="151">
        <v>408</v>
      </c>
      <c r="B457" s="155" t="s">
        <v>510</v>
      </c>
      <c r="C457" s="53">
        <v>266</v>
      </c>
      <c r="D457" s="44"/>
      <c r="E457" s="37"/>
      <c r="F457" s="10"/>
      <c r="G457" s="41">
        <v>13</v>
      </c>
      <c r="H457" s="39">
        <v>13</v>
      </c>
      <c r="I457" s="10">
        <v>84</v>
      </c>
      <c r="J457" s="10">
        <v>70</v>
      </c>
      <c r="K457" s="39">
        <f t="shared" si="197"/>
        <v>71</v>
      </c>
      <c r="L457" s="40">
        <f t="shared" si="198"/>
        <v>14</v>
      </c>
      <c r="M457" s="41">
        <f t="shared" si="199"/>
        <v>13</v>
      </c>
      <c r="N457" s="41">
        <f t="shared" si="200"/>
        <v>1</v>
      </c>
      <c r="O457" s="10" t="str">
        <f t="shared" si="201"/>
        <v>30%</v>
      </c>
      <c r="P457" s="41">
        <f t="shared" si="202"/>
        <v>0.3</v>
      </c>
      <c r="Q457" s="10">
        <v>0.1</v>
      </c>
      <c r="R457" s="41">
        <f t="shared" si="203"/>
        <v>13.1</v>
      </c>
      <c r="S457" s="41">
        <f t="shared" si="204"/>
        <v>13.1</v>
      </c>
      <c r="T457" s="156">
        <f>S457</f>
        <v>13.1</v>
      </c>
    </row>
    <row r="458" spans="1:20" x14ac:dyDescent="0.3">
      <c r="A458" s="149">
        <v>409</v>
      </c>
      <c r="B458" s="152" t="s">
        <v>156</v>
      </c>
      <c r="C458" s="79">
        <v>572</v>
      </c>
      <c r="D458" s="74"/>
      <c r="E458" s="70"/>
      <c r="F458" s="72"/>
      <c r="G458" s="72">
        <v>15</v>
      </c>
      <c r="H458" s="72">
        <v>15</v>
      </c>
      <c r="I458" s="72">
        <v>85</v>
      </c>
      <c r="J458" s="72">
        <v>69</v>
      </c>
      <c r="K458" s="72">
        <f t="shared" si="197"/>
        <v>70</v>
      </c>
      <c r="L458" s="72">
        <f t="shared" si="198"/>
        <v>16</v>
      </c>
      <c r="M458" s="72">
        <f t="shared" si="199"/>
        <v>15</v>
      </c>
      <c r="N458" s="72">
        <f t="shared" si="200"/>
        <v>1</v>
      </c>
      <c r="O458" s="72" t="str">
        <f t="shared" si="201"/>
        <v>50%</v>
      </c>
      <c r="P458" s="73">
        <f t="shared" si="202"/>
        <v>0.5</v>
      </c>
      <c r="Q458" s="72">
        <v>0.1</v>
      </c>
      <c r="R458" s="72">
        <f t="shared" si="203"/>
        <v>15.1</v>
      </c>
      <c r="S458" s="72">
        <f t="shared" si="204"/>
        <v>15.1</v>
      </c>
      <c r="T458" s="153">
        <v>15</v>
      </c>
    </row>
    <row r="459" spans="1:20" x14ac:dyDescent="0.3">
      <c r="A459" s="150">
        <v>410</v>
      </c>
      <c r="B459" s="162" t="s">
        <v>202</v>
      </c>
      <c r="C459" s="79">
        <v>403</v>
      </c>
      <c r="D459" s="164" t="s">
        <v>27</v>
      </c>
      <c r="E459" s="70"/>
      <c r="F459" s="82"/>
      <c r="G459" s="72">
        <v>8</v>
      </c>
      <c r="H459" s="75">
        <v>8</v>
      </c>
      <c r="I459" s="72">
        <v>74</v>
      </c>
      <c r="J459" s="72">
        <v>69</v>
      </c>
      <c r="K459" s="75">
        <f t="shared" si="197"/>
        <v>66</v>
      </c>
      <c r="L459" s="76">
        <f t="shared" si="198"/>
        <v>5</v>
      </c>
      <c r="M459" s="73">
        <f t="shared" si="199"/>
        <v>8</v>
      </c>
      <c r="N459" s="73">
        <f t="shared" si="200"/>
        <v>-3</v>
      </c>
      <c r="O459" s="72" t="str">
        <f t="shared" si="201"/>
        <v>30%</v>
      </c>
      <c r="P459" s="73">
        <f t="shared" si="202"/>
        <v>-0.89999999999999991</v>
      </c>
      <c r="Q459" s="72">
        <v>0.3</v>
      </c>
      <c r="R459" s="73">
        <f t="shared" si="203"/>
        <v>7.1</v>
      </c>
      <c r="S459" s="73">
        <f t="shared" si="204"/>
        <v>7.1</v>
      </c>
      <c r="T459" s="158">
        <f>S459</f>
        <v>7.1</v>
      </c>
    </row>
    <row r="460" spans="1:20" x14ac:dyDescent="0.3">
      <c r="A460" s="151">
        <v>411</v>
      </c>
      <c r="B460" s="155" t="s">
        <v>511</v>
      </c>
      <c r="C460" s="53">
        <v>404</v>
      </c>
      <c r="D460" s="44" t="s">
        <v>58</v>
      </c>
      <c r="E460" s="37"/>
      <c r="F460" s="10"/>
      <c r="G460" s="10">
        <v>7</v>
      </c>
      <c r="H460" s="39">
        <v>7</v>
      </c>
      <c r="I460" s="10">
        <v>91</v>
      </c>
      <c r="J460" s="10">
        <v>70</v>
      </c>
      <c r="K460" s="39">
        <f t="shared" si="197"/>
        <v>84</v>
      </c>
      <c r="L460" s="40">
        <f t="shared" si="198"/>
        <v>21</v>
      </c>
      <c r="M460" s="41">
        <f t="shared" si="199"/>
        <v>7</v>
      </c>
      <c r="N460" s="41">
        <f t="shared" si="200"/>
        <v>14</v>
      </c>
      <c r="O460" s="10" t="str">
        <f t="shared" si="201"/>
        <v>30%</v>
      </c>
      <c r="P460" s="41">
        <f t="shared" si="202"/>
        <v>4.2</v>
      </c>
      <c r="Q460" s="10">
        <v>0.1</v>
      </c>
      <c r="R460" s="41">
        <f t="shared" si="203"/>
        <v>7.1</v>
      </c>
      <c r="S460" s="41">
        <f t="shared" si="204"/>
        <v>7.1</v>
      </c>
      <c r="T460" s="156">
        <f>S460</f>
        <v>7.1</v>
      </c>
    </row>
    <row r="461" spans="1:20" x14ac:dyDescent="0.3">
      <c r="A461" s="149">
        <v>412</v>
      </c>
      <c r="B461" s="155" t="s">
        <v>512</v>
      </c>
      <c r="C461" s="53">
        <v>267</v>
      </c>
      <c r="D461" s="35" t="s">
        <v>27</v>
      </c>
      <c r="E461" s="37"/>
      <c r="F461" s="10"/>
      <c r="G461" s="41">
        <v>9</v>
      </c>
      <c r="H461" s="39">
        <v>9</v>
      </c>
      <c r="I461" s="10">
        <v>97</v>
      </c>
      <c r="J461" s="10">
        <v>72</v>
      </c>
      <c r="K461" s="39">
        <f t="shared" si="197"/>
        <v>88</v>
      </c>
      <c r="L461" s="40">
        <f t="shared" si="198"/>
        <v>25</v>
      </c>
      <c r="M461" s="41">
        <f t="shared" si="199"/>
        <v>9</v>
      </c>
      <c r="N461" s="41">
        <f t="shared" si="200"/>
        <v>16</v>
      </c>
      <c r="O461" s="10" t="str">
        <f t="shared" si="201"/>
        <v>30%</v>
      </c>
      <c r="P461" s="41">
        <f t="shared" si="202"/>
        <v>4.8</v>
      </c>
      <c r="Q461" s="10">
        <v>0.2</v>
      </c>
      <c r="R461" s="41">
        <f t="shared" si="203"/>
        <v>9.1999999999999993</v>
      </c>
      <c r="S461" s="41">
        <f t="shared" si="204"/>
        <v>9.1999999999999993</v>
      </c>
      <c r="T461" s="156">
        <f>S461</f>
        <v>9.1999999999999993</v>
      </c>
    </row>
    <row r="462" spans="1:20" x14ac:dyDescent="0.3">
      <c r="A462" s="150">
        <v>413</v>
      </c>
      <c r="B462" s="155" t="s">
        <v>513</v>
      </c>
      <c r="C462" s="53">
        <v>296</v>
      </c>
      <c r="D462" s="35" t="s">
        <v>27</v>
      </c>
      <c r="E462" s="37"/>
      <c r="F462" s="10"/>
      <c r="G462" s="41">
        <v>10.199999999999999</v>
      </c>
      <c r="H462" s="39">
        <v>10</v>
      </c>
      <c r="I462" s="10">
        <v>91</v>
      </c>
      <c r="J462" s="10">
        <v>70</v>
      </c>
      <c r="K462" s="39">
        <v>70</v>
      </c>
      <c r="L462" s="40">
        <f t="shared" si="198"/>
        <v>21</v>
      </c>
      <c r="M462" s="41">
        <f t="shared" si="199"/>
        <v>10.199999999999999</v>
      </c>
      <c r="N462" s="41">
        <f t="shared" si="200"/>
        <v>10.8</v>
      </c>
      <c r="O462" s="42">
        <v>0.3</v>
      </c>
      <c r="P462" s="41">
        <f t="shared" si="202"/>
        <v>3.24</v>
      </c>
      <c r="Q462" s="10">
        <v>0.1</v>
      </c>
      <c r="R462" s="41">
        <f t="shared" si="203"/>
        <v>10.299999999999999</v>
      </c>
      <c r="S462" s="41">
        <f t="shared" si="204"/>
        <v>10.299999999999999</v>
      </c>
      <c r="T462" s="156">
        <f>S462</f>
        <v>10.299999999999999</v>
      </c>
    </row>
    <row r="463" spans="1:20" x14ac:dyDescent="0.3">
      <c r="A463" s="151">
        <v>414</v>
      </c>
      <c r="B463" s="164" t="s">
        <v>60</v>
      </c>
      <c r="C463" s="127">
        <v>104</v>
      </c>
      <c r="D463" s="118" t="s">
        <v>42</v>
      </c>
      <c r="E463" s="119"/>
      <c r="F463" s="121"/>
      <c r="G463" s="122">
        <v>7.1</v>
      </c>
      <c r="H463" s="124">
        <v>7</v>
      </c>
      <c r="I463" s="121">
        <v>76</v>
      </c>
      <c r="J463" s="121">
        <v>69</v>
      </c>
      <c r="K463" s="124">
        <v>70</v>
      </c>
      <c r="L463" s="125">
        <v>7</v>
      </c>
      <c r="M463" s="122">
        <v>7.1</v>
      </c>
      <c r="N463" s="122">
        <v>-9.9999999999999645E-2</v>
      </c>
      <c r="O463" s="126">
        <v>0.3</v>
      </c>
      <c r="P463" s="122">
        <v>-2.9999999999999891E-2</v>
      </c>
      <c r="Q463" s="121">
        <v>0.3</v>
      </c>
      <c r="R463" s="122">
        <v>7.0699999999999994</v>
      </c>
      <c r="S463" s="122">
        <v>7.0699999999999994</v>
      </c>
      <c r="T463" s="166">
        <v>7.0699999999999994</v>
      </c>
    </row>
    <row r="464" spans="1:20" x14ac:dyDescent="0.3">
      <c r="A464" s="149">
        <v>415</v>
      </c>
      <c r="B464" s="155" t="s">
        <v>514</v>
      </c>
      <c r="C464" s="53">
        <v>437</v>
      </c>
      <c r="D464" s="164" t="s">
        <v>58</v>
      </c>
      <c r="E464" s="48"/>
      <c r="F464" s="47"/>
      <c r="G464" s="41">
        <v>17</v>
      </c>
      <c r="H464" s="39">
        <v>17</v>
      </c>
      <c r="I464" s="10">
        <v>91</v>
      </c>
      <c r="J464" s="10">
        <v>70</v>
      </c>
      <c r="K464" s="39">
        <f t="shared" ref="K464:K475" si="205">I464-H464</f>
        <v>74</v>
      </c>
      <c r="L464" s="40">
        <f t="shared" ref="L464:L475" si="206">I464-J464</f>
        <v>21</v>
      </c>
      <c r="M464" s="41">
        <f t="shared" ref="M464:M475" si="207">G464</f>
        <v>17</v>
      </c>
      <c r="N464" s="41">
        <f t="shared" ref="N464:N475" si="208">L464-M464</f>
        <v>4</v>
      </c>
      <c r="O464" s="42">
        <v>0.7</v>
      </c>
      <c r="P464" s="41">
        <f>N464*O464</f>
        <v>2.8</v>
      </c>
      <c r="Q464" s="10">
        <v>0.1</v>
      </c>
      <c r="R464" s="41">
        <v>0.9</v>
      </c>
      <c r="S464" s="41">
        <f t="shared" ref="S464:S475" si="209">IF(I464&gt;1,(R464),G464)</f>
        <v>0.9</v>
      </c>
      <c r="T464" s="156">
        <v>17</v>
      </c>
    </row>
    <row r="465" spans="1:20" x14ac:dyDescent="0.3">
      <c r="A465" s="150">
        <v>416</v>
      </c>
      <c r="B465" s="155" t="s">
        <v>515</v>
      </c>
      <c r="C465" s="53">
        <v>163</v>
      </c>
      <c r="D465" s="44"/>
      <c r="E465" s="10"/>
      <c r="F465" s="10"/>
      <c r="G465" s="10">
        <v>11.7</v>
      </c>
      <c r="H465" s="39">
        <f>G465</f>
        <v>11.7</v>
      </c>
      <c r="I465" s="10">
        <v>90</v>
      </c>
      <c r="J465" s="10">
        <v>72</v>
      </c>
      <c r="K465" s="39">
        <f t="shared" si="205"/>
        <v>78.3</v>
      </c>
      <c r="L465" s="40">
        <f t="shared" si="206"/>
        <v>18</v>
      </c>
      <c r="M465" s="41">
        <f t="shared" si="207"/>
        <v>11.7</v>
      </c>
      <c r="N465" s="41">
        <f t="shared" si="208"/>
        <v>6.3000000000000007</v>
      </c>
      <c r="O465" s="10" t="str">
        <f>IF(M465&gt;=19.5,"70%",IF(M465&gt;=13.5,"50%",IF(M465&gt;=5.5,"30%",IF(M465&gt;=0.1,"15%"))))</f>
        <v>30%</v>
      </c>
      <c r="P465" s="41">
        <f>N465*O465</f>
        <v>1.8900000000000001</v>
      </c>
      <c r="Q465" s="10">
        <v>0.1</v>
      </c>
      <c r="R465" s="41">
        <f t="shared" ref="R465:R475" si="210">IF(M465&gt;=L465,(M465+P465),M465+Q465)</f>
        <v>11.799999999999999</v>
      </c>
      <c r="S465" s="41">
        <f t="shared" si="209"/>
        <v>11.799999999999999</v>
      </c>
      <c r="T465" s="156">
        <f>S465</f>
        <v>11.799999999999999</v>
      </c>
    </row>
    <row r="466" spans="1:20" x14ac:dyDescent="0.3">
      <c r="A466" s="151">
        <v>417</v>
      </c>
      <c r="B466" s="155" t="s">
        <v>516</v>
      </c>
      <c r="C466" s="53">
        <v>452</v>
      </c>
      <c r="D466" s="46"/>
      <c r="E466" s="37"/>
      <c r="F466" s="47"/>
      <c r="G466" s="10">
        <v>12</v>
      </c>
      <c r="H466" s="39">
        <v>12</v>
      </c>
      <c r="I466" s="10">
        <v>95</v>
      </c>
      <c r="J466" s="10">
        <v>70</v>
      </c>
      <c r="K466" s="39">
        <f t="shared" si="205"/>
        <v>83</v>
      </c>
      <c r="L466" s="40">
        <f t="shared" si="206"/>
        <v>25</v>
      </c>
      <c r="M466" s="41">
        <f t="shared" si="207"/>
        <v>12</v>
      </c>
      <c r="N466" s="41">
        <f t="shared" si="208"/>
        <v>13</v>
      </c>
      <c r="O466" s="10" t="str">
        <f>IF(M466&gt;=19.5,"70%",IF(M466&gt;=13.5,"50%",IF(M466&gt;=5.5,"30%",IF(M466&gt;=0.1,"15%"))))</f>
        <v>30%</v>
      </c>
      <c r="P466" s="39">
        <f>N466*O466</f>
        <v>3.9</v>
      </c>
      <c r="Q466" s="10">
        <v>0.1</v>
      </c>
      <c r="R466" s="41">
        <f t="shared" si="210"/>
        <v>12.1</v>
      </c>
      <c r="S466" s="41">
        <f t="shared" si="209"/>
        <v>12.1</v>
      </c>
      <c r="T466" s="156">
        <f>S466</f>
        <v>12.1</v>
      </c>
    </row>
    <row r="467" spans="1:20" x14ac:dyDescent="0.3">
      <c r="A467" s="149">
        <v>418</v>
      </c>
      <c r="B467" s="155" t="s">
        <v>516</v>
      </c>
      <c r="C467" s="53">
        <v>450</v>
      </c>
      <c r="D467" s="46"/>
      <c r="E467" s="55"/>
      <c r="F467" s="47"/>
      <c r="G467" s="47">
        <v>12</v>
      </c>
      <c r="H467" s="47">
        <v>12</v>
      </c>
      <c r="I467" s="47">
        <v>82</v>
      </c>
      <c r="J467" s="47">
        <v>70</v>
      </c>
      <c r="K467" s="47">
        <f t="shared" si="205"/>
        <v>70</v>
      </c>
      <c r="L467" s="47">
        <f t="shared" si="206"/>
        <v>12</v>
      </c>
      <c r="M467" s="47">
        <f t="shared" si="207"/>
        <v>12</v>
      </c>
      <c r="N467" s="47">
        <f t="shared" si="208"/>
        <v>0</v>
      </c>
      <c r="O467" s="47" t="str">
        <f>IF(M467&gt;=19.5,"70%",IF(M467&gt;=13.5,"50%",IF(M467&gt;=5.5,"30%",IF(M467&gt;=0.1,"15%"))))</f>
        <v>30%</v>
      </c>
      <c r="P467" s="65">
        <f>N467*O467</f>
        <v>0</v>
      </c>
      <c r="Q467" s="10">
        <v>0.1</v>
      </c>
      <c r="R467" s="47">
        <f t="shared" si="210"/>
        <v>12</v>
      </c>
      <c r="S467" s="66">
        <f t="shared" si="209"/>
        <v>12</v>
      </c>
      <c r="T467" s="176">
        <v>12</v>
      </c>
    </row>
    <row r="468" spans="1:20" x14ac:dyDescent="0.3">
      <c r="A468" s="150">
        <v>419</v>
      </c>
      <c r="B468" s="159" t="s">
        <v>517</v>
      </c>
      <c r="C468" s="53">
        <v>509</v>
      </c>
      <c r="D468" s="44"/>
      <c r="E468" s="37"/>
      <c r="F468" s="10"/>
      <c r="G468" s="10">
        <v>16</v>
      </c>
      <c r="H468" s="39">
        <v>16</v>
      </c>
      <c r="I468" s="10">
        <v>84</v>
      </c>
      <c r="J468" s="10">
        <v>69</v>
      </c>
      <c r="K468" s="39">
        <f t="shared" si="205"/>
        <v>68</v>
      </c>
      <c r="L468" s="40">
        <f t="shared" si="206"/>
        <v>15</v>
      </c>
      <c r="M468" s="41">
        <f t="shared" si="207"/>
        <v>16</v>
      </c>
      <c r="N468" s="41">
        <f t="shared" si="208"/>
        <v>-1</v>
      </c>
      <c r="O468" s="10" t="str">
        <f>IF(M468&gt;=19.5,"70%",IF(M468&gt;=13.5,"50%",IF(M468&gt;=5.5,"30%",IF(M468&gt;=0.1,"15%"))))</f>
        <v>50%</v>
      </c>
      <c r="P468" s="41">
        <f>N468*O468</f>
        <v>-0.5</v>
      </c>
      <c r="Q468" s="10">
        <v>0.5</v>
      </c>
      <c r="R468" s="41">
        <f t="shared" si="210"/>
        <v>15.5</v>
      </c>
      <c r="S468" s="41">
        <f t="shared" si="209"/>
        <v>15.5</v>
      </c>
      <c r="T468" s="156">
        <f>S468</f>
        <v>15.5</v>
      </c>
    </row>
    <row r="469" spans="1:20" x14ac:dyDescent="0.3">
      <c r="A469" s="151">
        <v>420</v>
      </c>
      <c r="B469" s="155" t="s">
        <v>518</v>
      </c>
      <c r="C469" s="53">
        <v>22</v>
      </c>
      <c r="D469" s="44" t="s">
        <v>31</v>
      </c>
      <c r="E469" s="37"/>
      <c r="F469" s="47"/>
      <c r="G469" s="41">
        <v>16.3</v>
      </c>
      <c r="H469" s="39">
        <v>16</v>
      </c>
      <c r="I469" s="10">
        <v>90</v>
      </c>
      <c r="J469" s="10">
        <v>70</v>
      </c>
      <c r="K469" s="39">
        <f t="shared" si="205"/>
        <v>74</v>
      </c>
      <c r="L469" s="40">
        <f t="shared" si="206"/>
        <v>20</v>
      </c>
      <c r="M469" s="41">
        <f t="shared" si="207"/>
        <v>16.3</v>
      </c>
      <c r="N469" s="41">
        <f t="shared" si="208"/>
        <v>3.6999999999999993</v>
      </c>
      <c r="O469" s="42">
        <v>0.7</v>
      </c>
      <c r="P469" s="41">
        <v>6.9</v>
      </c>
      <c r="Q469" s="10">
        <v>0.1</v>
      </c>
      <c r="R469" s="41">
        <f t="shared" si="210"/>
        <v>16.400000000000002</v>
      </c>
      <c r="S469" s="41">
        <f t="shared" si="209"/>
        <v>16.400000000000002</v>
      </c>
      <c r="T469" s="156">
        <v>16</v>
      </c>
    </row>
    <row r="470" spans="1:20" x14ac:dyDescent="0.3">
      <c r="A470" s="149">
        <v>421</v>
      </c>
      <c r="B470" s="157" t="s">
        <v>519</v>
      </c>
      <c r="C470" s="53">
        <v>405</v>
      </c>
      <c r="D470" s="36"/>
      <c r="E470" s="37"/>
      <c r="F470" s="38"/>
      <c r="G470" s="10">
        <v>16</v>
      </c>
      <c r="H470" s="39">
        <f>G470</f>
        <v>16</v>
      </c>
      <c r="I470" s="10">
        <v>97</v>
      </c>
      <c r="J470" s="10">
        <v>70</v>
      </c>
      <c r="K470" s="39">
        <f t="shared" si="205"/>
        <v>81</v>
      </c>
      <c r="L470" s="40">
        <f t="shared" si="206"/>
        <v>27</v>
      </c>
      <c r="M470" s="41">
        <f t="shared" si="207"/>
        <v>16</v>
      </c>
      <c r="N470" s="41">
        <f t="shared" si="208"/>
        <v>11</v>
      </c>
      <c r="O470" s="10" t="str">
        <f>IF(M470&gt;=19.5,"70%",IF(M470&gt;=13.5,"50%",IF(M470&gt;=5.5,"30%",IF(M470&gt;=0.1,"15%"))))</f>
        <v>50%</v>
      </c>
      <c r="P470" s="41">
        <f t="shared" ref="P470:P475" si="211">N470*O470</f>
        <v>5.5</v>
      </c>
      <c r="Q470" s="10">
        <v>0.1</v>
      </c>
      <c r="R470" s="41">
        <f t="shared" si="210"/>
        <v>16.100000000000001</v>
      </c>
      <c r="S470" s="41">
        <f t="shared" si="209"/>
        <v>16.100000000000001</v>
      </c>
      <c r="T470" s="156">
        <f>S470</f>
        <v>16.100000000000001</v>
      </c>
    </row>
    <row r="471" spans="1:20" x14ac:dyDescent="0.3">
      <c r="A471" s="150">
        <v>422</v>
      </c>
      <c r="B471" s="155" t="s">
        <v>520</v>
      </c>
      <c r="C471" s="53">
        <v>274</v>
      </c>
      <c r="D471" s="44" t="s">
        <v>35</v>
      </c>
      <c r="E471" s="45"/>
      <c r="F471" s="10"/>
      <c r="G471" s="10">
        <v>14</v>
      </c>
      <c r="H471" s="10">
        <v>14</v>
      </c>
      <c r="I471" s="10">
        <v>89</v>
      </c>
      <c r="J471" s="10">
        <v>69</v>
      </c>
      <c r="K471" s="39">
        <f t="shared" si="205"/>
        <v>75</v>
      </c>
      <c r="L471" s="40">
        <f t="shared" si="206"/>
        <v>20</v>
      </c>
      <c r="M471" s="41">
        <f t="shared" si="207"/>
        <v>14</v>
      </c>
      <c r="N471" s="41">
        <f t="shared" si="208"/>
        <v>6</v>
      </c>
      <c r="O471" s="10" t="str">
        <f>IF(M471&gt;=19.5,"70%",IF(M471&gt;=13.5,"50%",IF(M471&gt;=5.5,"30%",IF(M471&gt;=0.1,"15%"))))</f>
        <v>50%</v>
      </c>
      <c r="P471" s="41">
        <f t="shared" si="211"/>
        <v>3</v>
      </c>
      <c r="Q471" s="10">
        <v>0.1</v>
      </c>
      <c r="R471" s="41">
        <f t="shared" si="210"/>
        <v>14.1</v>
      </c>
      <c r="S471" s="41">
        <f t="shared" si="209"/>
        <v>14.1</v>
      </c>
      <c r="T471" s="156">
        <f>S471</f>
        <v>14.1</v>
      </c>
    </row>
    <row r="472" spans="1:20" x14ac:dyDescent="0.3">
      <c r="A472" s="151">
        <v>423</v>
      </c>
      <c r="B472" s="155" t="s">
        <v>521</v>
      </c>
      <c r="C472" s="53">
        <v>443</v>
      </c>
      <c r="D472" s="46"/>
      <c r="E472" s="37"/>
      <c r="F472" s="47"/>
      <c r="G472" s="10">
        <v>17</v>
      </c>
      <c r="H472" s="10">
        <v>17</v>
      </c>
      <c r="I472" s="10">
        <v>91</v>
      </c>
      <c r="J472" s="10">
        <v>72</v>
      </c>
      <c r="K472" s="10">
        <f t="shared" si="205"/>
        <v>74</v>
      </c>
      <c r="L472" s="10">
        <f t="shared" si="206"/>
        <v>19</v>
      </c>
      <c r="M472" s="10">
        <f t="shared" si="207"/>
        <v>17</v>
      </c>
      <c r="N472" s="10">
        <f t="shared" si="208"/>
        <v>2</v>
      </c>
      <c r="O472" s="10" t="str">
        <f>IF(M472&gt;=19.5,"70%",IF(M472&gt;=13.5,"50%",IF(M472&gt;=5.5,"30%",IF(M472&gt;=0.1,"15%"))))</f>
        <v>50%</v>
      </c>
      <c r="P472" s="41">
        <f t="shared" si="211"/>
        <v>1</v>
      </c>
      <c r="Q472" s="10" t="str">
        <f>IF(N472&lt;0,O472, "0.1")</f>
        <v>0.1</v>
      </c>
      <c r="R472" s="10">
        <f t="shared" si="210"/>
        <v>17.100000000000001</v>
      </c>
      <c r="S472" s="10">
        <f t="shared" si="209"/>
        <v>17.100000000000001</v>
      </c>
      <c r="T472" s="163">
        <v>17</v>
      </c>
    </row>
    <row r="473" spans="1:20" x14ac:dyDescent="0.3">
      <c r="A473" s="149">
        <v>424</v>
      </c>
      <c r="B473" s="157" t="s">
        <v>522</v>
      </c>
      <c r="C473" s="53">
        <v>406</v>
      </c>
      <c r="D473" s="34" t="s">
        <v>31</v>
      </c>
      <c r="E473" s="59"/>
      <c r="F473" s="53"/>
      <c r="G473" s="53">
        <v>24</v>
      </c>
      <c r="H473" s="53">
        <v>24</v>
      </c>
      <c r="I473" s="53">
        <v>99</v>
      </c>
      <c r="J473" s="53">
        <v>69</v>
      </c>
      <c r="K473" s="53">
        <f t="shared" si="205"/>
        <v>75</v>
      </c>
      <c r="L473" s="53">
        <f t="shared" si="206"/>
        <v>30</v>
      </c>
      <c r="M473" s="53">
        <f t="shared" si="207"/>
        <v>24</v>
      </c>
      <c r="N473" s="53">
        <f t="shared" si="208"/>
        <v>6</v>
      </c>
      <c r="O473" s="53" t="str">
        <f>IF(M473&gt;=19.5,"70%",IF(M473&gt;=13.5,"50%",IF(M473&gt;=5.5,"30%",IF(M473&gt;=0.1,"15%"))))</f>
        <v>70%</v>
      </c>
      <c r="P473" s="60">
        <f t="shared" si="211"/>
        <v>4.1999999999999993</v>
      </c>
      <c r="Q473" s="10">
        <v>0.1</v>
      </c>
      <c r="R473" s="53">
        <f t="shared" si="210"/>
        <v>24.1</v>
      </c>
      <c r="S473" s="10">
        <f t="shared" si="209"/>
        <v>24.1</v>
      </c>
      <c r="T473" s="156">
        <f>S473</f>
        <v>24.1</v>
      </c>
    </row>
    <row r="474" spans="1:20" x14ac:dyDescent="0.3">
      <c r="A474" s="150">
        <v>425</v>
      </c>
      <c r="B474" s="155" t="s">
        <v>523</v>
      </c>
      <c r="C474" s="53">
        <v>190</v>
      </c>
      <c r="D474" s="44"/>
      <c r="E474" s="37"/>
      <c r="F474" s="10"/>
      <c r="G474" s="10">
        <v>14.5</v>
      </c>
      <c r="H474" s="39">
        <v>14</v>
      </c>
      <c r="I474" s="10">
        <v>84</v>
      </c>
      <c r="J474" s="10">
        <v>70</v>
      </c>
      <c r="K474" s="39">
        <f t="shared" si="205"/>
        <v>70</v>
      </c>
      <c r="L474" s="40">
        <f t="shared" si="206"/>
        <v>14</v>
      </c>
      <c r="M474" s="41">
        <f t="shared" si="207"/>
        <v>14.5</v>
      </c>
      <c r="N474" s="41">
        <f t="shared" si="208"/>
        <v>-0.5</v>
      </c>
      <c r="O474" s="42">
        <v>0.7</v>
      </c>
      <c r="P474" s="41">
        <f t="shared" si="211"/>
        <v>-0.35</v>
      </c>
      <c r="Q474" s="10">
        <v>0.1</v>
      </c>
      <c r="R474" s="41">
        <f t="shared" si="210"/>
        <v>14.15</v>
      </c>
      <c r="S474" s="41">
        <f t="shared" si="209"/>
        <v>14.15</v>
      </c>
      <c r="T474" s="156">
        <f>S474</f>
        <v>14.15</v>
      </c>
    </row>
    <row r="475" spans="1:20" x14ac:dyDescent="0.3">
      <c r="A475" s="151">
        <v>426</v>
      </c>
      <c r="B475" s="152" t="s">
        <v>524</v>
      </c>
      <c r="C475" s="53">
        <v>495</v>
      </c>
      <c r="D475" s="46"/>
      <c r="E475" s="37"/>
      <c r="F475" s="47"/>
      <c r="G475" s="10">
        <v>20</v>
      </c>
      <c r="H475" s="10">
        <v>20</v>
      </c>
      <c r="I475" s="10">
        <v>103</v>
      </c>
      <c r="J475" s="10">
        <v>72</v>
      </c>
      <c r="K475" s="10">
        <f t="shared" si="205"/>
        <v>83</v>
      </c>
      <c r="L475" s="10">
        <f t="shared" si="206"/>
        <v>31</v>
      </c>
      <c r="M475" s="10">
        <f t="shared" si="207"/>
        <v>20</v>
      </c>
      <c r="N475" s="10">
        <f t="shared" si="208"/>
        <v>11</v>
      </c>
      <c r="O475" s="10" t="str">
        <f>IF(M475&gt;=19.5,"70%",IF(M475&gt;=13.5,"50%",IF(M475&gt;=5.5,"30%",IF(M475&gt;=0.1,"15%"))))</f>
        <v>70%</v>
      </c>
      <c r="P475" s="41">
        <f t="shared" si="211"/>
        <v>7.6999999999999993</v>
      </c>
      <c r="Q475" s="10">
        <v>0.1</v>
      </c>
      <c r="R475" s="10">
        <f t="shared" si="210"/>
        <v>20.100000000000001</v>
      </c>
      <c r="S475" s="10">
        <f t="shared" si="209"/>
        <v>20.100000000000001</v>
      </c>
      <c r="T475" s="163">
        <v>20</v>
      </c>
    </row>
    <row r="476" spans="1:20" x14ac:dyDescent="0.3">
      <c r="A476" s="149">
        <v>427</v>
      </c>
      <c r="B476" s="164" t="s">
        <v>61</v>
      </c>
      <c r="C476" s="127">
        <v>47</v>
      </c>
      <c r="D476" s="118" t="s">
        <v>62</v>
      </c>
      <c r="E476" s="119"/>
      <c r="F476" s="121"/>
      <c r="G476" s="122">
        <v>9</v>
      </c>
      <c r="H476" s="124">
        <v>9</v>
      </c>
      <c r="I476" s="121">
        <v>77</v>
      </c>
      <c r="J476" s="121">
        <v>69</v>
      </c>
      <c r="K476" s="124">
        <v>68</v>
      </c>
      <c r="L476" s="125">
        <v>8</v>
      </c>
      <c r="M476" s="122">
        <v>9</v>
      </c>
      <c r="N476" s="122">
        <v>-1</v>
      </c>
      <c r="O476" s="121" t="s">
        <v>631</v>
      </c>
      <c r="P476" s="122">
        <v>-0.3</v>
      </c>
      <c r="Q476" s="121" t="s">
        <v>631</v>
      </c>
      <c r="R476" s="122">
        <v>8.6999999999999993</v>
      </c>
      <c r="S476" s="122">
        <v>8.6999999999999993</v>
      </c>
      <c r="T476" s="166">
        <v>8.6999999999999993</v>
      </c>
    </row>
    <row r="477" spans="1:20" x14ac:dyDescent="0.3">
      <c r="A477" s="150">
        <v>428</v>
      </c>
      <c r="B477" s="155" t="s">
        <v>525</v>
      </c>
      <c r="C477" s="53">
        <v>270</v>
      </c>
      <c r="D477" s="44" t="s">
        <v>35</v>
      </c>
      <c r="E477" s="37"/>
      <c r="F477" s="10"/>
      <c r="G477" s="41">
        <v>19</v>
      </c>
      <c r="H477" s="39">
        <v>19</v>
      </c>
      <c r="I477" s="10">
        <v>104</v>
      </c>
      <c r="J477" s="10">
        <v>70</v>
      </c>
      <c r="K477" s="39">
        <f>I477-H477</f>
        <v>85</v>
      </c>
      <c r="L477" s="40">
        <f>I477-J477</f>
        <v>34</v>
      </c>
      <c r="M477" s="41">
        <f>G477</f>
        <v>19</v>
      </c>
      <c r="N477" s="41">
        <f>L477-M477</f>
        <v>15</v>
      </c>
      <c r="O477" s="10" t="str">
        <f>IF(M477&gt;=19.5,"70%",IF(M477&gt;=13.5,"50%",IF(M477&gt;=5.5,"30%",IF(M477&gt;=0.1,"15%"))))</f>
        <v>50%</v>
      </c>
      <c r="P477" s="41">
        <f>N477*O477</f>
        <v>7.5</v>
      </c>
      <c r="Q477" s="10">
        <v>0.1</v>
      </c>
      <c r="R477" s="41">
        <f>IF(M477&gt;=L477,(M477+P477),M477+Q477)</f>
        <v>19.100000000000001</v>
      </c>
      <c r="S477" s="41">
        <f>IF(I477&gt;1,(R477),G477)</f>
        <v>19.100000000000001</v>
      </c>
      <c r="T477" s="156">
        <f>S477</f>
        <v>19.100000000000001</v>
      </c>
    </row>
    <row r="478" spans="1:20" x14ac:dyDescent="0.3">
      <c r="A478" s="151">
        <v>429</v>
      </c>
      <c r="B478" s="164" t="s">
        <v>63</v>
      </c>
      <c r="C478" s="127">
        <v>474</v>
      </c>
      <c r="D478" s="118" t="s">
        <v>64</v>
      </c>
      <c r="E478" s="119"/>
      <c r="F478" s="120"/>
      <c r="G478" s="121">
        <v>24</v>
      </c>
      <c r="H478" s="121">
        <v>24</v>
      </c>
      <c r="I478" s="121">
        <v>106</v>
      </c>
      <c r="J478" s="121">
        <v>69</v>
      </c>
      <c r="K478" s="121">
        <v>82</v>
      </c>
      <c r="L478" s="121">
        <v>37</v>
      </c>
      <c r="M478" s="121">
        <v>24</v>
      </c>
      <c r="N478" s="121">
        <v>13</v>
      </c>
      <c r="O478" s="121" t="s">
        <v>634</v>
      </c>
      <c r="P478" s="122">
        <v>9.1</v>
      </c>
      <c r="Q478" s="121" t="s">
        <v>632</v>
      </c>
      <c r="R478" s="121">
        <v>24.1</v>
      </c>
      <c r="S478" s="121">
        <v>24.1</v>
      </c>
      <c r="T478" s="165">
        <v>24</v>
      </c>
    </row>
    <row r="479" spans="1:20" x14ac:dyDescent="0.3">
      <c r="A479" s="149">
        <v>430</v>
      </c>
      <c r="B479" s="155" t="s">
        <v>526</v>
      </c>
      <c r="C479" s="53">
        <v>293</v>
      </c>
      <c r="D479" s="44"/>
      <c r="E479" s="10"/>
      <c r="F479" s="10"/>
      <c r="G479" s="41">
        <v>24</v>
      </c>
      <c r="H479" s="39">
        <v>24</v>
      </c>
      <c r="I479" s="10">
        <v>105</v>
      </c>
      <c r="J479" s="10">
        <v>72</v>
      </c>
      <c r="K479" s="39">
        <f t="shared" ref="K479:K520" si="212">I479-H479</f>
        <v>81</v>
      </c>
      <c r="L479" s="40">
        <f t="shared" ref="L479:L510" si="213">I479-J479</f>
        <v>33</v>
      </c>
      <c r="M479" s="41">
        <f t="shared" ref="M479:M510" si="214">G479</f>
        <v>24</v>
      </c>
      <c r="N479" s="41">
        <f t="shared" ref="N479:N510" si="215">L479-M479</f>
        <v>9</v>
      </c>
      <c r="O479" s="10" t="str">
        <f t="shared" ref="O479:O492" si="216">IF(M479&gt;=19.5,"70%",IF(M479&gt;=13.5,"50%",IF(M479&gt;=5.5,"30%",IF(M479&gt;=0.1,"15%"))))</f>
        <v>70%</v>
      </c>
      <c r="P479" s="41">
        <f t="shared" ref="P479:P507" si="217">N479*O479</f>
        <v>6.3</v>
      </c>
      <c r="Q479" s="10">
        <v>0.1</v>
      </c>
      <c r="R479" s="41">
        <f>IF(M479&gt;=L479,(M479+P479),M479+Q479)</f>
        <v>24.1</v>
      </c>
      <c r="S479" s="41">
        <f t="shared" ref="S479:S510" si="218">IF(I479&gt;1,(R479),G479)</f>
        <v>24.1</v>
      </c>
      <c r="T479" s="156">
        <f t="shared" ref="T479:T484" si="219">S479</f>
        <v>24.1</v>
      </c>
    </row>
    <row r="480" spans="1:20" x14ac:dyDescent="0.3">
      <c r="A480" s="150">
        <v>431</v>
      </c>
      <c r="B480" s="155" t="s">
        <v>527</v>
      </c>
      <c r="C480" s="53">
        <v>438</v>
      </c>
      <c r="D480" s="164" t="s">
        <v>85</v>
      </c>
      <c r="E480" s="48"/>
      <c r="F480" s="47"/>
      <c r="G480" s="10">
        <v>20</v>
      </c>
      <c r="H480" s="39">
        <f>G480</f>
        <v>20</v>
      </c>
      <c r="I480" s="10">
        <v>103</v>
      </c>
      <c r="J480" s="10">
        <v>70</v>
      </c>
      <c r="K480" s="39">
        <f t="shared" si="212"/>
        <v>83</v>
      </c>
      <c r="L480" s="40">
        <f t="shared" si="213"/>
        <v>33</v>
      </c>
      <c r="M480" s="41">
        <f t="shared" si="214"/>
        <v>20</v>
      </c>
      <c r="N480" s="41">
        <f t="shared" si="215"/>
        <v>13</v>
      </c>
      <c r="O480" s="10" t="str">
        <f t="shared" si="216"/>
        <v>70%</v>
      </c>
      <c r="P480" s="41">
        <f t="shared" si="217"/>
        <v>9.1</v>
      </c>
      <c r="Q480" s="10">
        <v>0.1</v>
      </c>
      <c r="R480" s="41">
        <f>IF(M480&gt;=L480,(M480+P480),M480+Q480)</f>
        <v>20.100000000000001</v>
      </c>
      <c r="S480" s="41">
        <f t="shared" si="218"/>
        <v>20.100000000000001</v>
      </c>
      <c r="T480" s="156">
        <f t="shared" si="219"/>
        <v>20.100000000000001</v>
      </c>
    </row>
    <row r="481" spans="1:20" x14ac:dyDescent="0.3">
      <c r="A481" s="151">
        <v>432</v>
      </c>
      <c r="B481" s="155" t="s">
        <v>528</v>
      </c>
      <c r="C481" s="53">
        <v>408</v>
      </c>
      <c r="D481" s="44"/>
      <c r="E481" s="67"/>
      <c r="F481" s="10"/>
      <c r="G481" s="41">
        <v>12</v>
      </c>
      <c r="H481" s="39">
        <f>G481</f>
        <v>12</v>
      </c>
      <c r="I481" s="10">
        <v>98</v>
      </c>
      <c r="J481" s="10">
        <v>70</v>
      </c>
      <c r="K481" s="39">
        <f t="shared" si="212"/>
        <v>86</v>
      </c>
      <c r="L481" s="40">
        <f t="shared" si="213"/>
        <v>28</v>
      </c>
      <c r="M481" s="41">
        <f t="shared" si="214"/>
        <v>12</v>
      </c>
      <c r="N481" s="41">
        <f t="shared" si="215"/>
        <v>16</v>
      </c>
      <c r="O481" s="10" t="str">
        <f t="shared" si="216"/>
        <v>30%</v>
      </c>
      <c r="P481" s="41">
        <f t="shared" si="217"/>
        <v>4.8</v>
      </c>
      <c r="Q481" s="10">
        <v>0.1</v>
      </c>
      <c r="R481" s="10">
        <v>12</v>
      </c>
      <c r="S481" s="41">
        <f t="shared" si="218"/>
        <v>12</v>
      </c>
      <c r="T481" s="156">
        <f t="shared" si="219"/>
        <v>12</v>
      </c>
    </row>
    <row r="482" spans="1:20" x14ac:dyDescent="0.3">
      <c r="A482" s="149">
        <v>433</v>
      </c>
      <c r="B482" s="155" t="s">
        <v>529</v>
      </c>
      <c r="C482" s="53">
        <v>273</v>
      </c>
      <c r="D482" s="44" t="s">
        <v>228</v>
      </c>
      <c r="E482" s="37"/>
      <c r="F482" s="10"/>
      <c r="G482" s="41">
        <v>16</v>
      </c>
      <c r="H482" s="39">
        <v>16</v>
      </c>
      <c r="I482" s="10">
        <v>100</v>
      </c>
      <c r="J482" s="10">
        <v>70</v>
      </c>
      <c r="K482" s="39">
        <f t="shared" si="212"/>
        <v>84</v>
      </c>
      <c r="L482" s="40">
        <f t="shared" si="213"/>
        <v>30</v>
      </c>
      <c r="M482" s="41">
        <f t="shared" si="214"/>
        <v>16</v>
      </c>
      <c r="N482" s="41">
        <f t="shared" si="215"/>
        <v>14</v>
      </c>
      <c r="O482" s="10" t="str">
        <f t="shared" si="216"/>
        <v>50%</v>
      </c>
      <c r="P482" s="41">
        <f t="shared" si="217"/>
        <v>7</v>
      </c>
      <c r="Q482" s="10">
        <v>0.1</v>
      </c>
      <c r="R482" s="41">
        <f t="shared" ref="R482:R507" si="220">IF(M482&gt;=L482,(M482+P482),M482+Q482)</f>
        <v>16.100000000000001</v>
      </c>
      <c r="S482" s="41">
        <f t="shared" si="218"/>
        <v>16.100000000000001</v>
      </c>
      <c r="T482" s="156">
        <f t="shared" si="219"/>
        <v>16.100000000000001</v>
      </c>
    </row>
    <row r="483" spans="1:20" x14ac:dyDescent="0.3">
      <c r="A483" s="150">
        <v>434</v>
      </c>
      <c r="B483" s="155" t="s">
        <v>530</v>
      </c>
      <c r="C483" s="53">
        <v>108</v>
      </c>
      <c r="D483" s="44"/>
      <c r="E483" s="10"/>
      <c r="F483" s="10"/>
      <c r="G483" s="41">
        <v>24</v>
      </c>
      <c r="H483" s="39">
        <f>G483</f>
        <v>24</v>
      </c>
      <c r="I483" s="10">
        <v>105</v>
      </c>
      <c r="J483" s="10">
        <v>72</v>
      </c>
      <c r="K483" s="39">
        <f t="shared" si="212"/>
        <v>81</v>
      </c>
      <c r="L483" s="40">
        <f t="shared" si="213"/>
        <v>33</v>
      </c>
      <c r="M483" s="41">
        <f t="shared" si="214"/>
        <v>24</v>
      </c>
      <c r="N483" s="41">
        <f t="shared" si="215"/>
        <v>9</v>
      </c>
      <c r="O483" s="10" t="str">
        <f t="shared" si="216"/>
        <v>70%</v>
      </c>
      <c r="P483" s="41">
        <f t="shared" si="217"/>
        <v>6.3</v>
      </c>
      <c r="Q483" s="10">
        <v>0.1</v>
      </c>
      <c r="R483" s="41">
        <f t="shared" si="220"/>
        <v>24.1</v>
      </c>
      <c r="S483" s="41">
        <f t="shared" si="218"/>
        <v>24.1</v>
      </c>
      <c r="T483" s="156">
        <f t="shared" si="219"/>
        <v>24.1</v>
      </c>
    </row>
    <row r="484" spans="1:20" x14ac:dyDescent="0.3">
      <c r="A484" s="151">
        <v>435</v>
      </c>
      <c r="B484" s="155" t="s">
        <v>531</v>
      </c>
      <c r="C484" s="53">
        <v>71</v>
      </c>
      <c r="D484" s="44"/>
      <c r="E484" s="10"/>
      <c r="F484" s="10"/>
      <c r="G484" s="41">
        <v>17.3</v>
      </c>
      <c r="H484" s="39">
        <f>G484</f>
        <v>17.3</v>
      </c>
      <c r="I484" s="10">
        <v>91</v>
      </c>
      <c r="J484" s="10">
        <v>72</v>
      </c>
      <c r="K484" s="39">
        <f t="shared" si="212"/>
        <v>73.7</v>
      </c>
      <c r="L484" s="40">
        <f t="shared" si="213"/>
        <v>19</v>
      </c>
      <c r="M484" s="41">
        <f t="shared" si="214"/>
        <v>17.3</v>
      </c>
      <c r="N484" s="41">
        <f t="shared" si="215"/>
        <v>1.6999999999999993</v>
      </c>
      <c r="O484" s="10" t="str">
        <f t="shared" si="216"/>
        <v>50%</v>
      </c>
      <c r="P484" s="41">
        <f t="shared" si="217"/>
        <v>0.84999999999999964</v>
      </c>
      <c r="Q484" s="10">
        <v>0.1</v>
      </c>
      <c r="R484" s="41">
        <f t="shared" si="220"/>
        <v>17.400000000000002</v>
      </c>
      <c r="S484" s="41">
        <f t="shared" si="218"/>
        <v>17.400000000000002</v>
      </c>
      <c r="T484" s="156">
        <f t="shared" si="219"/>
        <v>17.400000000000002</v>
      </c>
    </row>
    <row r="485" spans="1:20" x14ac:dyDescent="0.3">
      <c r="A485" s="149">
        <v>436</v>
      </c>
      <c r="B485" s="159" t="s">
        <v>532</v>
      </c>
      <c r="C485" s="53">
        <v>409</v>
      </c>
      <c r="D485" s="44" t="s">
        <v>58</v>
      </c>
      <c r="E485" s="10"/>
      <c r="F485" s="10"/>
      <c r="G485" s="10">
        <v>7</v>
      </c>
      <c r="H485" s="10">
        <v>7</v>
      </c>
      <c r="I485" s="10">
        <v>76</v>
      </c>
      <c r="J485" s="10">
        <v>69</v>
      </c>
      <c r="K485" s="10">
        <f t="shared" si="212"/>
        <v>69</v>
      </c>
      <c r="L485" s="10">
        <f t="shared" si="213"/>
        <v>7</v>
      </c>
      <c r="M485" s="10">
        <f t="shared" si="214"/>
        <v>7</v>
      </c>
      <c r="N485" s="10">
        <f t="shared" si="215"/>
        <v>0</v>
      </c>
      <c r="O485" s="10" t="str">
        <f t="shared" si="216"/>
        <v>30%</v>
      </c>
      <c r="P485" s="41">
        <f t="shared" si="217"/>
        <v>0</v>
      </c>
      <c r="Q485" s="10">
        <v>0.1</v>
      </c>
      <c r="R485" s="10">
        <f t="shared" si="220"/>
        <v>7</v>
      </c>
      <c r="S485" s="10">
        <f t="shared" si="218"/>
        <v>7</v>
      </c>
      <c r="T485" s="156">
        <v>7</v>
      </c>
    </row>
    <row r="486" spans="1:20" x14ac:dyDescent="0.3">
      <c r="A486" s="150">
        <v>437</v>
      </c>
      <c r="B486" s="155" t="s">
        <v>533</v>
      </c>
      <c r="C486" s="53">
        <v>12</v>
      </c>
      <c r="D486" s="44"/>
      <c r="E486" s="10"/>
      <c r="F486" s="10"/>
      <c r="G486" s="41">
        <v>8.8000000000000007</v>
      </c>
      <c r="H486" s="41">
        <f>G486</f>
        <v>8.8000000000000007</v>
      </c>
      <c r="I486" s="10">
        <v>88</v>
      </c>
      <c r="J486" s="10">
        <v>72</v>
      </c>
      <c r="K486" s="39">
        <f t="shared" si="212"/>
        <v>79.2</v>
      </c>
      <c r="L486" s="40">
        <f t="shared" si="213"/>
        <v>16</v>
      </c>
      <c r="M486" s="41">
        <f t="shared" si="214"/>
        <v>8.8000000000000007</v>
      </c>
      <c r="N486" s="41">
        <f t="shared" si="215"/>
        <v>7.1999999999999993</v>
      </c>
      <c r="O486" s="10" t="str">
        <f t="shared" si="216"/>
        <v>30%</v>
      </c>
      <c r="P486" s="41">
        <f t="shared" si="217"/>
        <v>2.1599999999999997</v>
      </c>
      <c r="Q486" s="10">
        <v>0.1</v>
      </c>
      <c r="R486" s="41">
        <f t="shared" si="220"/>
        <v>8.9</v>
      </c>
      <c r="S486" s="41">
        <f t="shared" si="218"/>
        <v>8.9</v>
      </c>
      <c r="T486" s="156">
        <f>S486</f>
        <v>8.9</v>
      </c>
    </row>
    <row r="487" spans="1:20" x14ac:dyDescent="0.3">
      <c r="A487" s="151">
        <v>438</v>
      </c>
      <c r="B487" s="155" t="s">
        <v>534</v>
      </c>
      <c r="C487" s="53">
        <v>208</v>
      </c>
      <c r="D487" s="44"/>
      <c r="E487" s="10"/>
      <c r="F487" s="10"/>
      <c r="G487" s="10">
        <v>24</v>
      </c>
      <c r="H487" s="39">
        <f>G487</f>
        <v>24</v>
      </c>
      <c r="I487" s="10">
        <v>112</v>
      </c>
      <c r="J487" s="10">
        <v>72</v>
      </c>
      <c r="K487" s="39">
        <f t="shared" si="212"/>
        <v>88</v>
      </c>
      <c r="L487" s="40">
        <f t="shared" si="213"/>
        <v>40</v>
      </c>
      <c r="M487" s="41">
        <f t="shared" si="214"/>
        <v>24</v>
      </c>
      <c r="N487" s="41">
        <f t="shared" si="215"/>
        <v>16</v>
      </c>
      <c r="O487" s="10" t="str">
        <f t="shared" si="216"/>
        <v>70%</v>
      </c>
      <c r="P487" s="41">
        <f t="shared" si="217"/>
        <v>11.2</v>
      </c>
      <c r="Q487" s="10">
        <v>0.1</v>
      </c>
      <c r="R487" s="41">
        <f t="shared" si="220"/>
        <v>24.1</v>
      </c>
      <c r="S487" s="41">
        <f t="shared" si="218"/>
        <v>24.1</v>
      </c>
      <c r="T487" s="156">
        <f>S487</f>
        <v>24.1</v>
      </c>
    </row>
    <row r="488" spans="1:20" x14ac:dyDescent="0.3">
      <c r="A488" s="149">
        <v>439</v>
      </c>
      <c r="B488" s="157" t="s">
        <v>535</v>
      </c>
      <c r="C488" s="53">
        <v>410</v>
      </c>
      <c r="D488" s="164" t="s">
        <v>25</v>
      </c>
      <c r="E488" s="37"/>
      <c r="F488" s="38"/>
      <c r="G488" s="10">
        <v>14</v>
      </c>
      <c r="H488" s="10">
        <v>14</v>
      </c>
      <c r="I488" s="10">
        <v>92</v>
      </c>
      <c r="J488" s="10">
        <v>70</v>
      </c>
      <c r="K488" s="10">
        <f t="shared" si="212"/>
        <v>78</v>
      </c>
      <c r="L488" s="10">
        <f t="shared" si="213"/>
        <v>22</v>
      </c>
      <c r="M488" s="10">
        <f t="shared" si="214"/>
        <v>14</v>
      </c>
      <c r="N488" s="10">
        <f t="shared" si="215"/>
        <v>8</v>
      </c>
      <c r="O488" s="10" t="str">
        <f t="shared" si="216"/>
        <v>50%</v>
      </c>
      <c r="P488" s="41">
        <f t="shared" si="217"/>
        <v>4</v>
      </c>
      <c r="Q488" s="10">
        <v>0.1</v>
      </c>
      <c r="R488" s="10">
        <f t="shared" si="220"/>
        <v>14.1</v>
      </c>
      <c r="S488" s="10">
        <f t="shared" si="218"/>
        <v>14.1</v>
      </c>
      <c r="T488" s="156">
        <f>S488</f>
        <v>14.1</v>
      </c>
    </row>
    <row r="489" spans="1:20" x14ac:dyDescent="0.3">
      <c r="A489" s="150">
        <v>440</v>
      </c>
      <c r="B489" s="152" t="s">
        <v>210</v>
      </c>
      <c r="C489" s="79">
        <v>580</v>
      </c>
      <c r="D489" s="80"/>
      <c r="E489" s="70"/>
      <c r="F489" s="71"/>
      <c r="G489" s="72">
        <v>24</v>
      </c>
      <c r="H489" s="72">
        <v>24</v>
      </c>
      <c r="I489" s="72">
        <v>101</v>
      </c>
      <c r="J489" s="72">
        <v>71</v>
      </c>
      <c r="K489" s="72">
        <f t="shared" si="212"/>
        <v>77</v>
      </c>
      <c r="L489" s="72">
        <f t="shared" si="213"/>
        <v>30</v>
      </c>
      <c r="M489" s="72">
        <f t="shared" si="214"/>
        <v>24</v>
      </c>
      <c r="N489" s="72">
        <f t="shared" si="215"/>
        <v>6</v>
      </c>
      <c r="O489" s="72" t="str">
        <f t="shared" si="216"/>
        <v>70%</v>
      </c>
      <c r="P489" s="73">
        <f t="shared" si="217"/>
        <v>4.1999999999999993</v>
      </c>
      <c r="Q489" s="72">
        <v>0.1</v>
      </c>
      <c r="R489" s="72">
        <f t="shared" si="220"/>
        <v>24.1</v>
      </c>
      <c r="S489" s="72">
        <f t="shared" si="218"/>
        <v>24.1</v>
      </c>
      <c r="T489" s="153">
        <v>24</v>
      </c>
    </row>
    <row r="490" spans="1:20" x14ac:dyDescent="0.3">
      <c r="A490" s="151">
        <v>441</v>
      </c>
      <c r="B490" s="152" t="s">
        <v>536</v>
      </c>
      <c r="C490" s="53">
        <v>479</v>
      </c>
      <c r="D490" s="46"/>
      <c r="E490" s="37"/>
      <c r="F490" s="10"/>
      <c r="G490" s="41">
        <v>20</v>
      </c>
      <c r="H490" s="39">
        <v>20</v>
      </c>
      <c r="I490" s="10">
        <v>96</v>
      </c>
      <c r="J490" s="10">
        <v>72</v>
      </c>
      <c r="K490" s="39">
        <f t="shared" si="212"/>
        <v>76</v>
      </c>
      <c r="L490" s="40">
        <f t="shared" si="213"/>
        <v>24</v>
      </c>
      <c r="M490" s="41">
        <f t="shared" si="214"/>
        <v>20</v>
      </c>
      <c r="N490" s="41">
        <f t="shared" si="215"/>
        <v>4</v>
      </c>
      <c r="O490" s="10" t="str">
        <f t="shared" si="216"/>
        <v>70%</v>
      </c>
      <c r="P490" s="41">
        <f t="shared" si="217"/>
        <v>2.8</v>
      </c>
      <c r="Q490" s="10" t="str">
        <f>IF(N490&lt;0,O490, "0.1")</f>
        <v>0.1</v>
      </c>
      <c r="R490" s="41">
        <f t="shared" si="220"/>
        <v>20.100000000000001</v>
      </c>
      <c r="S490" s="41">
        <f t="shared" si="218"/>
        <v>20.100000000000001</v>
      </c>
      <c r="T490" s="156">
        <f>S490</f>
        <v>20.100000000000001</v>
      </c>
    </row>
    <row r="491" spans="1:20" x14ac:dyDescent="0.3">
      <c r="A491" s="149">
        <v>442</v>
      </c>
      <c r="B491" s="152" t="s">
        <v>157</v>
      </c>
      <c r="C491" s="79">
        <v>566</v>
      </c>
      <c r="D491" s="80"/>
      <c r="E491" s="90"/>
      <c r="F491" s="71"/>
      <c r="G491" s="72">
        <v>20</v>
      </c>
      <c r="H491" s="72">
        <v>20</v>
      </c>
      <c r="I491" s="72">
        <v>105</v>
      </c>
      <c r="J491" s="72">
        <v>70</v>
      </c>
      <c r="K491" s="72">
        <f t="shared" si="212"/>
        <v>85</v>
      </c>
      <c r="L491" s="72">
        <f t="shared" si="213"/>
        <v>35</v>
      </c>
      <c r="M491" s="72">
        <f t="shared" si="214"/>
        <v>20</v>
      </c>
      <c r="N491" s="72">
        <f t="shared" si="215"/>
        <v>15</v>
      </c>
      <c r="O491" s="72" t="str">
        <f t="shared" si="216"/>
        <v>70%</v>
      </c>
      <c r="P491" s="73">
        <f t="shared" si="217"/>
        <v>10.5</v>
      </c>
      <c r="Q491" s="72">
        <v>0.1</v>
      </c>
      <c r="R491" s="72">
        <f t="shared" si="220"/>
        <v>20.100000000000001</v>
      </c>
      <c r="S491" s="72">
        <f t="shared" si="218"/>
        <v>20.100000000000001</v>
      </c>
      <c r="T491" s="153">
        <v>20</v>
      </c>
    </row>
    <row r="492" spans="1:20" x14ac:dyDescent="0.3">
      <c r="A492" s="150">
        <v>443</v>
      </c>
      <c r="B492" s="152" t="s">
        <v>158</v>
      </c>
      <c r="C492" s="71">
        <v>484</v>
      </c>
      <c r="D492" s="80"/>
      <c r="E492" s="70"/>
      <c r="F492" s="72"/>
      <c r="G492" s="73">
        <v>15</v>
      </c>
      <c r="H492" s="75">
        <v>15</v>
      </c>
      <c r="I492" s="72">
        <v>92</v>
      </c>
      <c r="J492" s="72">
        <v>70</v>
      </c>
      <c r="K492" s="75">
        <f t="shared" si="212"/>
        <v>77</v>
      </c>
      <c r="L492" s="76">
        <f t="shared" si="213"/>
        <v>22</v>
      </c>
      <c r="M492" s="73">
        <f t="shared" si="214"/>
        <v>15</v>
      </c>
      <c r="N492" s="73">
        <f t="shared" si="215"/>
        <v>7</v>
      </c>
      <c r="O492" s="72" t="str">
        <f t="shared" si="216"/>
        <v>50%</v>
      </c>
      <c r="P492" s="73">
        <f t="shared" si="217"/>
        <v>3.5</v>
      </c>
      <c r="Q492" s="72">
        <v>0.1</v>
      </c>
      <c r="R492" s="73">
        <f t="shared" si="220"/>
        <v>15.1</v>
      </c>
      <c r="S492" s="73">
        <f t="shared" si="218"/>
        <v>15.1</v>
      </c>
      <c r="T492" s="158">
        <f>S492</f>
        <v>15.1</v>
      </c>
    </row>
    <row r="493" spans="1:20" x14ac:dyDescent="0.3">
      <c r="A493" s="151">
        <v>444</v>
      </c>
      <c r="B493" s="152" t="s">
        <v>161</v>
      </c>
      <c r="C493" s="79">
        <v>503</v>
      </c>
      <c r="D493" s="74" t="s">
        <v>25</v>
      </c>
      <c r="E493" s="70"/>
      <c r="F493" s="72"/>
      <c r="G493" s="73">
        <v>4</v>
      </c>
      <c r="H493" s="75">
        <v>4</v>
      </c>
      <c r="I493" s="72">
        <v>75</v>
      </c>
      <c r="J493" s="72">
        <v>70</v>
      </c>
      <c r="K493" s="75">
        <f t="shared" si="212"/>
        <v>71</v>
      </c>
      <c r="L493" s="76">
        <f t="shared" si="213"/>
        <v>5</v>
      </c>
      <c r="M493" s="73">
        <f t="shared" si="214"/>
        <v>4</v>
      </c>
      <c r="N493" s="73">
        <f t="shared" si="215"/>
        <v>1</v>
      </c>
      <c r="O493" s="77">
        <v>0.3</v>
      </c>
      <c r="P493" s="75">
        <f t="shared" si="217"/>
        <v>0.3</v>
      </c>
      <c r="Q493" s="72">
        <v>0.1</v>
      </c>
      <c r="R493" s="73">
        <f t="shared" si="220"/>
        <v>4.0999999999999996</v>
      </c>
      <c r="S493" s="73">
        <f t="shared" si="218"/>
        <v>4.0999999999999996</v>
      </c>
      <c r="T493" s="158">
        <f>S493</f>
        <v>4.0999999999999996</v>
      </c>
    </row>
    <row r="494" spans="1:20" x14ac:dyDescent="0.3">
      <c r="A494" s="149">
        <v>445</v>
      </c>
      <c r="B494" s="155" t="s">
        <v>537</v>
      </c>
      <c r="C494" s="164">
        <v>411</v>
      </c>
      <c r="D494" s="44" t="s">
        <v>25</v>
      </c>
      <c r="E494" s="37"/>
      <c r="F494" s="10"/>
      <c r="G494" s="10">
        <v>6</v>
      </c>
      <c r="H494" s="39">
        <v>6</v>
      </c>
      <c r="I494" s="10">
        <v>81</v>
      </c>
      <c r="J494" s="10">
        <v>70</v>
      </c>
      <c r="K494" s="39">
        <f t="shared" si="212"/>
        <v>75</v>
      </c>
      <c r="L494" s="40">
        <f t="shared" si="213"/>
        <v>11</v>
      </c>
      <c r="M494" s="41">
        <f t="shared" si="214"/>
        <v>6</v>
      </c>
      <c r="N494" s="41">
        <f t="shared" si="215"/>
        <v>5</v>
      </c>
      <c r="O494" s="10" t="str">
        <f>IF(M494&gt;=19.5,"70%",IF(M494&gt;=13.5,"50%",IF(M494&gt;=5.5,"30%",IF(M494&gt;=0.1,"15%"))))</f>
        <v>30%</v>
      </c>
      <c r="P494" s="39">
        <f t="shared" si="217"/>
        <v>1.5</v>
      </c>
      <c r="Q494" s="10">
        <v>0.1</v>
      </c>
      <c r="R494" s="41">
        <f t="shared" si="220"/>
        <v>6.1</v>
      </c>
      <c r="S494" s="41">
        <f t="shared" si="218"/>
        <v>6.1</v>
      </c>
      <c r="T494" s="156">
        <v>6</v>
      </c>
    </row>
    <row r="495" spans="1:20" x14ac:dyDescent="0.3">
      <c r="A495" s="150">
        <v>446</v>
      </c>
      <c r="B495" s="159" t="s">
        <v>538</v>
      </c>
      <c r="C495" s="53">
        <v>412</v>
      </c>
      <c r="D495" s="44"/>
      <c r="E495" s="37"/>
      <c r="F495" s="10"/>
      <c r="G495" s="10">
        <v>24</v>
      </c>
      <c r="H495" s="10">
        <v>24</v>
      </c>
      <c r="I495" s="10">
        <v>95</v>
      </c>
      <c r="J495" s="10">
        <v>70</v>
      </c>
      <c r="K495" s="10">
        <f t="shared" si="212"/>
        <v>71</v>
      </c>
      <c r="L495" s="10">
        <f t="shared" si="213"/>
        <v>25</v>
      </c>
      <c r="M495" s="10">
        <f t="shared" si="214"/>
        <v>24</v>
      </c>
      <c r="N495" s="10">
        <f t="shared" si="215"/>
        <v>1</v>
      </c>
      <c r="O495" s="10" t="str">
        <f>IF(M495&gt;=19.5,"70%",IF(M495&gt;=13.5,"50%",IF(M495&gt;=5.5,"30%",IF(M495&gt;=0.1,"15%"))))</f>
        <v>70%</v>
      </c>
      <c r="P495" s="41">
        <f t="shared" si="217"/>
        <v>0.7</v>
      </c>
      <c r="Q495" s="10">
        <v>0.1</v>
      </c>
      <c r="R495" s="10">
        <f t="shared" si="220"/>
        <v>24.1</v>
      </c>
      <c r="S495" s="10">
        <f t="shared" si="218"/>
        <v>24.1</v>
      </c>
      <c r="T495" s="163">
        <v>24</v>
      </c>
    </row>
    <row r="496" spans="1:20" x14ac:dyDescent="0.3">
      <c r="A496" s="151">
        <v>447</v>
      </c>
      <c r="B496" s="155" t="s">
        <v>539</v>
      </c>
      <c r="C496" s="164">
        <v>19</v>
      </c>
      <c r="D496" s="44"/>
      <c r="E496" s="37"/>
      <c r="F496" s="10"/>
      <c r="G496" s="41">
        <v>14</v>
      </c>
      <c r="H496" s="39">
        <f>G496</f>
        <v>14</v>
      </c>
      <c r="I496" s="10">
        <v>98</v>
      </c>
      <c r="J496" s="10">
        <v>70</v>
      </c>
      <c r="K496" s="39">
        <f t="shared" si="212"/>
        <v>84</v>
      </c>
      <c r="L496" s="40">
        <f t="shared" si="213"/>
        <v>28</v>
      </c>
      <c r="M496" s="41">
        <f t="shared" si="214"/>
        <v>14</v>
      </c>
      <c r="N496" s="41">
        <f t="shared" si="215"/>
        <v>14</v>
      </c>
      <c r="O496" s="10" t="str">
        <f>IF(M496&gt;=19.5,"70%",IF(M496&gt;=13.5,"50%",IF(M496&gt;=5.5,"30%",IF(M496&gt;=0.1,"15%"))))</f>
        <v>50%</v>
      </c>
      <c r="P496" s="41">
        <f t="shared" si="217"/>
        <v>7</v>
      </c>
      <c r="Q496" s="10">
        <v>0.1</v>
      </c>
      <c r="R496" s="41">
        <f t="shared" si="220"/>
        <v>14.1</v>
      </c>
      <c r="S496" s="41">
        <f t="shared" si="218"/>
        <v>14.1</v>
      </c>
      <c r="T496" s="156">
        <f>S496</f>
        <v>14.1</v>
      </c>
    </row>
    <row r="497" spans="1:20" x14ac:dyDescent="0.3">
      <c r="A497" s="149">
        <v>448</v>
      </c>
      <c r="B497" s="155" t="s">
        <v>540</v>
      </c>
      <c r="C497" s="53">
        <v>128</v>
      </c>
      <c r="D497" s="44"/>
      <c r="E497" s="37"/>
      <c r="F497" s="10"/>
      <c r="G497" s="41">
        <v>3</v>
      </c>
      <c r="H497" s="39">
        <v>3</v>
      </c>
      <c r="I497" s="10">
        <v>86</v>
      </c>
      <c r="J497" s="10">
        <v>70</v>
      </c>
      <c r="K497" s="39">
        <f t="shared" si="212"/>
        <v>83</v>
      </c>
      <c r="L497" s="40">
        <f t="shared" si="213"/>
        <v>16</v>
      </c>
      <c r="M497" s="41">
        <f t="shared" si="214"/>
        <v>3</v>
      </c>
      <c r="N497" s="41">
        <f t="shared" si="215"/>
        <v>13</v>
      </c>
      <c r="O497" s="42">
        <v>0.3</v>
      </c>
      <c r="P497" s="41">
        <f t="shared" si="217"/>
        <v>3.9</v>
      </c>
      <c r="Q497" s="10">
        <v>0.1</v>
      </c>
      <c r="R497" s="41">
        <f t="shared" si="220"/>
        <v>3.1</v>
      </c>
      <c r="S497" s="41">
        <f t="shared" si="218"/>
        <v>3.1</v>
      </c>
      <c r="T497" s="156">
        <f>S497</f>
        <v>3.1</v>
      </c>
    </row>
    <row r="498" spans="1:20" x14ac:dyDescent="0.3">
      <c r="A498" s="150">
        <v>449</v>
      </c>
      <c r="B498" s="152" t="s">
        <v>159</v>
      </c>
      <c r="C498" s="164">
        <v>574</v>
      </c>
      <c r="D498" s="80"/>
      <c r="E498" s="70"/>
      <c r="F498" s="72"/>
      <c r="G498" s="73">
        <v>24</v>
      </c>
      <c r="H498" s="75">
        <f>G498</f>
        <v>24</v>
      </c>
      <c r="I498" s="72">
        <v>120</v>
      </c>
      <c r="J498" s="72">
        <v>70</v>
      </c>
      <c r="K498" s="75">
        <f t="shared" si="212"/>
        <v>96</v>
      </c>
      <c r="L498" s="76">
        <f t="shared" si="213"/>
        <v>50</v>
      </c>
      <c r="M498" s="73">
        <f t="shared" si="214"/>
        <v>24</v>
      </c>
      <c r="N498" s="73">
        <f t="shared" si="215"/>
        <v>26</v>
      </c>
      <c r="O498" s="72" t="str">
        <f>IF(M498&gt;=19.5,"70%",IF(M498&gt;=13.5,"50%",IF(M498&gt;=5.5,"30%",IF(M498&gt;=0.1,"15%"))))</f>
        <v>70%</v>
      </c>
      <c r="P498" s="73">
        <f t="shared" si="217"/>
        <v>18.2</v>
      </c>
      <c r="Q498" s="72">
        <v>0.1</v>
      </c>
      <c r="R498" s="73">
        <f t="shared" si="220"/>
        <v>24.1</v>
      </c>
      <c r="S498" s="73">
        <f t="shared" si="218"/>
        <v>24.1</v>
      </c>
      <c r="T498" s="158">
        <f>S498</f>
        <v>24.1</v>
      </c>
    </row>
    <row r="499" spans="1:20" x14ac:dyDescent="0.3">
      <c r="A499" s="151">
        <v>450</v>
      </c>
      <c r="B499" s="152" t="s">
        <v>162</v>
      </c>
      <c r="C499" s="79">
        <v>198</v>
      </c>
      <c r="D499" s="74"/>
      <c r="E499" s="70"/>
      <c r="F499" s="71"/>
      <c r="G499" s="72">
        <v>6</v>
      </c>
      <c r="H499" s="75">
        <v>6</v>
      </c>
      <c r="I499" s="72">
        <v>76</v>
      </c>
      <c r="J499" s="72">
        <v>69</v>
      </c>
      <c r="K499" s="75">
        <f t="shared" si="212"/>
        <v>70</v>
      </c>
      <c r="L499" s="76">
        <f t="shared" si="213"/>
        <v>7</v>
      </c>
      <c r="M499" s="73">
        <f t="shared" si="214"/>
        <v>6</v>
      </c>
      <c r="N499" s="73">
        <f t="shared" si="215"/>
        <v>1</v>
      </c>
      <c r="O499" s="77">
        <v>0.3</v>
      </c>
      <c r="P499" s="73">
        <f t="shared" si="217"/>
        <v>0.3</v>
      </c>
      <c r="Q499" s="72">
        <v>0.1</v>
      </c>
      <c r="R499" s="73">
        <f t="shared" si="220"/>
        <v>6.1</v>
      </c>
      <c r="S499" s="73">
        <f t="shared" si="218"/>
        <v>6.1</v>
      </c>
      <c r="T499" s="158">
        <f>S499</f>
        <v>6.1</v>
      </c>
    </row>
    <row r="500" spans="1:20" x14ac:dyDescent="0.3">
      <c r="A500" s="149">
        <v>451</v>
      </c>
      <c r="B500" s="155" t="s">
        <v>541</v>
      </c>
      <c r="C500" s="53">
        <v>413</v>
      </c>
      <c r="D500" s="44" t="s">
        <v>228</v>
      </c>
      <c r="E500" s="37"/>
      <c r="F500" s="10"/>
      <c r="G500" s="41">
        <v>23</v>
      </c>
      <c r="H500" s="39">
        <v>23</v>
      </c>
      <c r="I500" s="10">
        <v>98</v>
      </c>
      <c r="J500" s="10">
        <v>70</v>
      </c>
      <c r="K500" s="39">
        <f t="shared" si="212"/>
        <v>75</v>
      </c>
      <c r="L500" s="40">
        <f t="shared" si="213"/>
        <v>28</v>
      </c>
      <c r="M500" s="41">
        <f t="shared" si="214"/>
        <v>23</v>
      </c>
      <c r="N500" s="41">
        <f t="shared" si="215"/>
        <v>5</v>
      </c>
      <c r="O500" s="10" t="str">
        <f>IF(M500&gt;=19.5,"70%",IF(M500&gt;=13.5,"50%",IF(M500&gt;=5.5,"30%",IF(M500&gt;=0.1,"15%"))))</f>
        <v>70%</v>
      </c>
      <c r="P500" s="41">
        <f t="shared" si="217"/>
        <v>3.5</v>
      </c>
      <c r="Q500" s="10">
        <v>0.1</v>
      </c>
      <c r="R500" s="41">
        <f t="shared" si="220"/>
        <v>23.1</v>
      </c>
      <c r="S500" s="41">
        <f t="shared" si="218"/>
        <v>23.1</v>
      </c>
      <c r="T500" s="156">
        <f>S500</f>
        <v>23.1</v>
      </c>
    </row>
    <row r="501" spans="1:20" x14ac:dyDescent="0.3">
      <c r="A501" s="150">
        <v>452</v>
      </c>
      <c r="B501" s="152" t="s">
        <v>542</v>
      </c>
      <c r="C501" s="53">
        <v>596</v>
      </c>
      <c r="D501" s="46"/>
      <c r="E501" s="37"/>
      <c r="F501" s="47"/>
      <c r="G501" s="10">
        <v>24</v>
      </c>
      <c r="H501" s="10">
        <v>24</v>
      </c>
      <c r="I501" s="10">
        <v>97</v>
      </c>
      <c r="J501" s="10">
        <v>70</v>
      </c>
      <c r="K501" s="10">
        <f t="shared" si="212"/>
        <v>73</v>
      </c>
      <c r="L501" s="10">
        <f t="shared" si="213"/>
        <v>27</v>
      </c>
      <c r="M501" s="10">
        <f t="shared" si="214"/>
        <v>24</v>
      </c>
      <c r="N501" s="10">
        <f t="shared" si="215"/>
        <v>3</v>
      </c>
      <c r="O501" s="10" t="str">
        <f>IF(M501&gt;=19.5,"70%",IF(M501&gt;=13.5,"50%",IF(M501&gt;=5.5,"30%",IF(M501&gt;=0.1,"15%"))))</f>
        <v>70%</v>
      </c>
      <c r="P501" s="41">
        <f t="shared" si="217"/>
        <v>2.0999999999999996</v>
      </c>
      <c r="Q501" s="10">
        <v>0.1</v>
      </c>
      <c r="R501" s="10">
        <f t="shared" si="220"/>
        <v>24.1</v>
      </c>
      <c r="S501" s="10">
        <f t="shared" si="218"/>
        <v>24.1</v>
      </c>
      <c r="T501" s="163">
        <v>24</v>
      </c>
    </row>
    <row r="502" spans="1:20" x14ac:dyDescent="0.3">
      <c r="A502" s="151">
        <v>453</v>
      </c>
      <c r="B502" s="155" t="s">
        <v>543</v>
      </c>
      <c r="C502" s="53">
        <v>265</v>
      </c>
      <c r="D502" s="44"/>
      <c r="E502" s="10"/>
      <c r="F502" s="10"/>
      <c r="G502" s="41">
        <v>22</v>
      </c>
      <c r="H502" s="39">
        <v>22</v>
      </c>
      <c r="I502" s="10">
        <v>102</v>
      </c>
      <c r="J502" s="10">
        <v>69</v>
      </c>
      <c r="K502" s="39">
        <f t="shared" si="212"/>
        <v>80</v>
      </c>
      <c r="L502" s="40">
        <f t="shared" si="213"/>
        <v>33</v>
      </c>
      <c r="M502" s="41">
        <f t="shared" si="214"/>
        <v>22</v>
      </c>
      <c r="N502" s="41">
        <f t="shared" si="215"/>
        <v>11</v>
      </c>
      <c r="O502" s="10" t="str">
        <f>IF(M502&gt;=19.5,"70%",IF(M502&gt;=13.5,"50%",IF(M502&gt;=5.5,"30%",IF(M502&gt;=0.1,"15%"))))</f>
        <v>70%</v>
      </c>
      <c r="P502" s="41">
        <f t="shared" si="217"/>
        <v>7.6999999999999993</v>
      </c>
      <c r="Q502" s="10">
        <v>0.1</v>
      </c>
      <c r="R502" s="41">
        <f t="shared" si="220"/>
        <v>22.1</v>
      </c>
      <c r="S502" s="41">
        <f t="shared" si="218"/>
        <v>22.1</v>
      </c>
      <c r="T502" s="156">
        <f t="shared" ref="T502:T507" si="221">S502</f>
        <v>22.1</v>
      </c>
    </row>
    <row r="503" spans="1:20" x14ac:dyDescent="0.3">
      <c r="A503" s="149">
        <v>454</v>
      </c>
      <c r="B503" s="152" t="s">
        <v>75</v>
      </c>
      <c r="C503" s="79">
        <v>550</v>
      </c>
      <c r="D503" s="74"/>
      <c r="E503" s="70"/>
      <c r="F503" s="72"/>
      <c r="G503" s="73">
        <v>12</v>
      </c>
      <c r="H503" s="75">
        <v>12</v>
      </c>
      <c r="I503" s="72">
        <v>93</v>
      </c>
      <c r="J503" s="72">
        <v>72</v>
      </c>
      <c r="K503" s="75">
        <f t="shared" si="212"/>
        <v>81</v>
      </c>
      <c r="L503" s="76">
        <f t="shared" si="213"/>
        <v>21</v>
      </c>
      <c r="M503" s="73">
        <f t="shared" si="214"/>
        <v>12</v>
      </c>
      <c r="N503" s="73">
        <f t="shared" si="215"/>
        <v>9</v>
      </c>
      <c r="O503" s="77">
        <v>0.5</v>
      </c>
      <c r="P503" s="73">
        <f t="shared" si="217"/>
        <v>4.5</v>
      </c>
      <c r="Q503" s="72">
        <v>0.1</v>
      </c>
      <c r="R503" s="73">
        <f t="shared" si="220"/>
        <v>12.1</v>
      </c>
      <c r="S503" s="73">
        <f t="shared" si="218"/>
        <v>12.1</v>
      </c>
      <c r="T503" s="158">
        <f t="shared" si="221"/>
        <v>12.1</v>
      </c>
    </row>
    <row r="504" spans="1:20" x14ac:dyDescent="0.3">
      <c r="A504" s="150">
        <v>455</v>
      </c>
      <c r="B504" s="155" t="s">
        <v>544</v>
      </c>
      <c r="C504" s="53">
        <v>288</v>
      </c>
      <c r="D504" s="44"/>
      <c r="E504" s="37"/>
      <c r="F504" s="10"/>
      <c r="G504" s="41">
        <v>11</v>
      </c>
      <c r="H504" s="39">
        <v>11</v>
      </c>
      <c r="I504" s="10">
        <v>83</v>
      </c>
      <c r="J504" s="10">
        <v>71</v>
      </c>
      <c r="K504" s="39">
        <f t="shared" si="212"/>
        <v>72</v>
      </c>
      <c r="L504" s="40">
        <f t="shared" si="213"/>
        <v>12</v>
      </c>
      <c r="M504" s="41">
        <f t="shared" si="214"/>
        <v>11</v>
      </c>
      <c r="N504" s="41">
        <f t="shared" si="215"/>
        <v>1</v>
      </c>
      <c r="O504" s="10" t="str">
        <f>IF(M504&gt;=19.5,"70%",IF(M504&gt;=13.5,"50%",IF(M504&gt;=5.5,"30%",IF(M504&gt;=0.1,"15%"))))</f>
        <v>30%</v>
      </c>
      <c r="P504" s="41">
        <f t="shared" si="217"/>
        <v>0.3</v>
      </c>
      <c r="Q504" s="10">
        <v>0.1</v>
      </c>
      <c r="R504" s="41">
        <f t="shared" si="220"/>
        <v>11.1</v>
      </c>
      <c r="S504" s="41">
        <f t="shared" si="218"/>
        <v>11.1</v>
      </c>
      <c r="T504" s="156">
        <f t="shared" si="221"/>
        <v>11.1</v>
      </c>
    </row>
    <row r="505" spans="1:20" x14ac:dyDescent="0.3">
      <c r="A505" s="151">
        <v>456</v>
      </c>
      <c r="B505" s="155" t="s">
        <v>545</v>
      </c>
      <c r="C505" s="53">
        <v>414</v>
      </c>
      <c r="D505" s="44"/>
      <c r="E505" s="37"/>
      <c r="F505" s="10"/>
      <c r="G505" s="41">
        <v>10</v>
      </c>
      <c r="H505" s="39">
        <v>10</v>
      </c>
      <c r="I505" s="10">
        <v>81</v>
      </c>
      <c r="J505" s="10">
        <v>69</v>
      </c>
      <c r="K505" s="39">
        <f t="shared" si="212"/>
        <v>71</v>
      </c>
      <c r="L505" s="40">
        <f t="shared" si="213"/>
        <v>12</v>
      </c>
      <c r="M505" s="41">
        <f t="shared" si="214"/>
        <v>10</v>
      </c>
      <c r="N505" s="41">
        <f t="shared" si="215"/>
        <v>2</v>
      </c>
      <c r="O505" s="10" t="str">
        <f>IF(M505&gt;=19.5,"70%",IF(M505&gt;=13.5,"50%",IF(M505&gt;=5.5,"30%",IF(M505&gt;=0.1,"15%"))))</f>
        <v>30%</v>
      </c>
      <c r="P505" s="41">
        <f t="shared" si="217"/>
        <v>0.6</v>
      </c>
      <c r="Q505" s="10">
        <v>0.1</v>
      </c>
      <c r="R505" s="41">
        <f t="shared" si="220"/>
        <v>10.1</v>
      </c>
      <c r="S505" s="41">
        <f t="shared" si="218"/>
        <v>10.1</v>
      </c>
      <c r="T505" s="156">
        <f t="shared" si="221"/>
        <v>10.1</v>
      </c>
    </row>
    <row r="506" spans="1:20" x14ac:dyDescent="0.3">
      <c r="A506" s="149">
        <v>457</v>
      </c>
      <c r="B506" s="155" t="s">
        <v>546</v>
      </c>
      <c r="C506" s="53">
        <v>261</v>
      </c>
      <c r="D506" s="44"/>
      <c r="E506" s="37"/>
      <c r="F506" s="47"/>
      <c r="G506" s="10">
        <v>24</v>
      </c>
      <c r="H506" s="39">
        <v>24</v>
      </c>
      <c r="I506" s="10">
        <v>100</v>
      </c>
      <c r="J506" s="10">
        <v>70</v>
      </c>
      <c r="K506" s="39">
        <f t="shared" si="212"/>
        <v>76</v>
      </c>
      <c r="L506" s="40">
        <f t="shared" si="213"/>
        <v>30</v>
      </c>
      <c r="M506" s="41">
        <f t="shared" si="214"/>
        <v>24</v>
      </c>
      <c r="N506" s="41">
        <f t="shared" si="215"/>
        <v>6</v>
      </c>
      <c r="O506" s="10" t="str">
        <f>IF(M506&gt;=19.5,"70%",IF(M506&gt;=13.5,"50%",IF(M506&gt;=5.5,"30%",IF(M506&gt;=0.1,"15%"))))</f>
        <v>70%</v>
      </c>
      <c r="P506" s="41">
        <f t="shared" si="217"/>
        <v>4.1999999999999993</v>
      </c>
      <c r="Q506" s="10">
        <v>0.1</v>
      </c>
      <c r="R506" s="41">
        <f t="shared" si="220"/>
        <v>24.1</v>
      </c>
      <c r="S506" s="41">
        <f t="shared" si="218"/>
        <v>24.1</v>
      </c>
      <c r="T506" s="156">
        <f t="shared" si="221"/>
        <v>24.1</v>
      </c>
    </row>
    <row r="507" spans="1:20" x14ac:dyDescent="0.3">
      <c r="A507" s="150">
        <v>458</v>
      </c>
      <c r="B507" s="155" t="s">
        <v>547</v>
      </c>
      <c r="C507" s="53">
        <v>188</v>
      </c>
      <c r="D507" s="44" t="s">
        <v>35</v>
      </c>
      <c r="E507" s="10"/>
      <c r="F507" s="10"/>
      <c r="G507" s="10">
        <v>10</v>
      </c>
      <c r="H507" s="39">
        <f>G507</f>
        <v>10</v>
      </c>
      <c r="I507" s="10">
        <v>86</v>
      </c>
      <c r="J507" s="10">
        <v>69</v>
      </c>
      <c r="K507" s="39">
        <f t="shared" si="212"/>
        <v>76</v>
      </c>
      <c r="L507" s="40">
        <f t="shared" si="213"/>
        <v>17</v>
      </c>
      <c r="M507" s="41">
        <f t="shared" si="214"/>
        <v>10</v>
      </c>
      <c r="N507" s="41">
        <f t="shared" si="215"/>
        <v>7</v>
      </c>
      <c r="O507" s="10" t="str">
        <f>IF(M507&gt;=19.5,"70%",IF(M507&gt;=13.5,"50%",IF(M507&gt;=5.5,"30%",IF(M507&gt;=0.1,"15%"))))</f>
        <v>30%</v>
      </c>
      <c r="P507" s="41">
        <f t="shared" si="217"/>
        <v>2.1</v>
      </c>
      <c r="Q507" s="10">
        <v>0.1</v>
      </c>
      <c r="R507" s="41">
        <f t="shared" si="220"/>
        <v>10.1</v>
      </c>
      <c r="S507" s="41">
        <f t="shared" si="218"/>
        <v>10.1</v>
      </c>
      <c r="T507" s="156">
        <f t="shared" si="221"/>
        <v>10.1</v>
      </c>
    </row>
    <row r="508" spans="1:20" x14ac:dyDescent="0.3">
      <c r="A508" s="151">
        <v>459</v>
      </c>
      <c r="B508" s="157" t="s">
        <v>548</v>
      </c>
      <c r="C508" s="53">
        <v>523</v>
      </c>
      <c r="D508" s="36"/>
      <c r="E508" s="37"/>
      <c r="F508" s="38"/>
      <c r="G508" s="10">
        <v>13</v>
      </c>
      <c r="H508" s="10">
        <v>13</v>
      </c>
      <c r="I508" s="10">
        <v>89</v>
      </c>
      <c r="J508" s="10">
        <v>72</v>
      </c>
      <c r="K508" s="10">
        <f t="shared" si="212"/>
        <v>76</v>
      </c>
      <c r="L508" s="10">
        <f t="shared" si="213"/>
        <v>17</v>
      </c>
      <c r="M508" s="10">
        <f t="shared" si="214"/>
        <v>13</v>
      </c>
      <c r="N508" s="10">
        <f t="shared" si="215"/>
        <v>4</v>
      </c>
      <c r="O508" s="42">
        <v>0.5</v>
      </c>
      <c r="P508" s="41">
        <v>0.1</v>
      </c>
      <c r="Q508" s="10">
        <v>0.5</v>
      </c>
      <c r="R508" s="41">
        <v>13.1</v>
      </c>
      <c r="S508" s="41">
        <f t="shared" si="218"/>
        <v>13.1</v>
      </c>
      <c r="T508" s="163">
        <v>13</v>
      </c>
    </row>
    <row r="509" spans="1:20" x14ac:dyDescent="0.3">
      <c r="A509" s="149">
        <v>460</v>
      </c>
      <c r="B509" s="155" t="s">
        <v>549</v>
      </c>
      <c r="C509" s="53">
        <v>157</v>
      </c>
      <c r="D509" s="44" t="s">
        <v>19</v>
      </c>
      <c r="E509" s="10"/>
      <c r="F509" s="10"/>
      <c r="G509" s="10">
        <v>10.199999999999999</v>
      </c>
      <c r="H509" s="39">
        <f>G509</f>
        <v>10.199999999999999</v>
      </c>
      <c r="I509" s="10">
        <v>85</v>
      </c>
      <c r="J509" s="10">
        <v>72</v>
      </c>
      <c r="K509" s="39">
        <f t="shared" si="212"/>
        <v>74.8</v>
      </c>
      <c r="L509" s="40">
        <f t="shared" si="213"/>
        <v>13</v>
      </c>
      <c r="M509" s="41">
        <f t="shared" si="214"/>
        <v>10.199999999999999</v>
      </c>
      <c r="N509" s="41">
        <f t="shared" si="215"/>
        <v>2.8000000000000007</v>
      </c>
      <c r="O509" s="10" t="str">
        <f>IF(M509&gt;=19.5,"70%",IF(M509&gt;=13.5,"50%",IF(M509&gt;=5.5,"30%",IF(M509&gt;=0.1,"15%"))))</f>
        <v>30%</v>
      </c>
      <c r="P509" s="41">
        <f t="shared" ref="P509:P527" si="222">N509*O509</f>
        <v>0.84000000000000019</v>
      </c>
      <c r="Q509" s="10">
        <v>0.1</v>
      </c>
      <c r="R509" s="41">
        <f t="shared" ref="R509:R527" si="223">IF(M509&gt;=L509,(M509+P509),M509+Q509)</f>
        <v>10.299999999999999</v>
      </c>
      <c r="S509" s="41">
        <f t="shared" si="218"/>
        <v>10.299999999999999</v>
      </c>
      <c r="T509" s="156">
        <f t="shared" ref="T509:T515" si="224">S509</f>
        <v>10.299999999999999</v>
      </c>
    </row>
    <row r="510" spans="1:20" x14ac:dyDescent="0.3">
      <c r="A510" s="150">
        <v>461</v>
      </c>
      <c r="B510" s="155" t="s">
        <v>550</v>
      </c>
      <c r="C510" s="53">
        <v>177</v>
      </c>
      <c r="D510" s="44" t="s">
        <v>27</v>
      </c>
      <c r="E510" s="37"/>
      <c r="F510" s="10"/>
      <c r="G510" s="10">
        <v>10</v>
      </c>
      <c r="H510" s="39">
        <v>10</v>
      </c>
      <c r="I510" s="10">
        <v>91</v>
      </c>
      <c r="J510" s="10">
        <v>70</v>
      </c>
      <c r="K510" s="39">
        <f t="shared" si="212"/>
        <v>81</v>
      </c>
      <c r="L510" s="40">
        <f t="shared" si="213"/>
        <v>21</v>
      </c>
      <c r="M510" s="41">
        <f t="shared" si="214"/>
        <v>10</v>
      </c>
      <c r="N510" s="41">
        <f t="shared" si="215"/>
        <v>11</v>
      </c>
      <c r="O510" s="10" t="str">
        <f>IF(M510&gt;=19.5,"70%",IF(M510&gt;=13.5,"50%",IF(M510&gt;=5.5,"30%",IF(M510&gt;=0.1,"15%"))))</f>
        <v>30%</v>
      </c>
      <c r="P510" s="41">
        <f t="shared" si="222"/>
        <v>3.3</v>
      </c>
      <c r="Q510" s="10">
        <v>0.1</v>
      </c>
      <c r="R510" s="41">
        <f t="shared" si="223"/>
        <v>10.1</v>
      </c>
      <c r="S510" s="41">
        <f t="shared" si="218"/>
        <v>10.1</v>
      </c>
      <c r="T510" s="156">
        <f t="shared" si="224"/>
        <v>10.1</v>
      </c>
    </row>
    <row r="511" spans="1:20" x14ac:dyDescent="0.3">
      <c r="A511" s="151">
        <v>462</v>
      </c>
      <c r="B511" s="155" t="s">
        <v>551</v>
      </c>
      <c r="C511" s="53">
        <v>111</v>
      </c>
      <c r="D511" s="44"/>
      <c r="E511" s="10"/>
      <c r="F511" s="10"/>
      <c r="G511" s="41">
        <v>24</v>
      </c>
      <c r="H511" s="39">
        <f>G511</f>
        <v>24</v>
      </c>
      <c r="I511" s="10">
        <v>115</v>
      </c>
      <c r="J511" s="10">
        <v>72</v>
      </c>
      <c r="K511" s="39">
        <f t="shared" si="212"/>
        <v>91</v>
      </c>
      <c r="L511" s="40">
        <f t="shared" ref="L511:L527" si="225">I511-J511</f>
        <v>43</v>
      </c>
      <c r="M511" s="41">
        <f t="shared" ref="M511:M527" si="226">G511</f>
        <v>24</v>
      </c>
      <c r="N511" s="41">
        <f t="shared" ref="N511:N542" si="227">L511-M511</f>
        <v>19</v>
      </c>
      <c r="O511" s="10" t="str">
        <f>IF(M511&gt;=19.5,"70%",IF(M511&gt;=13.5,"50%",IF(M511&gt;=5.5,"30%",IF(M511&gt;=0.1,"15%"))))</f>
        <v>70%</v>
      </c>
      <c r="P511" s="41">
        <f t="shared" si="222"/>
        <v>13.299999999999999</v>
      </c>
      <c r="Q511" s="10">
        <v>0.1</v>
      </c>
      <c r="R511" s="41">
        <f t="shared" si="223"/>
        <v>24.1</v>
      </c>
      <c r="S511" s="41">
        <f t="shared" ref="S511:S542" si="228">IF(I511&gt;1,(R511),G511)</f>
        <v>24.1</v>
      </c>
      <c r="T511" s="156">
        <f t="shared" si="224"/>
        <v>24.1</v>
      </c>
    </row>
    <row r="512" spans="1:20" x14ac:dyDescent="0.3">
      <c r="A512" s="149">
        <v>463</v>
      </c>
      <c r="B512" s="159" t="s">
        <v>552</v>
      </c>
      <c r="C512" s="53">
        <v>522</v>
      </c>
      <c r="D512" s="35" t="s">
        <v>25</v>
      </c>
      <c r="E512" s="37"/>
      <c r="F512" s="10"/>
      <c r="G512" s="41">
        <v>12</v>
      </c>
      <c r="H512" s="39">
        <v>12</v>
      </c>
      <c r="I512" s="10">
        <v>91</v>
      </c>
      <c r="J512" s="10">
        <v>72</v>
      </c>
      <c r="K512" s="39">
        <f t="shared" si="212"/>
        <v>79</v>
      </c>
      <c r="L512" s="40">
        <f t="shared" si="225"/>
        <v>19</v>
      </c>
      <c r="M512" s="41">
        <f t="shared" si="226"/>
        <v>12</v>
      </c>
      <c r="N512" s="41">
        <f t="shared" si="227"/>
        <v>7</v>
      </c>
      <c r="O512" s="42">
        <v>0.5</v>
      </c>
      <c r="P512" s="41">
        <f t="shared" si="222"/>
        <v>3.5</v>
      </c>
      <c r="Q512" s="10" t="str">
        <f>IF(N512&lt;0,O512, "0.1")</f>
        <v>0.1</v>
      </c>
      <c r="R512" s="41">
        <f t="shared" si="223"/>
        <v>12.1</v>
      </c>
      <c r="S512" s="41">
        <f t="shared" si="228"/>
        <v>12.1</v>
      </c>
      <c r="T512" s="156">
        <f t="shared" si="224"/>
        <v>12.1</v>
      </c>
    </row>
    <row r="513" spans="1:20" x14ac:dyDescent="0.3">
      <c r="A513" s="150">
        <v>464</v>
      </c>
      <c r="B513" s="159" t="s">
        <v>553</v>
      </c>
      <c r="C513" s="53">
        <v>427</v>
      </c>
      <c r="D513" s="44"/>
      <c r="E513" s="37"/>
      <c r="F513" s="10"/>
      <c r="G513" s="10">
        <v>14</v>
      </c>
      <c r="H513" s="10">
        <v>14</v>
      </c>
      <c r="I513" s="10">
        <v>79</v>
      </c>
      <c r="J513" s="10">
        <v>68</v>
      </c>
      <c r="K513" s="10">
        <f t="shared" si="212"/>
        <v>65</v>
      </c>
      <c r="L513" s="10">
        <f t="shared" si="225"/>
        <v>11</v>
      </c>
      <c r="M513" s="10">
        <f t="shared" si="226"/>
        <v>14</v>
      </c>
      <c r="N513" s="10">
        <f t="shared" si="227"/>
        <v>-3</v>
      </c>
      <c r="O513" s="10" t="str">
        <f>IF(M513&gt;=19.5,"70%",IF(M513&gt;=13.5,"50%",IF(M513&gt;=5.5,"30%",IF(M513&gt;=0.1,"15%"))))</f>
        <v>50%</v>
      </c>
      <c r="P513" s="41">
        <f t="shared" si="222"/>
        <v>-1.5</v>
      </c>
      <c r="Q513" s="10">
        <v>0.1</v>
      </c>
      <c r="R513" s="10">
        <f t="shared" si="223"/>
        <v>12.5</v>
      </c>
      <c r="S513" s="10">
        <f t="shared" si="228"/>
        <v>12.5</v>
      </c>
      <c r="T513" s="156">
        <f t="shared" si="224"/>
        <v>12.5</v>
      </c>
    </row>
    <row r="514" spans="1:20" x14ac:dyDescent="0.3">
      <c r="A514" s="151">
        <v>465</v>
      </c>
      <c r="B514" s="157" t="s">
        <v>554</v>
      </c>
      <c r="C514" s="53">
        <v>413</v>
      </c>
      <c r="D514" s="35" t="s">
        <v>21</v>
      </c>
      <c r="E514" s="37"/>
      <c r="F514" s="38"/>
      <c r="G514" s="10">
        <v>18</v>
      </c>
      <c r="H514" s="39">
        <v>18</v>
      </c>
      <c r="I514" s="10">
        <v>103</v>
      </c>
      <c r="J514" s="10">
        <v>70</v>
      </c>
      <c r="K514" s="39">
        <f t="shared" si="212"/>
        <v>85</v>
      </c>
      <c r="L514" s="40">
        <f t="shared" si="225"/>
        <v>33</v>
      </c>
      <c r="M514" s="41">
        <f t="shared" si="226"/>
        <v>18</v>
      </c>
      <c r="N514" s="41">
        <f t="shared" si="227"/>
        <v>15</v>
      </c>
      <c r="O514" s="42">
        <v>0.7</v>
      </c>
      <c r="P514" s="41">
        <f t="shared" si="222"/>
        <v>10.5</v>
      </c>
      <c r="Q514" s="10" t="str">
        <f>IF(N514&lt;0,O514, "0.1")</f>
        <v>0.1</v>
      </c>
      <c r="R514" s="41">
        <f t="shared" si="223"/>
        <v>18.100000000000001</v>
      </c>
      <c r="S514" s="41">
        <f t="shared" si="228"/>
        <v>18.100000000000001</v>
      </c>
      <c r="T514" s="156">
        <f t="shared" si="224"/>
        <v>18.100000000000001</v>
      </c>
    </row>
    <row r="515" spans="1:20" x14ac:dyDescent="0.3">
      <c r="A515" s="149">
        <v>466</v>
      </c>
      <c r="B515" s="155" t="s">
        <v>555</v>
      </c>
      <c r="C515" s="53">
        <v>31</v>
      </c>
      <c r="D515" s="44"/>
      <c r="E515" s="10"/>
      <c r="F515" s="10"/>
      <c r="G515" s="41">
        <v>13.8</v>
      </c>
      <c r="H515" s="39">
        <f>G515</f>
        <v>13.8</v>
      </c>
      <c r="I515" s="10">
        <v>89</v>
      </c>
      <c r="J515" s="10">
        <v>72</v>
      </c>
      <c r="K515" s="39">
        <f t="shared" si="212"/>
        <v>75.2</v>
      </c>
      <c r="L515" s="40">
        <f t="shared" si="225"/>
        <v>17</v>
      </c>
      <c r="M515" s="41">
        <f t="shared" si="226"/>
        <v>13.8</v>
      </c>
      <c r="N515" s="41">
        <f t="shared" si="227"/>
        <v>3.1999999999999993</v>
      </c>
      <c r="O515" s="10" t="str">
        <f t="shared" ref="O515:O527" si="229">IF(M515&gt;=19.5,"70%",IF(M515&gt;=13.5,"50%",IF(M515&gt;=5.5,"30%",IF(M515&gt;=0.1,"15%"))))</f>
        <v>50%</v>
      </c>
      <c r="P515" s="41">
        <f t="shared" si="222"/>
        <v>1.5999999999999996</v>
      </c>
      <c r="Q515" s="10">
        <v>0.1</v>
      </c>
      <c r="R515" s="41">
        <f t="shared" si="223"/>
        <v>13.9</v>
      </c>
      <c r="S515" s="41">
        <f t="shared" si="228"/>
        <v>13.9</v>
      </c>
      <c r="T515" s="156">
        <f t="shared" si="224"/>
        <v>13.9</v>
      </c>
    </row>
    <row r="516" spans="1:20" x14ac:dyDescent="0.3">
      <c r="A516" s="150">
        <v>467</v>
      </c>
      <c r="B516" s="157" t="s">
        <v>556</v>
      </c>
      <c r="C516" s="53">
        <v>426</v>
      </c>
      <c r="D516" s="36"/>
      <c r="E516" s="37"/>
      <c r="F516" s="38"/>
      <c r="G516" s="10">
        <v>22.6</v>
      </c>
      <c r="H516" s="10">
        <v>23</v>
      </c>
      <c r="I516" s="10">
        <v>97</v>
      </c>
      <c r="J516" s="10">
        <v>70</v>
      </c>
      <c r="K516" s="10">
        <f t="shared" si="212"/>
        <v>74</v>
      </c>
      <c r="L516" s="10">
        <f t="shared" si="225"/>
        <v>27</v>
      </c>
      <c r="M516" s="10">
        <f t="shared" si="226"/>
        <v>22.6</v>
      </c>
      <c r="N516" s="10">
        <f t="shared" si="227"/>
        <v>4.3999999999999986</v>
      </c>
      <c r="O516" s="10" t="str">
        <f t="shared" si="229"/>
        <v>70%</v>
      </c>
      <c r="P516" s="41">
        <f t="shared" si="222"/>
        <v>3.0799999999999987</v>
      </c>
      <c r="Q516" s="10">
        <v>0.1</v>
      </c>
      <c r="R516" s="10">
        <f t="shared" si="223"/>
        <v>22.700000000000003</v>
      </c>
      <c r="S516" s="10">
        <f t="shared" si="228"/>
        <v>22.700000000000003</v>
      </c>
      <c r="T516" s="163">
        <v>23</v>
      </c>
    </row>
    <row r="517" spans="1:20" x14ac:dyDescent="0.3">
      <c r="A517" s="151">
        <v>468</v>
      </c>
      <c r="B517" s="155" t="s">
        <v>557</v>
      </c>
      <c r="C517" s="53">
        <v>485</v>
      </c>
      <c r="D517" s="164" t="s">
        <v>99</v>
      </c>
      <c r="E517" s="37"/>
      <c r="F517" s="47"/>
      <c r="G517" s="10">
        <v>13</v>
      </c>
      <c r="H517" s="39">
        <v>13</v>
      </c>
      <c r="I517" s="10">
        <v>90</v>
      </c>
      <c r="J517" s="10">
        <v>72</v>
      </c>
      <c r="K517" s="39">
        <f t="shared" si="212"/>
        <v>77</v>
      </c>
      <c r="L517" s="40">
        <f t="shared" si="225"/>
        <v>18</v>
      </c>
      <c r="M517" s="41">
        <f t="shared" si="226"/>
        <v>13</v>
      </c>
      <c r="N517" s="41">
        <f t="shared" si="227"/>
        <v>5</v>
      </c>
      <c r="O517" s="10" t="str">
        <f t="shared" si="229"/>
        <v>30%</v>
      </c>
      <c r="P517" s="41">
        <f t="shared" si="222"/>
        <v>1.5</v>
      </c>
      <c r="Q517" s="10" t="str">
        <f>IF(N517&lt;0,O517, "0.1")</f>
        <v>0.1</v>
      </c>
      <c r="R517" s="41">
        <f t="shared" si="223"/>
        <v>13.1</v>
      </c>
      <c r="S517" s="41">
        <f t="shared" si="228"/>
        <v>13.1</v>
      </c>
      <c r="T517" s="156">
        <f>S517</f>
        <v>13.1</v>
      </c>
    </row>
    <row r="518" spans="1:20" x14ac:dyDescent="0.3">
      <c r="A518" s="149">
        <v>469</v>
      </c>
      <c r="B518" s="155" t="s">
        <v>558</v>
      </c>
      <c r="C518" s="53">
        <v>98</v>
      </c>
      <c r="D518" s="44"/>
      <c r="E518" s="37"/>
      <c r="F518" s="10"/>
      <c r="G518" s="41">
        <v>20</v>
      </c>
      <c r="H518" s="39">
        <v>20</v>
      </c>
      <c r="I518" s="10">
        <v>101</v>
      </c>
      <c r="J518" s="10">
        <v>69</v>
      </c>
      <c r="K518" s="39">
        <f t="shared" si="212"/>
        <v>81</v>
      </c>
      <c r="L518" s="40">
        <f t="shared" si="225"/>
        <v>32</v>
      </c>
      <c r="M518" s="41">
        <f t="shared" si="226"/>
        <v>20</v>
      </c>
      <c r="N518" s="41">
        <f t="shared" si="227"/>
        <v>12</v>
      </c>
      <c r="O518" s="10" t="str">
        <f t="shared" si="229"/>
        <v>70%</v>
      </c>
      <c r="P518" s="41">
        <f t="shared" si="222"/>
        <v>8.3999999999999986</v>
      </c>
      <c r="Q518" s="10">
        <v>0.1</v>
      </c>
      <c r="R518" s="41">
        <f t="shared" si="223"/>
        <v>20.100000000000001</v>
      </c>
      <c r="S518" s="41">
        <f t="shared" si="228"/>
        <v>20.100000000000001</v>
      </c>
      <c r="T518" s="156">
        <f>S518</f>
        <v>20.100000000000001</v>
      </c>
    </row>
    <row r="519" spans="1:20" x14ac:dyDescent="0.3">
      <c r="A519" s="150">
        <v>470</v>
      </c>
      <c r="B519" s="152" t="s">
        <v>209</v>
      </c>
      <c r="C519" s="79">
        <v>579</v>
      </c>
      <c r="D519" s="80"/>
      <c r="E519" s="70"/>
      <c r="F519" s="71"/>
      <c r="G519" s="72">
        <v>17</v>
      </c>
      <c r="H519" s="72">
        <v>171</v>
      </c>
      <c r="I519" s="72">
        <v>101</v>
      </c>
      <c r="J519" s="72">
        <v>71</v>
      </c>
      <c r="K519" s="72">
        <f t="shared" si="212"/>
        <v>-70</v>
      </c>
      <c r="L519" s="72">
        <f t="shared" si="225"/>
        <v>30</v>
      </c>
      <c r="M519" s="72">
        <f t="shared" si="226"/>
        <v>17</v>
      </c>
      <c r="N519" s="72">
        <f t="shared" si="227"/>
        <v>13</v>
      </c>
      <c r="O519" s="72" t="str">
        <f t="shared" si="229"/>
        <v>50%</v>
      </c>
      <c r="P519" s="73">
        <f t="shared" si="222"/>
        <v>6.5</v>
      </c>
      <c r="Q519" s="72">
        <v>0.1</v>
      </c>
      <c r="R519" s="72">
        <f t="shared" si="223"/>
        <v>17.100000000000001</v>
      </c>
      <c r="S519" s="72">
        <f t="shared" si="228"/>
        <v>17.100000000000001</v>
      </c>
      <c r="T519" s="153">
        <v>17</v>
      </c>
    </row>
    <row r="520" spans="1:20" x14ac:dyDescent="0.3">
      <c r="A520" s="151">
        <v>471</v>
      </c>
      <c r="B520" s="155" t="s">
        <v>559</v>
      </c>
      <c r="C520" s="53">
        <v>491</v>
      </c>
      <c r="D520" s="44" t="s">
        <v>50</v>
      </c>
      <c r="E520" s="37"/>
      <c r="F520" s="47"/>
      <c r="G520" s="10">
        <v>22</v>
      </c>
      <c r="H520" s="10">
        <v>22</v>
      </c>
      <c r="I520" s="10">
        <v>104</v>
      </c>
      <c r="J520" s="10">
        <v>70</v>
      </c>
      <c r="K520" s="10">
        <f t="shared" si="212"/>
        <v>82</v>
      </c>
      <c r="L520" s="10">
        <f t="shared" si="225"/>
        <v>34</v>
      </c>
      <c r="M520" s="10">
        <f t="shared" si="226"/>
        <v>22</v>
      </c>
      <c r="N520" s="10">
        <f t="shared" si="227"/>
        <v>12</v>
      </c>
      <c r="O520" s="10" t="str">
        <f t="shared" si="229"/>
        <v>70%</v>
      </c>
      <c r="P520" s="41">
        <f t="shared" si="222"/>
        <v>8.3999999999999986</v>
      </c>
      <c r="Q520" s="10">
        <v>0.1</v>
      </c>
      <c r="R520" s="10">
        <f t="shared" si="223"/>
        <v>22.1</v>
      </c>
      <c r="S520" s="10">
        <f t="shared" si="228"/>
        <v>22.1</v>
      </c>
      <c r="T520" s="163">
        <v>22</v>
      </c>
    </row>
    <row r="521" spans="1:20" x14ac:dyDescent="0.3">
      <c r="A521" s="149">
        <v>472</v>
      </c>
      <c r="B521" s="155" t="s">
        <v>560</v>
      </c>
      <c r="C521" s="53">
        <v>306</v>
      </c>
      <c r="D521" s="44" t="s">
        <v>31</v>
      </c>
      <c r="E521" s="37"/>
      <c r="F521" s="10"/>
      <c r="G521" s="10">
        <v>7.1</v>
      </c>
      <c r="H521" s="10">
        <v>7</v>
      </c>
      <c r="I521" s="10">
        <v>85</v>
      </c>
      <c r="J521" s="10">
        <v>70</v>
      </c>
      <c r="K521" s="39">
        <v>68</v>
      </c>
      <c r="L521" s="40">
        <f t="shared" si="225"/>
        <v>15</v>
      </c>
      <c r="M521" s="41">
        <f t="shared" si="226"/>
        <v>7.1</v>
      </c>
      <c r="N521" s="41">
        <f t="shared" si="227"/>
        <v>7.9</v>
      </c>
      <c r="O521" s="10" t="str">
        <f t="shared" si="229"/>
        <v>30%</v>
      </c>
      <c r="P521" s="41">
        <f t="shared" si="222"/>
        <v>2.37</v>
      </c>
      <c r="Q521" s="10">
        <v>0.1</v>
      </c>
      <c r="R521" s="41">
        <f t="shared" si="223"/>
        <v>7.1999999999999993</v>
      </c>
      <c r="S521" s="41">
        <f t="shared" si="228"/>
        <v>7.1999999999999993</v>
      </c>
      <c r="T521" s="156">
        <f>S521</f>
        <v>7.1999999999999993</v>
      </c>
    </row>
    <row r="522" spans="1:20" x14ac:dyDescent="0.3">
      <c r="A522" s="150">
        <v>473</v>
      </c>
      <c r="B522" s="155" t="s">
        <v>561</v>
      </c>
      <c r="C522" s="53">
        <v>501</v>
      </c>
      <c r="D522" s="44"/>
      <c r="E522" s="37"/>
      <c r="F522" s="10"/>
      <c r="G522" s="10">
        <v>24</v>
      </c>
      <c r="H522" s="10">
        <v>24</v>
      </c>
      <c r="I522" s="10">
        <v>101</v>
      </c>
      <c r="J522" s="10">
        <v>70</v>
      </c>
      <c r="K522" s="39">
        <v>75</v>
      </c>
      <c r="L522" s="40">
        <f t="shared" si="225"/>
        <v>31</v>
      </c>
      <c r="M522" s="41">
        <f t="shared" si="226"/>
        <v>24</v>
      </c>
      <c r="N522" s="41">
        <f t="shared" si="227"/>
        <v>7</v>
      </c>
      <c r="O522" s="10" t="str">
        <f t="shared" si="229"/>
        <v>70%</v>
      </c>
      <c r="P522" s="39">
        <f t="shared" si="222"/>
        <v>4.8999999999999995</v>
      </c>
      <c r="Q522" s="10">
        <v>0.1</v>
      </c>
      <c r="R522" s="41">
        <f t="shared" si="223"/>
        <v>24.1</v>
      </c>
      <c r="S522" s="41">
        <f t="shared" si="228"/>
        <v>24.1</v>
      </c>
      <c r="T522" s="156">
        <f>S522</f>
        <v>24.1</v>
      </c>
    </row>
    <row r="523" spans="1:20" x14ac:dyDescent="0.3">
      <c r="A523" s="151">
        <v>474</v>
      </c>
      <c r="B523" s="155" t="s">
        <v>562</v>
      </c>
      <c r="C523" s="53">
        <v>446</v>
      </c>
      <c r="D523" s="46"/>
      <c r="E523" s="48"/>
      <c r="F523" s="47"/>
      <c r="G523" s="10">
        <v>24</v>
      </c>
      <c r="H523" s="10">
        <v>24</v>
      </c>
      <c r="I523" s="10">
        <v>112</v>
      </c>
      <c r="J523" s="10">
        <v>70</v>
      </c>
      <c r="K523" s="10">
        <f>I523-H523</f>
        <v>88</v>
      </c>
      <c r="L523" s="10">
        <f t="shared" si="225"/>
        <v>42</v>
      </c>
      <c r="M523" s="10">
        <f t="shared" si="226"/>
        <v>24</v>
      </c>
      <c r="N523" s="10">
        <f t="shared" si="227"/>
        <v>18</v>
      </c>
      <c r="O523" s="10" t="str">
        <f t="shared" si="229"/>
        <v>70%</v>
      </c>
      <c r="P523" s="41">
        <f t="shared" si="222"/>
        <v>12.6</v>
      </c>
      <c r="Q523" s="10">
        <v>0.1</v>
      </c>
      <c r="R523" s="10">
        <f t="shared" si="223"/>
        <v>24.1</v>
      </c>
      <c r="S523" s="10">
        <f t="shared" si="228"/>
        <v>24.1</v>
      </c>
      <c r="T523" s="163">
        <v>24</v>
      </c>
    </row>
    <row r="524" spans="1:20" x14ac:dyDescent="0.3">
      <c r="A524" s="149">
        <v>475</v>
      </c>
      <c r="B524" s="155" t="s">
        <v>563</v>
      </c>
      <c r="C524" s="53">
        <v>23</v>
      </c>
      <c r="D524" s="44" t="s">
        <v>58</v>
      </c>
      <c r="E524" s="37"/>
      <c r="F524" s="10"/>
      <c r="G524" s="41">
        <v>12.1</v>
      </c>
      <c r="H524" s="39">
        <v>12</v>
      </c>
      <c r="I524" s="10">
        <v>87</v>
      </c>
      <c r="J524" s="10">
        <v>72</v>
      </c>
      <c r="K524" s="39">
        <f>I524-H524</f>
        <v>75</v>
      </c>
      <c r="L524" s="40">
        <f t="shared" si="225"/>
        <v>15</v>
      </c>
      <c r="M524" s="41">
        <f t="shared" si="226"/>
        <v>12.1</v>
      </c>
      <c r="N524" s="41">
        <f t="shared" si="227"/>
        <v>2.9000000000000004</v>
      </c>
      <c r="O524" s="10" t="str">
        <f t="shared" si="229"/>
        <v>30%</v>
      </c>
      <c r="P524" s="41">
        <f t="shared" si="222"/>
        <v>0.87000000000000011</v>
      </c>
      <c r="Q524" s="10" t="str">
        <f>IF(N524&lt;0,O524, "0.1")</f>
        <v>0.1</v>
      </c>
      <c r="R524" s="41">
        <f t="shared" si="223"/>
        <v>12.2</v>
      </c>
      <c r="S524" s="41">
        <f t="shared" si="228"/>
        <v>12.2</v>
      </c>
      <c r="T524" s="156">
        <v>12</v>
      </c>
    </row>
    <row r="525" spans="1:20" x14ac:dyDescent="0.3">
      <c r="A525" s="150">
        <v>476</v>
      </c>
      <c r="B525" s="168" t="s">
        <v>203</v>
      </c>
      <c r="C525" s="79">
        <v>416</v>
      </c>
      <c r="D525" s="69"/>
      <c r="E525" s="70"/>
      <c r="F525" s="72"/>
      <c r="G525" s="72">
        <v>12</v>
      </c>
      <c r="H525" s="72">
        <v>12</v>
      </c>
      <c r="I525" s="72">
        <v>93</v>
      </c>
      <c r="J525" s="72">
        <v>69</v>
      </c>
      <c r="K525" s="72">
        <f>I525-H525</f>
        <v>81</v>
      </c>
      <c r="L525" s="72">
        <f t="shared" si="225"/>
        <v>24</v>
      </c>
      <c r="M525" s="72">
        <f t="shared" si="226"/>
        <v>12</v>
      </c>
      <c r="N525" s="72">
        <f t="shared" si="227"/>
        <v>12</v>
      </c>
      <c r="O525" s="72" t="str">
        <f t="shared" si="229"/>
        <v>30%</v>
      </c>
      <c r="P525" s="73">
        <f t="shared" si="222"/>
        <v>3.5999999999999996</v>
      </c>
      <c r="Q525" s="72" t="str">
        <f>IF(N525&lt;0,O525, "0.1")</f>
        <v>0.1</v>
      </c>
      <c r="R525" s="72">
        <f t="shared" si="223"/>
        <v>12.1</v>
      </c>
      <c r="S525" s="72">
        <f t="shared" si="228"/>
        <v>12.1</v>
      </c>
      <c r="T525" s="153">
        <v>12</v>
      </c>
    </row>
    <row r="526" spans="1:20" x14ac:dyDescent="0.3">
      <c r="A526" s="151">
        <v>477</v>
      </c>
      <c r="B526" s="155" t="s">
        <v>564</v>
      </c>
      <c r="C526" s="53">
        <v>505</v>
      </c>
      <c r="D526" s="44"/>
      <c r="E526" s="37"/>
      <c r="F526" s="10"/>
      <c r="G526" s="53">
        <v>19</v>
      </c>
      <c r="H526" s="53">
        <v>19</v>
      </c>
      <c r="I526" s="53">
        <v>133</v>
      </c>
      <c r="J526" s="53">
        <v>70</v>
      </c>
      <c r="K526" s="53">
        <f>I526-H526</f>
        <v>114</v>
      </c>
      <c r="L526" s="53">
        <f t="shared" si="225"/>
        <v>63</v>
      </c>
      <c r="M526" s="53">
        <f t="shared" si="226"/>
        <v>19</v>
      </c>
      <c r="N526" s="53">
        <f t="shared" si="227"/>
        <v>44</v>
      </c>
      <c r="O526" s="53" t="str">
        <f t="shared" si="229"/>
        <v>50%</v>
      </c>
      <c r="P526" s="60">
        <f t="shared" si="222"/>
        <v>22</v>
      </c>
      <c r="Q526" s="10">
        <v>0.1</v>
      </c>
      <c r="R526" s="53">
        <f t="shared" si="223"/>
        <v>19.100000000000001</v>
      </c>
      <c r="S526" s="10">
        <f t="shared" si="228"/>
        <v>19.100000000000001</v>
      </c>
      <c r="T526" s="156">
        <f>S526</f>
        <v>19.100000000000001</v>
      </c>
    </row>
    <row r="527" spans="1:20" x14ac:dyDescent="0.3">
      <c r="A527" s="149">
        <v>478</v>
      </c>
      <c r="B527" s="152" t="s">
        <v>77</v>
      </c>
      <c r="C527" s="79">
        <v>545</v>
      </c>
      <c r="D527" s="74"/>
      <c r="E527" s="70"/>
      <c r="F527" s="72"/>
      <c r="G527" s="73">
        <v>24</v>
      </c>
      <c r="H527" s="75">
        <f>G527</f>
        <v>24</v>
      </c>
      <c r="I527" s="72">
        <v>120</v>
      </c>
      <c r="J527" s="72">
        <v>70</v>
      </c>
      <c r="K527" s="75">
        <f>I527-H527</f>
        <v>96</v>
      </c>
      <c r="L527" s="76">
        <f t="shared" si="225"/>
        <v>50</v>
      </c>
      <c r="M527" s="73">
        <f t="shared" si="226"/>
        <v>24</v>
      </c>
      <c r="N527" s="73">
        <f t="shared" si="227"/>
        <v>26</v>
      </c>
      <c r="O527" s="72" t="str">
        <f t="shared" si="229"/>
        <v>70%</v>
      </c>
      <c r="P527" s="73">
        <f t="shared" si="222"/>
        <v>18.2</v>
      </c>
      <c r="Q527" s="72">
        <v>0.1</v>
      </c>
      <c r="R527" s="73">
        <f t="shared" si="223"/>
        <v>24.1</v>
      </c>
      <c r="S527" s="73">
        <f t="shared" si="228"/>
        <v>24.1</v>
      </c>
      <c r="T527" s="158">
        <f>S527</f>
        <v>24.1</v>
      </c>
    </row>
    <row r="528" spans="1:20" x14ac:dyDescent="0.3">
      <c r="A528" s="150">
        <v>479</v>
      </c>
      <c r="B528" s="173" t="s">
        <v>65</v>
      </c>
      <c r="C528" s="127">
        <v>418</v>
      </c>
      <c r="D528" s="118"/>
      <c r="E528" s="119"/>
      <c r="F528" s="121"/>
      <c r="G528" s="121">
        <v>16</v>
      </c>
      <c r="H528" s="121">
        <v>16</v>
      </c>
      <c r="I528" s="121">
        <v>92</v>
      </c>
      <c r="J528" s="121">
        <v>69</v>
      </c>
      <c r="K528" s="121">
        <v>76</v>
      </c>
      <c r="L528" s="121">
        <v>23</v>
      </c>
      <c r="M528" s="121">
        <v>16</v>
      </c>
      <c r="N528" s="121">
        <v>7</v>
      </c>
      <c r="O528" s="121" t="s">
        <v>629</v>
      </c>
      <c r="P528" s="122">
        <v>3.5</v>
      </c>
      <c r="Q528" s="121">
        <v>0.5</v>
      </c>
      <c r="R528" s="121">
        <v>16.5</v>
      </c>
      <c r="S528" s="121">
        <v>16.5</v>
      </c>
      <c r="T528" s="166">
        <v>16.5</v>
      </c>
    </row>
    <row r="529" spans="1:20" x14ac:dyDescent="0.3">
      <c r="A529" s="151">
        <v>480</v>
      </c>
      <c r="B529" s="155" t="s">
        <v>565</v>
      </c>
      <c r="C529" s="53">
        <v>304</v>
      </c>
      <c r="D529" s="44" t="s">
        <v>21</v>
      </c>
      <c r="E529" s="37"/>
      <c r="F529" s="10"/>
      <c r="G529" s="10">
        <v>16</v>
      </c>
      <c r="H529" s="10">
        <v>16</v>
      </c>
      <c r="I529" s="10">
        <v>90</v>
      </c>
      <c r="J529" s="10">
        <v>72</v>
      </c>
      <c r="K529" s="10">
        <f t="shared" ref="K529:K542" si="230">I529-H529</f>
        <v>74</v>
      </c>
      <c r="L529" s="10">
        <f t="shared" ref="L529:L551" si="231">I529-J529</f>
        <v>18</v>
      </c>
      <c r="M529" s="10">
        <f t="shared" ref="M529:M544" si="232">G529</f>
        <v>16</v>
      </c>
      <c r="N529" s="10">
        <f t="shared" ref="N529:N551" si="233">L529-M529</f>
        <v>2</v>
      </c>
      <c r="O529" s="10" t="str">
        <f>IF(M529&gt;=19.5,"70%",IF(M529&gt;=13.5,"50%",IF(M529&gt;=5.5,"30%",IF(M529&gt;=0.1,"15%"))))</f>
        <v>50%</v>
      </c>
      <c r="P529" s="41">
        <f t="shared" ref="P529:P551" si="234">N529*O529</f>
        <v>1</v>
      </c>
      <c r="Q529" s="10" t="str">
        <f>IF(N529&lt;0,O529, "0.1")</f>
        <v>0.1</v>
      </c>
      <c r="R529" s="10">
        <f t="shared" ref="R529:R551" si="235">IF(M529&gt;=L529,(M529+P529),M529+Q529)</f>
        <v>16.100000000000001</v>
      </c>
      <c r="S529" s="10">
        <f t="shared" ref="S529:S551" si="236">IF(I529&gt;1,(R529),G529)</f>
        <v>16.100000000000001</v>
      </c>
      <c r="T529" s="156">
        <f t="shared" ref="T529:T536" si="237">S529</f>
        <v>16.100000000000001</v>
      </c>
    </row>
    <row r="530" spans="1:20" x14ac:dyDescent="0.3">
      <c r="A530" s="149">
        <v>481</v>
      </c>
      <c r="B530" s="155" t="s">
        <v>566</v>
      </c>
      <c r="C530" s="53">
        <v>25</v>
      </c>
      <c r="D530" s="44"/>
      <c r="E530" s="10"/>
      <c r="F530" s="10"/>
      <c r="G530" s="41">
        <v>12.8</v>
      </c>
      <c r="H530" s="39">
        <f>G530</f>
        <v>12.8</v>
      </c>
      <c r="I530" s="10">
        <v>92</v>
      </c>
      <c r="J530" s="10">
        <v>72</v>
      </c>
      <c r="K530" s="39">
        <f t="shared" si="230"/>
        <v>79.2</v>
      </c>
      <c r="L530" s="40">
        <f t="shared" si="231"/>
        <v>20</v>
      </c>
      <c r="M530" s="41">
        <f t="shared" si="232"/>
        <v>12.8</v>
      </c>
      <c r="N530" s="41">
        <f t="shared" si="233"/>
        <v>7.1999999999999993</v>
      </c>
      <c r="O530" s="10" t="str">
        <f>IF(M530&gt;=19.5,"70%",IF(M530&gt;=13.5,"50%",IF(M530&gt;=5.5,"30%",IF(M530&gt;=0.1,"15%"))))</f>
        <v>30%</v>
      </c>
      <c r="P530" s="41">
        <f t="shared" si="234"/>
        <v>2.1599999999999997</v>
      </c>
      <c r="Q530" s="10">
        <v>0.1</v>
      </c>
      <c r="R530" s="41">
        <f t="shared" si="235"/>
        <v>12.9</v>
      </c>
      <c r="S530" s="41">
        <f t="shared" si="236"/>
        <v>12.9</v>
      </c>
      <c r="T530" s="156">
        <f t="shared" si="237"/>
        <v>12.9</v>
      </c>
    </row>
    <row r="531" spans="1:20" x14ac:dyDescent="0.3">
      <c r="A531" s="150">
        <v>482</v>
      </c>
      <c r="B531" s="168" t="s">
        <v>78</v>
      </c>
      <c r="C531" s="79">
        <v>419</v>
      </c>
      <c r="D531" s="74" t="s">
        <v>58</v>
      </c>
      <c r="E531" s="70"/>
      <c r="F531" s="72"/>
      <c r="G531" s="73">
        <v>12.8</v>
      </c>
      <c r="H531" s="75">
        <f>G531</f>
        <v>12.8</v>
      </c>
      <c r="I531" s="72">
        <v>93</v>
      </c>
      <c r="J531" s="72">
        <v>72</v>
      </c>
      <c r="K531" s="75">
        <f t="shared" si="230"/>
        <v>80.2</v>
      </c>
      <c r="L531" s="76">
        <f t="shared" si="231"/>
        <v>21</v>
      </c>
      <c r="M531" s="73">
        <f t="shared" si="232"/>
        <v>12.8</v>
      </c>
      <c r="N531" s="73">
        <f t="shared" si="233"/>
        <v>8.1999999999999993</v>
      </c>
      <c r="O531" s="77">
        <v>0.5</v>
      </c>
      <c r="P531" s="73">
        <f t="shared" si="234"/>
        <v>4.0999999999999996</v>
      </c>
      <c r="Q531" s="72">
        <v>0.1</v>
      </c>
      <c r="R531" s="73">
        <f t="shared" si="235"/>
        <v>12.9</v>
      </c>
      <c r="S531" s="73">
        <f t="shared" si="236"/>
        <v>12.9</v>
      </c>
      <c r="T531" s="158">
        <f t="shared" si="237"/>
        <v>12.9</v>
      </c>
    </row>
    <row r="532" spans="1:20" x14ac:dyDescent="0.3">
      <c r="A532" s="151">
        <v>483</v>
      </c>
      <c r="B532" s="155" t="s">
        <v>567</v>
      </c>
      <c r="C532" s="53">
        <v>186</v>
      </c>
      <c r="D532" s="44"/>
      <c r="E532" s="10"/>
      <c r="F532" s="10"/>
      <c r="G532" s="10">
        <v>20.8</v>
      </c>
      <c r="H532" s="39">
        <f>G532</f>
        <v>20.8</v>
      </c>
      <c r="I532" s="10">
        <v>99</v>
      </c>
      <c r="J532" s="10">
        <v>72</v>
      </c>
      <c r="K532" s="39">
        <f t="shared" si="230"/>
        <v>78.2</v>
      </c>
      <c r="L532" s="40">
        <f t="shared" si="231"/>
        <v>27</v>
      </c>
      <c r="M532" s="41">
        <f t="shared" si="232"/>
        <v>20.8</v>
      </c>
      <c r="N532" s="41">
        <f t="shared" si="233"/>
        <v>6.1999999999999993</v>
      </c>
      <c r="O532" s="10" t="str">
        <f t="shared" ref="O532:O537" si="238">IF(M532&gt;=19.5,"70%",IF(M532&gt;=13.5,"50%",IF(M532&gt;=5.5,"30%",IF(M532&gt;=0.1,"15%"))))</f>
        <v>70%</v>
      </c>
      <c r="P532" s="41">
        <f t="shared" si="234"/>
        <v>4.339999999999999</v>
      </c>
      <c r="Q532" s="10">
        <v>0.1</v>
      </c>
      <c r="R532" s="41">
        <f t="shared" si="235"/>
        <v>20.900000000000002</v>
      </c>
      <c r="S532" s="41">
        <f t="shared" si="236"/>
        <v>20.900000000000002</v>
      </c>
      <c r="T532" s="156">
        <f t="shared" si="237"/>
        <v>20.900000000000002</v>
      </c>
    </row>
    <row r="533" spans="1:20" x14ac:dyDescent="0.3">
      <c r="A533" s="149">
        <v>484</v>
      </c>
      <c r="B533" s="157" t="s">
        <v>568</v>
      </c>
      <c r="C533" s="53">
        <v>420</v>
      </c>
      <c r="D533" s="68" t="s">
        <v>58</v>
      </c>
      <c r="E533" s="37"/>
      <c r="F533" s="38"/>
      <c r="G533" s="41">
        <v>9.1</v>
      </c>
      <c r="H533" s="39">
        <f>G533</f>
        <v>9.1</v>
      </c>
      <c r="I533" s="10">
        <v>88</v>
      </c>
      <c r="J533" s="10">
        <v>70</v>
      </c>
      <c r="K533" s="39">
        <f t="shared" si="230"/>
        <v>78.900000000000006</v>
      </c>
      <c r="L533" s="40">
        <f t="shared" si="231"/>
        <v>18</v>
      </c>
      <c r="M533" s="41">
        <f t="shared" si="232"/>
        <v>9.1</v>
      </c>
      <c r="N533" s="41">
        <f t="shared" si="233"/>
        <v>8.9</v>
      </c>
      <c r="O533" s="10" t="str">
        <f t="shared" si="238"/>
        <v>30%</v>
      </c>
      <c r="P533" s="41">
        <f t="shared" si="234"/>
        <v>2.67</v>
      </c>
      <c r="Q533" s="10">
        <v>0.1</v>
      </c>
      <c r="R533" s="41">
        <f t="shared" si="235"/>
        <v>9.1999999999999993</v>
      </c>
      <c r="S533" s="41">
        <f t="shared" si="236"/>
        <v>9.1999999999999993</v>
      </c>
      <c r="T533" s="156">
        <f t="shared" si="237"/>
        <v>9.1999999999999993</v>
      </c>
    </row>
    <row r="534" spans="1:20" x14ac:dyDescent="0.3">
      <c r="A534" s="150">
        <v>485</v>
      </c>
      <c r="B534" s="155" t="s">
        <v>569</v>
      </c>
      <c r="C534" s="53">
        <v>183</v>
      </c>
      <c r="D534" s="44"/>
      <c r="E534" s="37"/>
      <c r="F534" s="10"/>
      <c r="G534" s="10">
        <v>9</v>
      </c>
      <c r="H534" s="39">
        <f>G534</f>
        <v>9</v>
      </c>
      <c r="I534" s="10">
        <v>77</v>
      </c>
      <c r="J534" s="10">
        <v>68</v>
      </c>
      <c r="K534" s="39">
        <f t="shared" si="230"/>
        <v>68</v>
      </c>
      <c r="L534" s="40">
        <f t="shared" si="231"/>
        <v>9</v>
      </c>
      <c r="M534" s="41">
        <f t="shared" si="232"/>
        <v>9</v>
      </c>
      <c r="N534" s="41">
        <f t="shared" si="233"/>
        <v>0</v>
      </c>
      <c r="O534" s="10" t="str">
        <f t="shared" si="238"/>
        <v>30%</v>
      </c>
      <c r="P534" s="41">
        <f t="shared" si="234"/>
        <v>0</v>
      </c>
      <c r="Q534" s="10">
        <v>0.1</v>
      </c>
      <c r="R534" s="41">
        <f t="shared" si="235"/>
        <v>9</v>
      </c>
      <c r="S534" s="41">
        <f t="shared" si="236"/>
        <v>9</v>
      </c>
      <c r="T534" s="156">
        <f t="shared" si="237"/>
        <v>9</v>
      </c>
    </row>
    <row r="535" spans="1:20" x14ac:dyDescent="0.3">
      <c r="A535" s="151">
        <v>486</v>
      </c>
      <c r="B535" s="152" t="s">
        <v>172</v>
      </c>
      <c r="C535" s="79">
        <v>497</v>
      </c>
      <c r="D535" s="164" t="s">
        <v>25</v>
      </c>
      <c r="E535" s="70"/>
      <c r="F535" s="71"/>
      <c r="G535" s="72">
        <v>8</v>
      </c>
      <c r="H535" s="75">
        <v>8</v>
      </c>
      <c r="I535" s="72">
        <v>91</v>
      </c>
      <c r="J535" s="72">
        <v>72</v>
      </c>
      <c r="K535" s="75">
        <f t="shared" si="230"/>
        <v>83</v>
      </c>
      <c r="L535" s="76">
        <f t="shared" si="231"/>
        <v>19</v>
      </c>
      <c r="M535" s="73">
        <f t="shared" si="232"/>
        <v>8</v>
      </c>
      <c r="N535" s="73">
        <f t="shared" si="233"/>
        <v>11</v>
      </c>
      <c r="O535" s="72" t="str">
        <f t="shared" si="238"/>
        <v>30%</v>
      </c>
      <c r="P535" s="73">
        <f t="shared" si="234"/>
        <v>3.3</v>
      </c>
      <c r="Q535" s="72" t="str">
        <f>IF(N535&lt;0,O535, "0.1")</f>
        <v>0.1</v>
      </c>
      <c r="R535" s="73">
        <f t="shared" si="235"/>
        <v>8.1</v>
      </c>
      <c r="S535" s="73">
        <f t="shared" si="236"/>
        <v>8.1</v>
      </c>
      <c r="T535" s="158">
        <f t="shared" si="237"/>
        <v>8.1</v>
      </c>
    </row>
    <row r="536" spans="1:20" x14ac:dyDescent="0.3">
      <c r="A536" s="149">
        <v>487</v>
      </c>
      <c r="B536" s="157" t="s">
        <v>570</v>
      </c>
      <c r="C536" s="53">
        <v>421</v>
      </c>
      <c r="D536" s="36"/>
      <c r="E536" s="67"/>
      <c r="F536" s="38"/>
      <c r="G536" s="10">
        <v>18</v>
      </c>
      <c r="H536" s="10">
        <v>18</v>
      </c>
      <c r="I536" s="10">
        <v>95</v>
      </c>
      <c r="J536" s="10">
        <v>70</v>
      </c>
      <c r="K536" s="10">
        <f t="shared" si="230"/>
        <v>77</v>
      </c>
      <c r="L536" s="10">
        <f t="shared" si="231"/>
        <v>25</v>
      </c>
      <c r="M536" s="10">
        <f t="shared" si="232"/>
        <v>18</v>
      </c>
      <c r="N536" s="10">
        <f t="shared" si="233"/>
        <v>7</v>
      </c>
      <c r="O536" s="10" t="str">
        <f t="shared" si="238"/>
        <v>50%</v>
      </c>
      <c r="P536" s="41">
        <f t="shared" si="234"/>
        <v>3.5</v>
      </c>
      <c r="Q536" s="10">
        <v>0.1</v>
      </c>
      <c r="R536" s="10">
        <f t="shared" si="235"/>
        <v>18.100000000000001</v>
      </c>
      <c r="S536" s="10">
        <f t="shared" si="236"/>
        <v>18.100000000000001</v>
      </c>
      <c r="T536" s="156">
        <f t="shared" si="237"/>
        <v>18.100000000000001</v>
      </c>
    </row>
    <row r="537" spans="1:20" x14ac:dyDescent="0.3">
      <c r="A537" s="150">
        <v>488</v>
      </c>
      <c r="B537" s="155" t="s">
        <v>571</v>
      </c>
      <c r="C537" s="53">
        <v>448</v>
      </c>
      <c r="D537" s="46"/>
      <c r="E537" s="48"/>
      <c r="F537" s="47"/>
      <c r="G537" s="10">
        <v>24</v>
      </c>
      <c r="H537" s="10">
        <v>24</v>
      </c>
      <c r="I537" s="10">
        <v>108</v>
      </c>
      <c r="J537" s="10">
        <v>70</v>
      </c>
      <c r="K537" s="10">
        <f t="shared" si="230"/>
        <v>84</v>
      </c>
      <c r="L537" s="10">
        <f t="shared" si="231"/>
        <v>38</v>
      </c>
      <c r="M537" s="10">
        <f t="shared" si="232"/>
        <v>24</v>
      </c>
      <c r="N537" s="10">
        <f t="shared" si="233"/>
        <v>14</v>
      </c>
      <c r="O537" s="10" t="str">
        <f t="shared" si="238"/>
        <v>70%</v>
      </c>
      <c r="P537" s="41">
        <f t="shared" si="234"/>
        <v>9.7999999999999989</v>
      </c>
      <c r="Q537" s="10">
        <v>0.1</v>
      </c>
      <c r="R537" s="10">
        <f t="shared" si="235"/>
        <v>24.1</v>
      </c>
      <c r="S537" s="10">
        <f t="shared" si="236"/>
        <v>24.1</v>
      </c>
      <c r="T537" s="163">
        <v>24</v>
      </c>
    </row>
    <row r="538" spans="1:20" x14ac:dyDescent="0.3">
      <c r="A538" s="151">
        <v>489</v>
      </c>
      <c r="B538" s="152" t="s">
        <v>205</v>
      </c>
      <c r="C538" s="79">
        <v>127</v>
      </c>
      <c r="D538" s="74" t="s">
        <v>27</v>
      </c>
      <c r="E538" s="70"/>
      <c r="F538" s="72"/>
      <c r="G538" s="73">
        <v>9</v>
      </c>
      <c r="H538" s="75">
        <v>9</v>
      </c>
      <c r="I538" s="72">
        <v>83</v>
      </c>
      <c r="J538" s="72">
        <v>69</v>
      </c>
      <c r="K538" s="75">
        <f t="shared" si="230"/>
        <v>74</v>
      </c>
      <c r="L538" s="76">
        <f t="shared" si="231"/>
        <v>14</v>
      </c>
      <c r="M538" s="73">
        <f t="shared" si="232"/>
        <v>9</v>
      </c>
      <c r="N538" s="73">
        <f t="shared" si="233"/>
        <v>5</v>
      </c>
      <c r="O538" s="77">
        <v>0.3</v>
      </c>
      <c r="P538" s="73">
        <f t="shared" si="234"/>
        <v>1.5</v>
      </c>
      <c r="Q538" s="72" t="str">
        <f>IF(N538&lt;0,O538, "0.1")</f>
        <v>0.1</v>
      </c>
      <c r="R538" s="73">
        <f t="shared" si="235"/>
        <v>9.1</v>
      </c>
      <c r="S538" s="73">
        <f t="shared" si="236"/>
        <v>9.1</v>
      </c>
      <c r="T538" s="158">
        <f>S538</f>
        <v>9.1</v>
      </c>
    </row>
    <row r="539" spans="1:20" x14ac:dyDescent="0.3">
      <c r="A539" s="149">
        <v>490</v>
      </c>
      <c r="B539" s="157" t="s">
        <v>572</v>
      </c>
      <c r="C539" s="53">
        <v>422</v>
      </c>
      <c r="D539" s="152" t="s">
        <v>19</v>
      </c>
      <c r="E539" s="37"/>
      <c r="F539" s="10"/>
      <c r="G539" s="10">
        <v>16</v>
      </c>
      <c r="H539" s="10">
        <v>16</v>
      </c>
      <c r="I539" s="10">
        <v>93</v>
      </c>
      <c r="J539" s="10">
        <v>71</v>
      </c>
      <c r="K539" s="10">
        <f t="shared" si="230"/>
        <v>77</v>
      </c>
      <c r="L539" s="10">
        <f t="shared" si="231"/>
        <v>22</v>
      </c>
      <c r="M539" s="10">
        <f t="shared" si="232"/>
        <v>16</v>
      </c>
      <c r="N539" s="10">
        <f t="shared" si="233"/>
        <v>6</v>
      </c>
      <c r="O539" s="10" t="str">
        <f>IF(M539&gt;=19.5,"70%",IF(M539&gt;=13.5,"50%",IF(M539&gt;=5.5,"30%",IF(M539&gt;=0.1,"15%"))))</f>
        <v>50%</v>
      </c>
      <c r="P539" s="41">
        <f t="shared" si="234"/>
        <v>3</v>
      </c>
      <c r="Q539" s="10">
        <v>0.1</v>
      </c>
      <c r="R539" s="10">
        <f t="shared" si="235"/>
        <v>16.100000000000001</v>
      </c>
      <c r="S539" s="10">
        <f t="shared" si="236"/>
        <v>16.100000000000001</v>
      </c>
      <c r="T539" s="163">
        <v>17</v>
      </c>
    </row>
    <row r="540" spans="1:20" x14ac:dyDescent="0.3">
      <c r="A540" s="150">
        <v>491</v>
      </c>
      <c r="B540" s="155" t="s">
        <v>573</v>
      </c>
      <c r="C540" s="53">
        <v>201</v>
      </c>
      <c r="D540" s="44"/>
      <c r="E540" s="10"/>
      <c r="F540" s="10"/>
      <c r="G540" s="10">
        <v>19.100000000000001</v>
      </c>
      <c r="H540" s="39">
        <f>G540</f>
        <v>19.100000000000001</v>
      </c>
      <c r="I540" s="10">
        <v>90</v>
      </c>
      <c r="J540" s="10">
        <v>72</v>
      </c>
      <c r="K540" s="39">
        <f t="shared" si="230"/>
        <v>70.900000000000006</v>
      </c>
      <c r="L540" s="40">
        <f t="shared" si="231"/>
        <v>18</v>
      </c>
      <c r="M540" s="41">
        <f t="shared" si="232"/>
        <v>19.100000000000001</v>
      </c>
      <c r="N540" s="41">
        <f t="shared" si="233"/>
        <v>-1.1000000000000014</v>
      </c>
      <c r="O540" s="10" t="str">
        <f>IF(M540&gt;=19.5,"70%",IF(M540&gt;=13.5,"50%",IF(M540&gt;=5.5,"30%",IF(M540&gt;=0.1,"15%"))))</f>
        <v>50%</v>
      </c>
      <c r="P540" s="41">
        <f t="shared" si="234"/>
        <v>-0.55000000000000071</v>
      </c>
      <c r="Q540" s="10">
        <v>0.1</v>
      </c>
      <c r="R540" s="41">
        <f t="shared" si="235"/>
        <v>18.55</v>
      </c>
      <c r="S540" s="41">
        <f t="shared" si="236"/>
        <v>18.55</v>
      </c>
      <c r="T540" s="156">
        <f>S540</f>
        <v>18.55</v>
      </c>
    </row>
    <row r="541" spans="1:20" x14ac:dyDescent="0.3">
      <c r="A541" s="151">
        <v>492</v>
      </c>
      <c r="B541" s="152" t="s">
        <v>79</v>
      </c>
      <c r="C541" s="79">
        <v>554</v>
      </c>
      <c r="D541" s="74"/>
      <c r="E541" s="70"/>
      <c r="F541" s="72"/>
      <c r="G541" s="73">
        <v>13</v>
      </c>
      <c r="H541" s="75">
        <v>13</v>
      </c>
      <c r="I541" s="72">
        <v>93</v>
      </c>
      <c r="J541" s="72">
        <v>72</v>
      </c>
      <c r="K541" s="75">
        <f t="shared" si="230"/>
        <v>80</v>
      </c>
      <c r="L541" s="76">
        <f t="shared" si="231"/>
        <v>21</v>
      </c>
      <c r="M541" s="73">
        <f t="shared" si="232"/>
        <v>13</v>
      </c>
      <c r="N541" s="73">
        <f t="shared" si="233"/>
        <v>8</v>
      </c>
      <c r="O541" s="77">
        <v>0.5</v>
      </c>
      <c r="P541" s="73">
        <f t="shared" si="234"/>
        <v>4</v>
      </c>
      <c r="Q541" s="72">
        <v>0.1</v>
      </c>
      <c r="R541" s="73">
        <f t="shared" si="235"/>
        <v>13.1</v>
      </c>
      <c r="S541" s="73">
        <f t="shared" si="236"/>
        <v>13.1</v>
      </c>
      <c r="T541" s="158">
        <f>S541</f>
        <v>13.1</v>
      </c>
    </row>
    <row r="542" spans="1:20" x14ac:dyDescent="0.3">
      <c r="A542" s="149">
        <v>493</v>
      </c>
      <c r="B542" s="155" t="s">
        <v>574</v>
      </c>
      <c r="C542" s="53">
        <v>423</v>
      </c>
      <c r="D542" s="44"/>
      <c r="E542" s="37"/>
      <c r="F542" s="10"/>
      <c r="G542" s="10">
        <v>16</v>
      </c>
      <c r="H542" s="39">
        <v>16</v>
      </c>
      <c r="I542" s="10">
        <v>87</v>
      </c>
      <c r="J542" s="10">
        <v>70</v>
      </c>
      <c r="K542" s="39">
        <f t="shared" si="230"/>
        <v>71</v>
      </c>
      <c r="L542" s="40">
        <f t="shared" si="231"/>
        <v>17</v>
      </c>
      <c r="M542" s="41">
        <f t="shared" si="232"/>
        <v>16</v>
      </c>
      <c r="N542" s="41">
        <f t="shared" si="233"/>
        <v>1</v>
      </c>
      <c r="O542" s="10" t="str">
        <f t="shared" ref="O542:O551" si="239">IF(M542&gt;=19.5,"70%",IF(M542&gt;=13.5,"50%",IF(M542&gt;=5.5,"30%",IF(M542&gt;=0.1,"15%"))))</f>
        <v>50%</v>
      </c>
      <c r="P542" s="41">
        <f t="shared" si="234"/>
        <v>0.5</v>
      </c>
      <c r="Q542" s="10">
        <v>0.1</v>
      </c>
      <c r="R542" s="41">
        <f t="shared" si="235"/>
        <v>16.100000000000001</v>
      </c>
      <c r="S542" s="41">
        <f t="shared" si="236"/>
        <v>16.100000000000001</v>
      </c>
      <c r="T542" s="156">
        <f>S542</f>
        <v>16.100000000000001</v>
      </c>
    </row>
    <row r="543" spans="1:20" x14ac:dyDescent="0.3">
      <c r="A543" s="150">
        <v>494</v>
      </c>
      <c r="B543" s="152" t="s">
        <v>575</v>
      </c>
      <c r="C543" s="53">
        <v>475</v>
      </c>
      <c r="D543" s="164" t="s">
        <v>576</v>
      </c>
      <c r="E543" s="37"/>
      <c r="F543" s="47"/>
      <c r="G543" s="10">
        <v>24</v>
      </c>
      <c r="H543" s="10">
        <v>24</v>
      </c>
      <c r="I543" s="10">
        <v>86</v>
      </c>
      <c r="J543" s="10">
        <v>72</v>
      </c>
      <c r="K543" s="10">
        <v>86</v>
      </c>
      <c r="L543" s="10">
        <f t="shared" si="231"/>
        <v>14</v>
      </c>
      <c r="M543" s="10">
        <f t="shared" si="232"/>
        <v>24</v>
      </c>
      <c r="N543" s="10">
        <f t="shared" si="233"/>
        <v>-10</v>
      </c>
      <c r="O543" s="10" t="str">
        <f t="shared" si="239"/>
        <v>70%</v>
      </c>
      <c r="P543" s="41">
        <f t="shared" si="234"/>
        <v>-7</v>
      </c>
      <c r="Q543" s="10">
        <v>0.4</v>
      </c>
      <c r="R543" s="10">
        <f t="shared" si="235"/>
        <v>17</v>
      </c>
      <c r="S543" s="10">
        <f t="shared" si="236"/>
        <v>17</v>
      </c>
      <c r="T543" s="163">
        <v>17</v>
      </c>
    </row>
    <row r="544" spans="1:20" x14ac:dyDescent="0.3">
      <c r="A544" s="151">
        <v>495</v>
      </c>
      <c r="B544" s="152" t="s">
        <v>163</v>
      </c>
      <c r="C544" s="79">
        <v>158</v>
      </c>
      <c r="D544" s="74" t="s">
        <v>62</v>
      </c>
      <c r="E544" s="70"/>
      <c r="F544" s="72"/>
      <c r="G544" s="72">
        <v>15</v>
      </c>
      <c r="H544" s="75">
        <v>15</v>
      </c>
      <c r="I544" s="72">
        <v>93</v>
      </c>
      <c r="J544" s="72">
        <v>70</v>
      </c>
      <c r="K544" s="75">
        <f>I544-H544</f>
        <v>78</v>
      </c>
      <c r="L544" s="76">
        <f t="shared" si="231"/>
        <v>23</v>
      </c>
      <c r="M544" s="73">
        <f t="shared" si="232"/>
        <v>15</v>
      </c>
      <c r="N544" s="73">
        <f t="shared" si="233"/>
        <v>8</v>
      </c>
      <c r="O544" s="72" t="str">
        <f t="shared" si="239"/>
        <v>50%</v>
      </c>
      <c r="P544" s="73">
        <f t="shared" si="234"/>
        <v>4</v>
      </c>
      <c r="Q544" s="72">
        <v>0.1</v>
      </c>
      <c r="R544" s="73">
        <f t="shared" si="235"/>
        <v>15.1</v>
      </c>
      <c r="S544" s="73">
        <f t="shared" si="236"/>
        <v>15.1</v>
      </c>
      <c r="T544" s="158">
        <f>S544</f>
        <v>15.1</v>
      </c>
    </row>
    <row r="545" spans="1:20" x14ac:dyDescent="0.3">
      <c r="A545" s="149">
        <v>496</v>
      </c>
      <c r="B545" s="155" t="s">
        <v>578</v>
      </c>
      <c r="C545" s="53">
        <v>68</v>
      </c>
      <c r="D545" s="44"/>
      <c r="E545" s="10"/>
      <c r="F545" s="10"/>
      <c r="G545" s="41">
        <v>19.100000000000001</v>
      </c>
      <c r="H545" s="39">
        <f>G545</f>
        <v>19.100000000000001</v>
      </c>
      <c r="I545" s="10">
        <v>95</v>
      </c>
      <c r="J545" s="10">
        <v>72</v>
      </c>
      <c r="K545" s="39">
        <f>I545-H545</f>
        <v>75.900000000000006</v>
      </c>
      <c r="L545" s="40">
        <f t="shared" si="231"/>
        <v>23</v>
      </c>
      <c r="M545" s="41">
        <v>23</v>
      </c>
      <c r="N545" s="41">
        <f t="shared" si="233"/>
        <v>0</v>
      </c>
      <c r="O545" s="10" t="str">
        <f t="shared" si="239"/>
        <v>70%</v>
      </c>
      <c r="P545" s="41">
        <f t="shared" si="234"/>
        <v>0</v>
      </c>
      <c r="Q545" s="10">
        <v>0.1</v>
      </c>
      <c r="R545" s="41">
        <f t="shared" si="235"/>
        <v>23</v>
      </c>
      <c r="S545" s="41">
        <f t="shared" si="236"/>
        <v>23</v>
      </c>
      <c r="T545" s="156">
        <f>S545</f>
        <v>23</v>
      </c>
    </row>
    <row r="546" spans="1:20" x14ac:dyDescent="0.3">
      <c r="A546" s="150">
        <v>497</v>
      </c>
      <c r="B546" s="152" t="s">
        <v>206</v>
      </c>
      <c r="C546" s="79">
        <v>313</v>
      </c>
      <c r="D546" s="74" t="s">
        <v>58</v>
      </c>
      <c r="E546" s="70"/>
      <c r="F546" s="72"/>
      <c r="G546" s="73">
        <v>6</v>
      </c>
      <c r="H546" s="73">
        <v>6</v>
      </c>
      <c r="I546" s="72">
        <v>81</v>
      </c>
      <c r="J546" s="72">
        <v>69</v>
      </c>
      <c r="K546" s="72">
        <v>80</v>
      </c>
      <c r="L546" s="72">
        <f t="shared" si="231"/>
        <v>12</v>
      </c>
      <c r="M546" s="73">
        <f t="shared" ref="M546:M551" si="240">G546</f>
        <v>6</v>
      </c>
      <c r="N546" s="73">
        <f t="shared" si="233"/>
        <v>6</v>
      </c>
      <c r="O546" s="72" t="str">
        <f t="shared" si="239"/>
        <v>30%</v>
      </c>
      <c r="P546" s="73">
        <f t="shared" si="234"/>
        <v>1.7999999999999998</v>
      </c>
      <c r="Q546" s="72" t="str">
        <f>IF(N546&lt;0,O546, "0.1")</f>
        <v>0.1</v>
      </c>
      <c r="R546" s="73">
        <f t="shared" si="235"/>
        <v>6.1</v>
      </c>
      <c r="S546" s="73">
        <f t="shared" si="236"/>
        <v>6.1</v>
      </c>
      <c r="T546" s="158">
        <v>6</v>
      </c>
    </row>
    <row r="547" spans="1:20" x14ac:dyDescent="0.3">
      <c r="A547" s="151">
        <v>498</v>
      </c>
      <c r="B547" s="155" t="s">
        <v>579</v>
      </c>
      <c r="C547" s="53">
        <v>185</v>
      </c>
      <c r="D547" s="44" t="s">
        <v>23</v>
      </c>
      <c r="E547" s="37"/>
      <c r="F547" s="10"/>
      <c r="G547" s="10">
        <v>21.2</v>
      </c>
      <c r="H547" s="39">
        <f>G547</f>
        <v>21.2</v>
      </c>
      <c r="I547" s="10">
        <v>105</v>
      </c>
      <c r="J547" s="10">
        <v>68</v>
      </c>
      <c r="K547" s="39">
        <f>I547-H547</f>
        <v>83.8</v>
      </c>
      <c r="L547" s="40">
        <f t="shared" si="231"/>
        <v>37</v>
      </c>
      <c r="M547" s="41">
        <f t="shared" si="240"/>
        <v>21.2</v>
      </c>
      <c r="N547" s="41">
        <f t="shared" si="233"/>
        <v>15.8</v>
      </c>
      <c r="O547" s="10" t="str">
        <f t="shared" si="239"/>
        <v>70%</v>
      </c>
      <c r="P547" s="41">
        <f t="shared" si="234"/>
        <v>11.06</v>
      </c>
      <c r="Q547" s="10">
        <v>0.1</v>
      </c>
      <c r="R547" s="41">
        <f t="shared" si="235"/>
        <v>21.3</v>
      </c>
      <c r="S547" s="41">
        <f t="shared" si="236"/>
        <v>21.3</v>
      </c>
      <c r="T547" s="156">
        <f>S547</f>
        <v>21.3</v>
      </c>
    </row>
    <row r="548" spans="1:20" x14ac:dyDescent="0.3">
      <c r="A548" s="149">
        <v>499</v>
      </c>
      <c r="B548" s="152" t="s">
        <v>164</v>
      </c>
      <c r="C548" s="79">
        <v>69</v>
      </c>
      <c r="D548" s="69" t="s">
        <v>62</v>
      </c>
      <c r="E548" s="70"/>
      <c r="F548" s="72"/>
      <c r="G548" s="73">
        <v>8</v>
      </c>
      <c r="H548" s="75">
        <v>8</v>
      </c>
      <c r="I548" s="72">
        <v>79</v>
      </c>
      <c r="J548" s="72">
        <v>70</v>
      </c>
      <c r="K548" s="75">
        <f>I548-H548</f>
        <v>71</v>
      </c>
      <c r="L548" s="76">
        <f t="shared" si="231"/>
        <v>9</v>
      </c>
      <c r="M548" s="73">
        <f t="shared" si="240"/>
        <v>8</v>
      </c>
      <c r="N548" s="73">
        <f t="shared" si="233"/>
        <v>1</v>
      </c>
      <c r="O548" s="72" t="str">
        <f t="shared" si="239"/>
        <v>30%</v>
      </c>
      <c r="P548" s="73">
        <f t="shared" si="234"/>
        <v>0.3</v>
      </c>
      <c r="Q548" s="72">
        <v>0.7</v>
      </c>
      <c r="R548" s="73">
        <f t="shared" si="235"/>
        <v>8.6999999999999993</v>
      </c>
      <c r="S548" s="73">
        <f t="shared" si="236"/>
        <v>8.6999999999999993</v>
      </c>
      <c r="T548" s="158">
        <v>9</v>
      </c>
    </row>
    <row r="549" spans="1:20" x14ac:dyDescent="0.3">
      <c r="A549" s="150">
        <v>500</v>
      </c>
      <c r="B549" s="152" t="s">
        <v>80</v>
      </c>
      <c r="C549" s="79">
        <v>540</v>
      </c>
      <c r="D549" s="74"/>
      <c r="E549" s="70"/>
      <c r="F549" s="72"/>
      <c r="G549" s="72">
        <v>16</v>
      </c>
      <c r="H549" s="72">
        <v>16</v>
      </c>
      <c r="I549" s="72">
        <v>76</v>
      </c>
      <c r="J549" s="72">
        <v>69</v>
      </c>
      <c r="K549" s="72">
        <f>I549-H549</f>
        <v>60</v>
      </c>
      <c r="L549" s="72">
        <f t="shared" si="231"/>
        <v>7</v>
      </c>
      <c r="M549" s="72">
        <f t="shared" si="240"/>
        <v>16</v>
      </c>
      <c r="N549" s="72">
        <f t="shared" si="233"/>
        <v>-9</v>
      </c>
      <c r="O549" s="72" t="str">
        <f t="shared" si="239"/>
        <v>50%</v>
      </c>
      <c r="P549" s="73">
        <f t="shared" si="234"/>
        <v>-4.5</v>
      </c>
      <c r="Q549" s="72">
        <v>0.1</v>
      </c>
      <c r="R549" s="72">
        <f t="shared" si="235"/>
        <v>11.5</v>
      </c>
      <c r="S549" s="72">
        <f t="shared" si="236"/>
        <v>11.5</v>
      </c>
      <c r="T549" s="153">
        <v>12</v>
      </c>
    </row>
    <row r="550" spans="1:20" x14ac:dyDescent="0.3">
      <c r="A550" s="151">
        <v>501</v>
      </c>
      <c r="B550" s="155" t="s">
        <v>580</v>
      </c>
      <c r="C550" s="53">
        <v>70</v>
      </c>
      <c r="D550" s="44"/>
      <c r="E550" s="10"/>
      <c r="F550" s="10"/>
      <c r="G550" s="41">
        <v>19.3</v>
      </c>
      <c r="H550" s="39">
        <f>G550</f>
        <v>19.3</v>
      </c>
      <c r="I550" s="10">
        <v>92</v>
      </c>
      <c r="J550" s="10">
        <v>72</v>
      </c>
      <c r="K550" s="39">
        <f>I550-H550</f>
        <v>72.7</v>
      </c>
      <c r="L550" s="40">
        <f t="shared" si="231"/>
        <v>20</v>
      </c>
      <c r="M550" s="41">
        <f t="shared" si="240"/>
        <v>19.3</v>
      </c>
      <c r="N550" s="41">
        <f t="shared" si="233"/>
        <v>0.69999999999999929</v>
      </c>
      <c r="O550" s="10" t="str">
        <f t="shared" si="239"/>
        <v>50%</v>
      </c>
      <c r="P550" s="41">
        <f t="shared" si="234"/>
        <v>0.34999999999999964</v>
      </c>
      <c r="Q550" s="10">
        <v>0.1</v>
      </c>
      <c r="R550" s="41">
        <f t="shared" si="235"/>
        <v>19.400000000000002</v>
      </c>
      <c r="S550" s="41">
        <f t="shared" si="236"/>
        <v>19.400000000000002</v>
      </c>
      <c r="T550" s="156">
        <f>S550</f>
        <v>19.400000000000002</v>
      </c>
    </row>
    <row r="551" spans="1:20" ht="15" thickBot="1" x14ac:dyDescent="0.35">
      <c r="A551" s="149">
        <v>502</v>
      </c>
      <c r="B551" s="177" t="s">
        <v>581</v>
      </c>
      <c r="C551" s="189">
        <v>425</v>
      </c>
      <c r="D551" s="178"/>
      <c r="E551" s="179"/>
      <c r="F551" s="180"/>
      <c r="G551" s="181">
        <v>22</v>
      </c>
      <c r="H551" s="181">
        <v>22</v>
      </c>
      <c r="I551" s="181">
        <v>118</v>
      </c>
      <c r="J551" s="181">
        <v>70</v>
      </c>
      <c r="K551" s="181">
        <f>I551-H551</f>
        <v>96</v>
      </c>
      <c r="L551" s="181">
        <f t="shared" si="231"/>
        <v>48</v>
      </c>
      <c r="M551" s="181">
        <f t="shared" si="240"/>
        <v>22</v>
      </c>
      <c r="N551" s="181">
        <f t="shared" si="233"/>
        <v>26</v>
      </c>
      <c r="O551" s="181" t="str">
        <f t="shared" si="239"/>
        <v>70%</v>
      </c>
      <c r="P551" s="182">
        <f t="shared" si="234"/>
        <v>18.2</v>
      </c>
      <c r="Q551" s="181">
        <v>0.1</v>
      </c>
      <c r="R551" s="181">
        <f t="shared" si="235"/>
        <v>22.1</v>
      </c>
      <c r="S551" s="181">
        <f t="shared" si="236"/>
        <v>22.1</v>
      </c>
      <c r="T551" s="183">
        <v>22</v>
      </c>
    </row>
  </sheetData>
  <sortState ref="B51:T551">
    <sortCondition ref="B50"/>
  </sortState>
  <mergeCells count="5">
    <mergeCell ref="A49:T49"/>
    <mergeCell ref="A1:T1"/>
    <mergeCell ref="A2:B2"/>
    <mergeCell ref="D2:M2"/>
    <mergeCell ref="A4:U4"/>
  </mergeCells>
  <pageMargins left="0.25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B30" sqref="B30"/>
    </sheetView>
  </sheetViews>
  <sheetFormatPr defaultRowHeight="14.4" x14ac:dyDescent="0.3"/>
  <cols>
    <col min="1" max="1" width="93.6640625" customWidth="1"/>
    <col min="2" max="2" width="49.33203125" customWidth="1"/>
  </cols>
  <sheetData>
    <row r="1" spans="1:2" ht="17.399999999999999" x14ac:dyDescent="0.3">
      <c r="A1" s="101" t="s">
        <v>609</v>
      </c>
      <c r="B1" s="102"/>
    </row>
    <row r="2" spans="1:2" ht="17.399999999999999" x14ac:dyDescent="0.3">
      <c r="A2" s="103"/>
      <c r="B2" s="102"/>
    </row>
    <row r="3" spans="1:2" ht="17.399999999999999" x14ac:dyDescent="0.3">
      <c r="A3" s="104" t="s">
        <v>610</v>
      </c>
      <c r="B3" s="102"/>
    </row>
    <row r="4" spans="1:2" ht="17.399999999999999" x14ac:dyDescent="0.3">
      <c r="A4" s="105" t="s">
        <v>611</v>
      </c>
      <c r="B4" s="102"/>
    </row>
    <row r="5" spans="1:2" ht="17.399999999999999" x14ac:dyDescent="0.3">
      <c r="A5" s="106" t="s">
        <v>612</v>
      </c>
      <c r="B5" s="102"/>
    </row>
    <row r="6" spans="1:2" ht="17.399999999999999" x14ac:dyDescent="0.3">
      <c r="A6" s="107" t="s">
        <v>613</v>
      </c>
      <c r="B6" s="102"/>
    </row>
    <row r="7" spans="1:2" ht="17.399999999999999" x14ac:dyDescent="0.3">
      <c r="A7" s="107" t="s">
        <v>614</v>
      </c>
      <c r="B7" s="102"/>
    </row>
    <row r="8" spans="1:2" ht="18" thickBot="1" x14ac:dyDescent="0.35">
      <c r="A8" s="102" t="s">
        <v>221</v>
      </c>
      <c r="B8" s="102"/>
    </row>
    <row r="9" spans="1:2" ht="17.399999999999999" x14ac:dyDescent="0.3">
      <c r="A9" s="108" t="s">
        <v>615</v>
      </c>
      <c r="B9" s="109"/>
    </row>
    <row r="10" spans="1:2" ht="17.399999999999999" x14ac:dyDescent="0.3">
      <c r="A10" s="110" t="s">
        <v>616</v>
      </c>
      <c r="B10" s="111" t="s">
        <v>617</v>
      </c>
    </row>
    <row r="11" spans="1:2" ht="17.399999999999999" x14ac:dyDescent="0.3">
      <c r="A11" s="112"/>
      <c r="B11" s="113"/>
    </row>
    <row r="12" spans="1:2" ht="17.399999999999999" x14ac:dyDescent="0.3">
      <c r="A12" s="112" t="s">
        <v>618</v>
      </c>
      <c r="B12" s="113" t="s">
        <v>619</v>
      </c>
    </row>
    <row r="13" spans="1:2" ht="17.399999999999999" x14ac:dyDescent="0.3">
      <c r="A13" s="112" t="s">
        <v>620</v>
      </c>
      <c r="B13" s="113" t="s">
        <v>621</v>
      </c>
    </row>
    <row r="14" spans="1:2" ht="17.399999999999999" x14ac:dyDescent="0.3">
      <c r="A14" s="112" t="s">
        <v>622</v>
      </c>
      <c r="B14" s="113" t="s">
        <v>623</v>
      </c>
    </row>
    <row r="15" spans="1:2" ht="17.399999999999999" x14ac:dyDescent="0.3">
      <c r="A15" s="112" t="s">
        <v>624</v>
      </c>
      <c r="B15" s="113" t="s">
        <v>625</v>
      </c>
    </row>
    <row r="16" spans="1:2" ht="18" thickBot="1" x14ac:dyDescent="0.35">
      <c r="A16" s="114" t="s">
        <v>626</v>
      </c>
      <c r="B16" s="115">
        <v>12</v>
      </c>
    </row>
    <row r="17" spans="1:1" ht="15" thickBot="1" x14ac:dyDescent="0.35">
      <c r="A17" s="100"/>
    </row>
    <row r="18" spans="1:1" ht="17.399999999999999" x14ac:dyDescent="0.3">
      <c r="A18" s="116" t="s">
        <v>627</v>
      </c>
    </row>
    <row r="19" spans="1:1" ht="18" thickBot="1" x14ac:dyDescent="0.35">
      <c r="A19" s="117" t="s">
        <v>628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9047302E3BBDB478C4E050449D8D218" ma:contentTypeVersion="7" ma:contentTypeDescription="Create a new document." ma:contentTypeScope="" ma:versionID="372e1510fdd82d453313d61be42fccec">
  <xsd:schema xmlns:xsd="http://www.w3.org/2001/XMLSchema" xmlns:xs="http://www.w3.org/2001/XMLSchema" xmlns:p="http://schemas.microsoft.com/office/2006/metadata/properties" xmlns:ns3="96e6118b-7dec-4d3c-9221-fe19a99a00a0" xmlns:ns4="5f265b28-0f82-437b-91c3-80b170d4e2da" targetNamespace="http://schemas.microsoft.com/office/2006/metadata/properties" ma:root="true" ma:fieldsID="a9231970710c132fad2fa615f396918f" ns3:_="" ns4:_="">
    <xsd:import namespace="96e6118b-7dec-4d3c-9221-fe19a99a00a0"/>
    <xsd:import namespace="5f265b28-0f82-437b-91c3-80b170d4e2da"/>
    <xsd:element name="properties">
      <xsd:complexType>
        <xsd:sequence>
          <xsd:element name="documentManagement">
            <xsd:complexType>
              <xsd:all>
                <xsd:element ref="ns3:Source_x0020_Folder_x0020_Path" minOccurs="0"/>
                <xsd:element ref="ns3:File_x0020_System_x0020_Path" minOccurs="0"/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e6118b-7dec-4d3c-9221-fe19a99a00a0" elementFormDefault="qualified">
    <xsd:import namespace="http://schemas.microsoft.com/office/2006/documentManagement/types"/>
    <xsd:import namespace="http://schemas.microsoft.com/office/infopath/2007/PartnerControls"/>
    <xsd:element name="Source_x0020_Folder_x0020_Path" ma:index="8" nillable="true" ma:displayName="Source Folder Path" ma:description="" ma:internalName="Source_x0020_Folder_x0020_Path">
      <xsd:simpleType>
        <xsd:restriction base="dms:Text">
          <xsd:maxLength value="255"/>
        </xsd:restriction>
      </xsd:simpleType>
    </xsd:element>
    <xsd:element name="File_x0020_System_x0020_Path" ma:index="9" nillable="true" ma:displayName="File System Path" ma:description="" ma:internalName="File_x0020_System_x0020_Path">
      <xsd:simpleType>
        <xsd:restriction base="dms:Text">
          <xsd:maxLength value="255"/>
        </xsd:restriction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265b28-0f82-437b-91c3-80b170d4e2d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ource_x0020_Folder_x0020_Path xmlns="96e6118b-7dec-4d3c-9221-fe19a99a00a0" xsi:nil="true"/>
    <File_x0020_System_x0020_Path xmlns="96e6118b-7dec-4d3c-9221-fe19a99a00a0" xsi:nil="true"/>
  </documentManagement>
</p:properties>
</file>

<file path=customXml/itemProps1.xml><?xml version="1.0" encoding="utf-8"?>
<ds:datastoreItem xmlns:ds="http://schemas.openxmlformats.org/officeDocument/2006/customXml" ds:itemID="{D0B75B7C-3312-4B18-A78E-F446D38F0A9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E2764FE-313A-4A3B-A711-3A32464BCE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e6118b-7dec-4d3c-9221-fe19a99a00a0"/>
    <ds:schemaRef ds:uri="5f265b28-0f82-437b-91c3-80b170d4e2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FFD3185-E7C0-4C39-901D-747671AB99CF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96e6118b-7dec-4d3c-9221-fe19a99a00a0"/>
    <ds:schemaRef ds:uri="http://schemas.microsoft.com/office/infopath/2007/PartnerControls"/>
    <ds:schemaRef ds:uri="5f265b28-0f82-437b-91c3-80b170d4e2da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GGS 2023 HC and Result</vt:lpstr>
      <vt:lpstr>HC Adjustment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Thapa, Bishnu WO2 (RC-Cdts-CTC-SquadInstr2)</dc:creator>
  <cp:lastModifiedBy>SE - Berkshire ACF - CAA 1 (Dev Rana)</cp:lastModifiedBy>
  <dcterms:created xsi:type="dcterms:W3CDTF">2023-05-10T11:31:37Z</dcterms:created>
  <dcterms:modified xsi:type="dcterms:W3CDTF">2023-05-11T15:23:32Z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0x010100B9047302E3BBDB478C4E050449D8D218</vt:lpwstr>
  </property>
  <property fmtid="{D5CDD505-2E9C-101B-9397-08002B2CF9AE}" pid="3" name="MSIP_Label_d8a60473-494b-4586-a1bb-b0e663054676_Enabled">
    <vt:lpwstr>true</vt:lpwstr>
  </property>
  <property fmtid="{D5CDD505-2E9C-101B-9397-08002B2CF9AE}" pid="4" name="MSIP_Label_d8a60473-494b-4586-a1bb-b0e663054676_SetDate">
    <vt:lpwstr>2023-05-10T13:57:05Z</vt:lpwstr>
  </property>
  <property fmtid="{D5CDD505-2E9C-101B-9397-08002B2CF9AE}" pid="5" name="MSIP_Label_d8a60473-494b-4586-a1bb-b0e663054676_Method">
    <vt:lpwstr>Privileged</vt:lpwstr>
  </property>
  <property fmtid="{D5CDD505-2E9C-101B-9397-08002B2CF9AE}" pid="6" name="MSIP_Label_d8a60473-494b-4586-a1bb-b0e663054676_Name">
    <vt:lpwstr>MOD-1-O-‘UNMARKED’</vt:lpwstr>
  </property>
  <property fmtid="{D5CDD505-2E9C-101B-9397-08002B2CF9AE}" pid="7" name="MSIP_Label_d8a60473-494b-4586-a1bb-b0e663054676_SiteId">
    <vt:lpwstr>be7760ed-5953-484b-ae95-d0a16dfa09e5</vt:lpwstr>
  </property>
  <property fmtid="{D5CDD505-2E9C-101B-9397-08002B2CF9AE}" pid="8" name="MSIP_Label_d8a60473-494b-4586-a1bb-b0e663054676_ActionId">
    <vt:lpwstr>acdf5e9e-e666-4b9f-9181-9098b3e153cc</vt:lpwstr>
  </property>
  <property fmtid="{D5CDD505-2E9C-101B-9397-08002B2CF9AE}" pid="9" name="MSIP_Label_d8a60473-494b-4586-a1bb-b0e663054676_ContentBits">
    <vt:lpwstr>0</vt:lpwstr>
  </property>
</Properties>
</file>