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N:\PERSONAL\CAA1\G4 CAA E\ACF CAA E\Personal Dos\Golf\"/>
    </mc:Choice>
  </mc:AlternateContent>
  <bookViews>
    <workbookView xWindow="0" yWindow="0" windowWidth="21576" windowHeight="8076" activeTab="6"/>
  </bookViews>
  <sheets>
    <sheet name="Feb MM 19" sheetId="1" r:id="rId1"/>
    <sheet name="Mar MM 19" sheetId="2" r:id="rId2"/>
    <sheet name="Apr GPC 19" sheetId="3" r:id="rId3"/>
    <sheet name="May GHC 19" sheetId="4" r:id="rId4"/>
    <sheet name="Jun PMC 19" sheetId="5" r:id="rId5"/>
    <sheet name="Jul QOGLR Charity 19" sheetId="6" r:id="rId6"/>
    <sheet name="G-Jackets Qly Per" sheetId="7" r:id="rId7"/>
  </sheets>
  <definedNames>
    <definedName name="_xlnm._FilterDatabase" localSheetId="2" hidden="1">'Apr GPC 19'!$B$59:$T$475</definedName>
    <definedName name="_xlnm._FilterDatabase" localSheetId="1" hidden="1">'Mar MM 19'!$C$1:$C$669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19" i="7" l="1"/>
  <c r="L19" i="7"/>
  <c r="R19" i="7"/>
  <c r="S19" i="7"/>
  <c r="N19" i="7"/>
  <c r="O19" i="7"/>
  <c r="P19" i="7"/>
  <c r="K19" i="7"/>
  <c r="M49" i="7"/>
  <c r="L49" i="7"/>
  <c r="R49" i="7"/>
  <c r="S49" i="7"/>
  <c r="T49" i="7"/>
  <c r="N49" i="7"/>
  <c r="O49" i="7"/>
  <c r="P49" i="7"/>
  <c r="M4" i="7"/>
  <c r="L4" i="7"/>
  <c r="R4" i="7"/>
  <c r="S4" i="7"/>
  <c r="T4" i="7"/>
  <c r="N4" i="7"/>
  <c r="P4" i="7"/>
  <c r="K4" i="7"/>
  <c r="M57" i="7"/>
  <c r="L57" i="7"/>
  <c r="N57" i="7"/>
  <c r="Q57" i="7"/>
  <c r="R57" i="7"/>
  <c r="S57" i="7"/>
  <c r="T57" i="7"/>
  <c r="O57" i="7"/>
  <c r="P57" i="7"/>
  <c r="H57" i="7"/>
  <c r="K57" i="7"/>
  <c r="M21" i="7"/>
  <c r="L21" i="7"/>
  <c r="R21" i="7"/>
  <c r="S21" i="7"/>
  <c r="N21" i="7"/>
  <c r="O21" i="7"/>
  <c r="P21" i="7"/>
  <c r="K21" i="7"/>
  <c r="M27" i="7"/>
  <c r="L27" i="7"/>
  <c r="R27" i="7"/>
  <c r="S27" i="7"/>
  <c r="T27" i="7"/>
  <c r="N27" i="7"/>
  <c r="O27" i="7"/>
  <c r="P27" i="7"/>
  <c r="K27" i="7"/>
  <c r="M41" i="7"/>
  <c r="L41" i="7"/>
  <c r="R41" i="7"/>
  <c r="S41" i="7"/>
  <c r="T41" i="7"/>
  <c r="N41" i="7"/>
  <c r="P41" i="7"/>
  <c r="K41" i="7"/>
  <c r="M48" i="7"/>
  <c r="L48" i="7"/>
  <c r="R48" i="7"/>
  <c r="S48" i="7"/>
  <c r="T48" i="7"/>
  <c r="N48" i="7"/>
  <c r="P48" i="7"/>
  <c r="K48" i="7"/>
  <c r="M68" i="7"/>
  <c r="L68" i="7"/>
  <c r="R68" i="7"/>
  <c r="S68" i="7"/>
  <c r="T68" i="7"/>
  <c r="N68" i="7"/>
  <c r="O68" i="7"/>
  <c r="P68" i="7"/>
  <c r="K68" i="7"/>
  <c r="M14" i="7"/>
  <c r="L14" i="7"/>
  <c r="N14" i="7"/>
  <c r="Q14" i="7"/>
  <c r="R14" i="7"/>
  <c r="S14" i="7"/>
  <c r="T14" i="7"/>
  <c r="O14" i="7"/>
  <c r="P14" i="7"/>
  <c r="K14" i="7"/>
  <c r="M66" i="7"/>
  <c r="L66" i="7"/>
  <c r="R66" i="7"/>
  <c r="S66" i="7"/>
  <c r="N66" i="7"/>
  <c r="O66" i="7"/>
  <c r="P66" i="7"/>
  <c r="M3" i="7"/>
  <c r="L3" i="7"/>
  <c r="R3" i="7"/>
  <c r="S3" i="7"/>
  <c r="N3" i="7"/>
  <c r="P3" i="7"/>
  <c r="K3" i="7"/>
  <c r="M10" i="7"/>
  <c r="L10" i="7"/>
  <c r="R10" i="7"/>
  <c r="S10" i="7"/>
  <c r="T10" i="7"/>
  <c r="N10" i="7"/>
  <c r="O10" i="7"/>
  <c r="P10" i="7"/>
  <c r="K10" i="7"/>
  <c r="M65" i="7"/>
  <c r="L65" i="7"/>
  <c r="N65" i="7"/>
  <c r="Q65" i="7"/>
  <c r="R65" i="7"/>
  <c r="O65" i="7"/>
  <c r="P65" i="7"/>
  <c r="K65" i="7"/>
  <c r="L12" i="7"/>
  <c r="M12" i="7"/>
  <c r="N12" i="7"/>
  <c r="O12" i="7"/>
  <c r="P12" i="7"/>
  <c r="Q12" i="7"/>
  <c r="R12" i="7"/>
  <c r="S12" i="7"/>
  <c r="M61" i="7"/>
  <c r="L61" i="7"/>
  <c r="N61" i="7"/>
  <c r="Q61" i="7"/>
  <c r="R61" i="7"/>
  <c r="S61" i="7"/>
  <c r="T61" i="7"/>
  <c r="O61" i="7"/>
  <c r="P61" i="7"/>
  <c r="K61" i="7"/>
  <c r="S37" i="7"/>
  <c r="L37" i="7"/>
  <c r="M37" i="7"/>
  <c r="N37" i="7"/>
  <c r="O37" i="7"/>
  <c r="P37" i="7"/>
  <c r="L75" i="7"/>
  <c r="M75" i="7"/>
  <c r="N75" i="7"/>
  <c r="O75" i="7"/>
  <c r="Q75" i="7"/>
  <c r="P75" i="7"/>
  <c r="K75" i="7"/>
  <c r="S54" i="7"/>
  <c r="L54" i="7"/>
  <c r="M54" i="7"/>
  <c r="N54" i="7"/>
  <c r="O54" i="7"/>
  <c r="P54" i="7"/>
  <c r="K54" i="7"/>
  <c r="M44" i="7"/>
  <c r="L44" i="7"/>
  <c r="N44" i="7"/>
  <c r="K44" i="7"/>
  <c r="M50" i="7"/>
  <c r="L50" i="7"/>
  <c r="N50" i="7"/>
  <c r="Q50" i="7"/>
  <c r="R50" i="7"/>
  <c r="S50" i="7"/>
  <c r="T50" i="7"/>
  <c r="O50" i="7"/>
  <c r="P50" i="7"/>
  <c r="K50" i="7"/>
  <c r="M77" i="7"/>
  <c r="L77" i="7"/>
  <c r="N77" i="7"/>
  <c r="O77" i="7"/>
  <c r="P77" i="7"/>
  <c r="R77" i="7"/>
  <c r="S77" i="7"/>
  <c r="Q77" i="7"/>
  <c r="M43" i="7"/>
  <c r="L43" i="7"/>
  <c r="N43" i="7"/>
  <c r="P43" i="7"/>
  <c r="R43" i="7"/>
  <c r="S43" i="7"/>
  <c r="T43" i="7"/>
  <c r="K43" i="7"/>
  <c r="M74" i="7"/>
  <c r="L74" i="7"/>
  <c r="N74" i="7"/>
  <c r="Q74" i="7"/>
  <c r="R74" i="7"/>
  <c r="S74" i="7"/>
  <c r="O74" i="7"/>
  <c r="P74" i="7"/>
  <c r="M46" i="7"/>
  <c r="L46" i="7"/>
  <c r="N46" i="7"/>
  <c r="Q46" i="7"/>
  <c r="R46" i="7"/>
  <c r="S46" i="7"/>
  <c r="T46" i="7"/>
  <c r="P46" i="7"/>
  <c r="K46" i="7"/>
  <c r="M5" i="7"/>
  <c r="L5" i="7"/>
  <c r="N5" i="7"/>
  <c r="Q5" i="7"/>
  <c r="R5" i="7"/>
  <c r="S5" i="7"/>
  <c r="T5" i="7"/>
  <c r="P5" i="7"/>
  <c r="K5" i="7"/>
  <c r="M15" i="7"/>
  <c r="L15" i="7"/>
  <c r="N15" i="7"/>
  <c r="Q15" i="7"/>
  <c r="R15" i="7"/>
  <c r="S15" i="7"/>
  <c r="O15" i="7"/>
  <c r="P15" i="7"/>
  <c r="K15" i="7"/>
  <c r="M11" i="7"/>
  <c r="L11" i="7"/>
  <c r="N11" i="7"/>
  <c r="Q11" i="7"/>
  <c r="R11" i="7"/>
  <c r="S11" i="7"/>
  <c r="T11" i="7"/>
  <c r="O11" i="7"/>
  <c r="P11" i="7"/>
  <c r="H11" i="7"/>
  <c r="K11" i="7"/>
  <c r="M20" i="7"/>
  <c r="L20" i="7"/>
  <c r="R20" i="7"/>
  <c r="S20" i="7"/>
  <c r="N20" i="7"/>
  <c r="O20" i="7"/>
  <c r="P20" i="7"/>
  <c r="K20" i="7"/>
  <c r="M17" i="7"/>
  <c r="L17" i="7"/>
  <c r="N17" i="7"/>
  <c r="Q17" i="7"/>
  <c r="R17" i="7"/>
  <c r="S17" i="7"/>
  <c r="T17" i="7"/>
  <c r="O17" i="7"/>
  <c r="P17" i="7"/>
  <c r="K17" i="7"/>
  <c r="M56" i="7"/>
  <c r="L56" i="7"/>
  <c r="N56" i="7"/>
  <c r="Q56" i="7"/>
  <c r="R56" i="7"/>
  <c r="S56" i="7"/>
  <c r="T56" i="7"/>
  <c r="O56" i="7"/>
  <c r="P56" i="7"/>
  <c r="K56" i="7"/>
  <c r="M23" i="7"/>
  <c r="L23" i="7"/>
  <c r="N23" i="7"/>
  <c r="Q23" i="7"/>
  <c r="R23" i="7"/>
  <c r="S23" i="7"/>
  <c r="T23" i="7"/>
  <c r="O23" i="7"/>
  <c r="P23" i="7"/>
  <c r="M59" i="7"/>
  <c r="L59" i="7"/>
  <c r="N59" i="7"/>
  <c r="Q59" i="7"/>
  <c r="R59" i="7"/>
  <c r="S59" i="7"/>
  <c r="T59" i="7"/>
  <c r="O59" i="7"/>
  <c r="P59" i="7"/>
  <c r="K59" i="7"/>
  <c r="M30" i="7"/>
  <c r="L30" i="7"/>
  <c r="N30" i="7"/>
  <c r="Q30" i="7"/>
  <c r="R30" i="7"/>
  <c r="S30" i="7"/>
  <c r="O30" i="7"/>
  <c r="P30" i="7"/>
  <c r="H30" i="7"/>
  <c r="M62" i="7"/>
  <c r="L62" i="7"/>
  <c r="N62" i="7"/>
  <c r="Q62" i="7"/>
  <c r="R62" i="7"/>
  <c r="S62" i="7"/>
  <c r="T62" i="7"/>
  <c r="O62" i="7"/>
  <c r="P62" i="7"/>
  <c r="M40" i="7"/>
  <c r="L40" i="7"/>
  <c r="N40" i="7"/>
  <c r="Q40" i="7"/>
  <c r="R40" i="7"/>
  <c r="S40" i="7"/>
  <c r="T40" i="7"/>
  <c r="O40" i="7"/>
  <c r="P40" i="7"/>
  <c r="K40" i="7"/>
  <c r="M38" i="7"/>
  <c r="L38" i="7"/>
  <c r="R38" i="7"/>
  <c r="S38" i="7"/>
  <c r="T38" i="7"/>
  <c r="N38" i="7"/>
  <c r="O38" i="7"/>
  <c r="P38" i="7"/>
  <c r="H38" i="7"/>
  <c r="M33" i="7"/>
  <c r="L33" i="7"/>
  <c r="R33" i="7"/>
  <c r="S33" i="7"/>
  <c r="N33" i="7"/>
  <c r="O33" i="7"/>
  <c r="P33" i="7"/>
  <c r="K33" i="7"/>
  <c r="M58" i="7"/>
  <c r="L58" i="7"/>
  <c r="N58" i="7"/>
  <c r="Q58" i="7"/>
  <c r="R58" i="7"/>
  <c r="S58" i="7"/>
  <c r="T58" i="7"/>
  <c r="O58" i="7"/>
  <c r="P58" i="7"/>
  <c r="K58" i="7"/>
  <c r="M29" i="7"/>
  <c r="L29" i="7"/>
  <c r="N29" i="7"/>
  <c r="Q29" i="7"/>
  <c r="R29" i="7"/>
  <c r="S29" i="7"/>
  <c r="O29" i="7"/>
  <c r="P29" i="7"/>
  <c r="K29" i="7"/>
  <c r="M13" i="7"/>
  <c r="L13" i="7"/>
  <c r="N13" i="7"/>
  <c r="Q13" i="7"/>
  <c r="R13" i="7"/>
  <c r="S13" i="7"/>
  <c r="T13" i="7"/>
  <c r="O13" i="7"/>
  <c r="P13" i="7"/>
  <c r="K13" i="7"/>
  <c r="S45" i="7"/>
  <c r="T45" i="7"/>
  <c r="M45" i="7"/>
  <c r="L45" i="7"/>
  <c r="N45" i="7"/>
  <c r="K45" i="7"/>
  <c r="M36" i="7"/>
  <c r="L36" i="7"/>
  <c r="N36" i="7"/>
  <c r="Q36" i="7"/>
  <c r="R36" i="7"/>
  <c r="S36" i="7"/>
  <c r="O36" i="7"/>
  <c r="P36" i="7"/>
  <c r="K36" i="7"/>
  <c r="M67" i="7"/>
  <c r="L67" i="7"/>
  <c r="N67" i="7"/>
  <c r="Q67" i="7"/>
  <c r="R67" i="7"/>
  <c r="S67" i="7"/>
  <c r="T67" i="7"/>
  <c r="P67" i="7"/>
  <c r="K67" i="7"/>
  <c r="M7" i="7"/>
  <c r="L7" i="7"/>
  <c r="N7" i="7"/>
  <c r="Q7" i="7"/>
  <c r="R7" i="7"/>
  <c r="S7" i="7"/>
  <c r="P7" i="7"/>
  <c r="M76" i="7"/>
  <c r="L76" i="7"/>
  <c r="N76" i="7"/>
  <c r="Q76" i="7"/>
  <c r="R76" i="7"/>
  <c r="S76" i="7"/>
  <c r="O76" i="7"/>
  <c r="P76" i="7"/>
  <c r="K76" i="7"/>
  <c r="M22" i="7"/>
  <c r="L22" i="7"/>
  <c r="N22" i="7"/>
  <c r="Q22" i="7"/>
  <c r="R22" i="7"/>
  <c r="S22" i="7"/>
  <c r="T22" i="7"/>
  <c r="O22" i="7"/>
  <c r="P22" i="7"/>
  <c r="K22" i="7"/>
  <c r="M26" i="7"/>
  <c r="L26" i="7"/>
  <c r="N26" i="7"/>
  <c r="Q26" i="7"/>
  <c r="R26" i="7"/>
  <c r="S26" i="7"/>
  <c r="T26" i="7"/>
  <c r="P26" i="7"/>
  <c r="M31" i="7"/>
  <c r="L31" i="7"/>
  <c r="R31" i="7"/>
  <c r="S31" i="7"/>
  <c r="T31" i="7"/>
  <c r="N31" i="7"/>
  <c r="P31" i="7"/>
  <c r="M25" i="7"/>
  <c r="L25" i="7"/>
  <c r="R25" i="7"/>
  <c r="S25" i="7"/>
  <c r="T25" i="7"/>
  <c r="N25" i="7"/>
  <c r="O25" i="7"/>
  <c r="P25" i="7"/>
  <c r="K25" i="7"/>
  <c r="M35" i="7"/>
  <c r="L35" i="7"/>
  <c r="N35" i="7"/>
  <c r="P35" i="7"/>
  <c r="R35" i="7"/>
  <c r="S35" i="7"/>
  <c r="K35" i="7"/>
  <c r="M2" i="7"/>
  <c r="L2" i="7"/>
  <c r="Q2" i="7"/>
  <c r="R2" i="7"/>
  <c r="S2" i="7"/>
  <c r="P2" i="7"/>
  <c r="M64" i="7"/>
  <c r="L64" i="7"/>
  <c r="N64" i="7"/>
  <c r="Q64" i="7"/>
  <c r="R64" i="7"/>
  <c r="S64" i="7"/>
  <c r="P64" i="7"/>
  <c r="M42" i="7"/>
  <c r="L42" i="7"/>
  <c r="N42" i="7"/>
  <c r="Q42" i="7"/>
  <c r="R42" i="7"/>
  <c r="S42" i="7"/>
  <c r="T42" i="7"/>
  <c r="O42" i="7"/>
  <c r="P42" i="7"/>
  <c r="K42" i="7"/>
  <c r="M9" i="7"/>
  <c r="L9" i="7"/>
  <c r="N9" i="7"/>
  <c r="Q9" i="7"/>
  <c r="R9" i="7"/>
  <c r="S9" i="7"/>
  <c r="T9" i="7"/>
  <c r="O9" i="7"/>
  <c r="K9" i="7"/>
  <c r="M34" i="7"/>
  <c r="L34" i="7"/>
  <c r="N34" i="7"/>
  <c r="Q34" i="7"/>
  <c r="R34" i="7"/>
  <c r="S34" i="7"/>
  <c r="T34" i="7"/>
  <c r="O34" i="7"/>
  <c r="P34" i="7"/>
  <c r="K34" i="7"/>
  <c r="M53" i="7"/>
  <c r="L53" i="7"/>
  <c r="N53" i="7"/>
  <c r="Q53" i="7"/>
  <c r="R53" i="7"/>
  <c r="S53" i="7"/>
  <c r="O53" i="7"/>
  <c r="P53" i="7"/>
  <c r="M73" i="7"/>
  <c r="L73" i="7"/>
  <c r="N73" i="7"/>
  <c r="Q73" i="7"/>
  <c r="R73" i="7"/>
  <c r="S73" i="7"/>
  <c r="O73" i="7"/>
  <c r="P73" i="7"/>
  <c r="K73" i="7"/>
  <c r="M47" i="7"/>
  <c r="L47" i="7"/>
  <c r="N47" i="7"/>
  <c r="Q47" i="7"/>
  <c r="R47" i="7"/>
  <c r="S47" i="7"/>
  <c r="O47" i="7"/>
  <c r="P47" i="7"/>
  <c r="K47" i="7"/>
  <c r="M24" i="7"/>
  <c r="L24" i="7"/>
  <c r="N24" i="7"/>
  <c r="Q24" i="7"/>
  <c r="R24" i="7"/>
  <c r="S24" i="7"/>
  <c r="T24" i="7"/>
  <c r="P24" i="7"/>
  <c r="K24" i="7"/>
  <c r="M71" i="7"/>
  <c r="L71" i="7"/>
  <c r="R71" i="7"/>
  <c r="S71" i="7"/>
  <c r="N71" i="7"/>
  <c r="O71" i="7"/>
  <c r="P71" i="7"/>
  <c r="M28" i="7"/>
  <c r="L28" i="7"/>
  <c r="N28" i="7"/>
  <c r="Q28" i="7"/>
  <c r="R28" i="7"/>
  <c r="S28" i="7"/>
  <c r="O28" i="7"/>
  <c r="P28" i="7"/>
  <c r="M52" i="7"/>
  <c r="L52" i="7"/>
  <c r="N52" i="7"/>
  <c r="Q52" i="7"/>
  <c r="R52" i="7"/>
  <c r="S52" i="7"/>
  <c r="O52" i="7"/>
  <c r="P52" i="7"/>
  <c r="K52" i="7"/>
  <c r="M55" i="7"/>
  <c r="L55" i="7"/>
  <c r="R55" i="7"/>
  <c r="S55" i="7"/>
  <c r="T55" i="7"/>
  <c r="N55" i="7"/>
  <c r="O55" i="7"/>
  <c r="P55" i="7"/>
  <c r="K55" i="7"/>
  <c r="M8" i="7"/>
  <c r="L8" i="7"/>
  <c r="N8" i="7"/>
  <c r="Q8" i="7"/>
  <c r="R8" i="7"/>
  <c r="S8" i="7"/>
  <c r="T8" i="7"/>
  <c r="P8" i="7"/>
  <c r="M6" i="7"/>
  <c r="L6" i="7"/>
  <c r="N6" i="7"/>
  <c r="Q6" i="7"/>
  <c r="R6" i="7"/>
  <c r="S6" i="7"/>
  <c r="T6" i="7"/>
  <c r="P6" i="7"/>
  <c r="M69" i="7"/>
  <c r="L69" i="7"/>
  <c r="N69" i="7"/>
  <c r="Q69" i="7"/>
  <c r="R69" i="7"/>
  <c r="S69" i="7"/>
  <c r="P69" i="7"/>
  <c r="K69" i="7"/>
  <c r="M18" i="7"/>
  <c r="L18" i="7"/>
  <c r="N18" i="7"/>
  <c r="Q18" i="7"/>
  <c r="R18" i="7"/>
  <c r="S18" i="7"/>
  <c r="O18" i="7"/>
  <c r="P18" i="7"/>
  <c r="M60" i="7"/>
  <c r="L60" i="7"/>
  <c r="N60" i="7"/>
  <c r="Q60" i="7"/>
  <c r="R60" i="7"/>
  <c r="S60" i="7"/>
  <c r="T60" i="7"/>
  <c r="O60" i="7"/>
  <c r="P60" i="7"/>
  <c r="H60" i="7"/>
  <c r="K60" i="7"/>
  <c r="M32" i="7"/>
  <c r="L32" i="7"/>
  <c r="N32" i="7"/>
  <c r="O32" i="7"/>
  <c r="P32" i="7"/>
  <c r="R32" i="7"/>
  <c r="S32" i="7"/>
  <c r="K32" i="7"/>
  <c r="M16" i="7"/>
  <c r="L16" i="7"/>
  <c r="N16" i="7"/>
  <c r="Q16" i="7"/>
  <c r="R16" i="7"/>
  <c r="S16" i="7"/>
  <c r="T16" i="7"/>
  <c r="O16" i="7"/>
  <c r="P16" i="7"/>
  <c r="K16" i="7"/>
  <c r="M39" i="7"/>
  <c r="L39" i="7"/>
  <c r="R39" i="7"/>
  <c r="S39" i="7"/>
  <c r="N39" i="7"/>
  <c r="O39" i="7"/>
  <c r="P39" i="7"/>
  <c r="K39" i="7"/>
  <c r="M70" i="7"/>
  <c r="L70" i="7"/>
  <c r="N70" i="7"/>
  <c r="Q70" i="7"/>
  <c r="R70" i="7"/>
  <c r="S70" i="7"/>
  <c r="T70" i="7"/>
  <c r="P70" i="7"/>
  <c r="K70" i="7"/>
  <c r="M51" i="7"/>
  <c r="L51" i="7"/>
  <c r="R51" i="7"/>
  <c r="S51" i="7"/>
  <c r="T51" i="7"/>
  <c r="N51" i="7"/>
  <c r="O51" i="7"/>
  <c r="P51" i="7"/>
  <c r="K51" i="7"/>
  <c r="M72" i="7"/>
  <c r="L72" i="7"/>
  <c r="R72" i="7"/>
  <c r="S72" i="7"/>
  <c r="N72" i="7"/>
  <c r="O72" i="7"/>
  <c r="P72" i="7"/>
  <c r="K72" i="7"/>
  <c r="M63" i="7"/>
  <c r="L63" i="7"/>
  <c r="R63" i="7"/>
  <c r="S63" i="7"/>
  <c r="N63" i="7"/>
  <c r="P63" i="7"/>
  <c r="K63" i="7"/>
  <c r="S217" i="6"/>
  <c r="L217" i="6"/>
  <c r="M217" i="6"/>
  <c r="N217" i="6"/>
  <c r="O217" i="6"/>
  <c r="P217" i="6"/>
  <c r="K217" i="6"/>
  <c r="L195" i="6"/>
  <c r="M195" i="6"/>
  <c r="N195" i="6"/>
  <c r="M218" i="6"/>
  <c r="L218" i="6"/>
  <c r="N218" i="6"/>
  <c r="O218" i="6"/>
  <c r="P218" i="6"/>
  <c r="R218" i="6"/>
  <c r="S218" i="6"/>
  <c r="T218" i="6"/>
  <c r="K218" i="6"/>
  <c r="M31" i="6"/>
  <c r="L31" i="6"/>
  <c r="S31" i="6"/>
  <c r="N31" i="6"/>
  <c r="O31" i="6"/>
  <c r="P31" i="6"/>
  <c r="M95" i="6"/>
  <c r="L95" i="6"/>
  <c r="N95" i="6"/>
  <c r="Q95" i="6"/>
  <c r="R95" i="6"/>
  <c r="S95" i="6"/>
  <c r="O95" i="6"/>
  <c r="P95" i="6"/>
  <c r="M13" i="6"/>
  <c r="L13" i="6"/>
  <c r="N13" i="6"/>
  <c r="O13" i="6"/>
  <c r="P13" i="6"/>
  <c r="R13" i="6"/>
  <c r="S13" i="6"/>
  <c r="K13" i="6"/>
  <c r="L210" i="6"/>
  <c r="M210" i="6"/>
  <c r="N210" i="6"/>
  <c r="O210" i="6"/>
  <c r="P210" i="6"/>
  <c r="R210" i="6"/>
  <c r="M492" i="6"/>
  <c r="L492" i="6"/>
  <c r="R492" i="6"/>
  <c r="S492" i="6"/>
  <c r="N492" i="6"/>
  <c r="O492" i="6"/>
  <c r="P492" i="6"/>
  <c r="K492" i="6"/>
  <c r="S491" i="6"/>
  <c r="T491" i="6"/>
  <c r="M491" i="6"/>
  <c r="L491" i="6"/>
  <c r="N491" i="6"/>
  <c r="O491" i="6"/>
  <c r="P491" i="6"/>
  <c r="R491" i="6"/>
  <c r="H491" i="6"/>
  <c r="K491" i="6"/>
  <c r="M490" i="6"/>
  <c r="L490" i="6"/>
  <c r="R490" i="6"/>
  <c r="S490" i="6"/>
  <c r="T490" i="6"/>
  <c r="N490" i="6"/>
  <c r="O490" i="6"/>
  <c r="P490" i="6"/>
  <c r="H490" i="6"/>
  <c r="K490" i="6"/>
  <c r="S489" i="6"/>
  <c r="T489" i="6"/>
  <c r="M489" i="6"/>
  <c r="L489" i="6"/>
  <c r="N489" i="6"/>
  <c r="O489" i="6"/>
  <c r="P489" i="6"/>
  <c r="R489" i="6"/>
  <c r="H489" i="6"/>
  <c r="K489" i="6"/>
  <c r="S488" i="6"/>
  <c r="T488" i="6"/>
  <c r="M488" i="6"/>
  <c r="L488" i="6"/>
  <c r="N488" i="6"/>
  <c r="O488" i="6"/>
  <c r="P488" i="6"/>
  <c r="R488" i="6"/>
  <c r="H488" i="6"/>
  <c r="K488" i="6"/>
  <c r="M487" i="6"/>
  <c r="L487" i="6"/>
  <c r="R487" i="6"/>
  <c r="S487" i="6"/>
  <c r="N487" i="6"/>
  <c r="O487" i="6"/>
  <c r="P487" i="6"/>
  <c r="K487" i="6"/>
  <c r="M486" i="6"/>
  <c r="L486" i="6"/>
  <c r="R486" i="6"/>
  <c r="S486" i="6"/>
  <c r="T486" i="6"/>
  <c r="N486" i="6"/>
  <c r="O486" i="6"/>
  <c r="P486" i="6"/>
  <c r="K486" i="6"/>
  <c r="S485" i="6"/>
  <c r="T485" i="6"/>
  <c r="M485" i="6"/>
  <c r="L485" i="6"/>
  <c r="N485" i="6"/>
  <c r="O485" i="6"/>
  <c r="P485" i="6"/>
  <c r="R485" i="6"/>
  <c r="H485" i="6"/>
  <c r="K485" i="6"/>
  <c r="M484" i="6"/>
  <c r="L484" i="6"/>
  <c r="R484" i="6"/>
  <c r="S484" i="6"/>
  <c r="N484" i="6"/>
  <c r="O484" i="6"/>
  <c r="P484" i="6"/>
  <c r="K484" i="6"/>
  <c r="M483" i="6"/>
  <c r="L483" i="6"/>
  <c r="R483" i="6"/>
  <c r="S483" i="6"/>
  <c r="T483" i="6"/>
  <c r="N483" i="6"/>
  <c r="O483" i="6"/>
  <c r="P483" i="6"/>
  <c r="K483" i="6"/>
  <c r="M482" i="6"/>
  <c r="L482" i="6"/>
  <c r="N482" i="6"/>
  <c r="O482" i="6"/>
  <c r="P482" i="6"/>
  <c r="R482" i="6"/>
  <c r="S482" i="6"/>
  <c r="T482" i="6"/>
  <c r="H482" i="6"/>
  <c r="K482" i="6"/>
  <c r="M481" i="6"/>
  <c r="L481" i="6"/>
  <c r="R481" i="6"/>
  <c r="S481" i="6"/>
  <c r="T481" i="6"/>
  <c r="N481" i="6"/>
  <c r="O481" i="6"/>
  <c r="P481" i="6"/>
  <c r="H481" i="6"/>
  <c r="K481" i="6"/>
  <c r="S480" i="6"/>
  <c r="T480" i="6"/>
  <c r="M480" i="6"/>
  <c r="L480" i="6"/>
  <c r="N480" i="6"/>
  <c r="O480" i="6"/>
  <c r="P480" i="6"/>
  <c r="R480" i="6"/>
  <c r="H480" i="6"/>
  <c r="K480" i="6"/>
  <c r="M479" i="6"/>
  <c r="L479" i="6"/>
  <c r="N479" i="6"/>
  <c r="O479" i="6"/>
  <c r="P479" i="6"/>
  <c r="R479" i="6"/>
  <c r="S479" i="6"/>
  <c r="T479" i="6"/>
  <c r="K479" i="6"/>
  <c r="S478" i="6"/>
  <c r="T478" i="6"/>
  <c r="M478" i="6"/>
  <c r="L478" i="6"/>
  <c r="N478" i="6"/>
  <c r="O478" i="6"/>
  <c r="P478" i="6"/>
  <c r="R478" i="6"/>
  <c r="H478" i="6"/>
  <c r="K478" i="6"/>
  <c r="S210" i="6"/>
  <c r="T210" i="6"/>
  <c r="K210" i="6"/>
  <c r="S477" i="6"/>
  <c r="T477" i="6"/>
  <c r="M477" i="6"/>
  <c r="L477" i="6"/>
  <c r="N477" i="6"/>
  <c r="O477" i="6"/>
  <c r="P477" i="6"/>
  <c r="R477" i="6"/>
  <c r="H477" i="6"/>
  <c r="K477" i="6"/>
  <c r="S476" i="6"/>
  <c r="T476" i="6"/>
  <c r="M476" i="6"/>
  <c r="L476" i="6"/>
  <c r="N476" i="6"/>
  <c r="O476" i="6"/>
  <c r="P476" i="6"/>
  <c r="R476" i="6"/>
  <c r="H476" i="6"/>
  <c r="K476" i="6"/>
  <c r="M475" i="6"/>
  <c r="L475" i="6"/>
  <c r="R475" i="6"/>
  <c r="S475" i="6"/>
  <c r="N475" i="6"/>
  <c r="O475" i="6"/>
  <c r="P475" i="6"/>
  <c r="K475" i="6"/>
  <c r="S474" i="6"/>
  <c r="T474" i="6"/>
  <c r="M474" i="6"/>
  <c r="L474" i="6"/>
  <c r="N474" i="6"/>
  <c r="O474" i="6"/>
  <c r="P474" i="6"/>
  <c r="R474" i="6"/>
  <c r="H474" i="6"/>
  <c r="K474" i="6"/>
  <c r="M473" i="6"/>
  <c r="L473" i="6"/>
  <c r="N473" i="6"/>
  <c r="O473" i="6"/>
  <c r="P473" i="6"/>
  <c r="R473" i="6"/>
  <c r="S473" i="6"/>
  <c r="T473" i="6"/>
  <c r="K473" i="6"/>
  <c r="S472" i="6"/>
  <c r="T472" i="6"/>
  <c r="M472" i="6"/>
  <c r="L472" i="6"/>
  <c r="N472" i="6"/>
  <c r="O472" i="6"/>
  <c r="P472" i="6"/>
  <c r="R472" i="6"/>
  <c r="H472" i="6"/>
  <c r="K472" i="6"/>
  <c r="M213" i="6"/>
  <c r="L213" i="6"/>
  <c r="N213" i="6"/>
  <c r="O213" i="6"/>
  <c r="P213" i="6"/>
  <c r="R213" i="6"/>
  <c r="S213" i="6"/>
  <c r="T213" i="6"/>
  <c r="K213" i="6"/>
  <c r="S471" i="6"/>
  <c r="T471" i="6"/>
  <c r="M471" i="6"/>
  <c r="L471" i="6"/>
  <c r="N471" i="6"/>
  <c r="O471" i="6"/>
  <c r="P471" i="6"/>
  <c r="R471" i="6"/>
  <c r="H471" i="6"/>
  <c r="K471" i="6"/>
  <c r="M470" i="6"/>
  <c r="L470" i="6"/>
  <c r="R470" i="6"/>
  <c r="S470" i="6"/>
  <c r="T470" i="6"/>
  <c r="N470" i="6"/>
  <c r="O470" i="6"/>
  <c r="P470" i="6"/>
  <c r="H470" i="6"/>
  <c r="K470" i="6"/>
  <c r="M469" i="6"/>
  <c r="L469" i="6"/>
  <c r="R469" i="6"/>
  <c r="S469" i="6"/>
  <c r="T469" i="6"/>
  <c r="N469" i="6"/>
  <c r="O469" i="6"/>
  <c r="P469" i="6"/>
  <c r="K469" i="6"/>
  <c r="M468" i="6"/>
  <c r="L468" i="6"/>
  <c r="R468" i="6"/>
  <c r="S468" i="6"/>
  <c r="T468" i="6"/>
  <c r="N468" i="6"/>
  <c r="O468" i="6"/>
  <c r="P468" i="6"/>
  <c r="K468" i="6"/>
  <c r="M467" i="6"/>
  <c r="L467" i="6"/>
  <c r="R467" i="6"/>
  <c r="S467" i="6"/>
  <c r="T467" i="6"/>
  <c r="N467" i="6"/>
  <c r="O467" i="6"/>
  <c r="P467" i="6"/>
  <c r="K467" i="6"/>
  <c r="M466" i="6"/>
  <c r="L466" i="6"/>
  <c r="R466" i="6"/>
  <c r="S466" i="6"/>
  <c r="T466" i="6"/>
  <c r="N466" i="6"/>
  <c r="O466" i="6"/>
  <c r="P466" i="6"/>
  <c r="K466" i="6"/>
  <c r="M465" i="6"/>
  <c r="L465" i="6"/>
  <c r="R465" i="6"/>
  <c r="S465" i="6"/>
  <c r="T465" i="6"/>
  <c r="N465" i="6"/>
  <c r="O465" i="6"/>
  <c r="P465" i="6"/>
  <c r="K465" i="6"/>
  <c r="M464" i="6"/>
  <c r="L464" i="6"/>
  <c r="R464" i="6"/>
  <c r="S464" i="6"/>
  <c r="T464" i="6"/>
  <c r="N464" i="6"/>
  <c r="O464" i="6"/>
  <c r="P464" i="6"/>
  <c r="H464" i="6"/>
  <c r="K464" i="6"/>
  <c r="M463" i="6"/>
  <c r="L463" i="6"/>
  <c r="R463" i="6"/>
  <c r="S463" i="6"/>
  <c r="N463" i="6"/>
  <c r="O463" i="6"/>
  <c r="P463" i="6"/>
  <c r="K463" i="6"/>
  <c r="S462" i="6"/>
  <c r="T462" i="6"/>
  <c r="M462" i="6"/>
  <c r="L462" i="6"/>
  <c r="N462" i="6"/>
  <c r="O462" i="6"/>
  <c r="P462" i="6"/>
  <c r="R462" i="6"/>
  <c r="H462" i="6"/>
  <c r="K462" i="6"/>
  <c r="S461" i="6"/>
  <c r="T461" i="6"/>
  <c r="M461" i="6"/>
  <c r="L461" i="6"/>
  <c r="N461" i="6"/>
  <c r="O461" i="6"/>
  <c r="P461" i="6"/>
  <c r="R461" i="6"/>
  <c r="H461" i="6"/>
  <c r="K461" i="6"/>
  <c r="M460" i="6"/>
  <c r="L460" i="6"/>
  <c r="N460" i="6"/>
  <c r="O460" i="6"/>
  <c r="P460" i="6"/>
  <c r="R460" i="6"/>
  <c r="S460" i="6"/>
  <c r="K460" i="6"/>
  <c r="S459" i="6"/>
  <c r="T459" i="6"/>
  <c r="M459" i="6"/>
  <c r="L459" i="6"/>
  <c r="N459" i="6"/>
  <c r="O459" i="6"/>
  <c r="P459" i="6"/>
  <c r="R459" i="6"/>
  <c r="H459" i="6"/>
  <c r="K459" i="6"/>
  <c r="S458" i="6"/>
  <c r="T458" i="6"/>
  <c r="M458" i="6"/>
  <c r="L458" i="6"/>
  <c r="N458" i="6"/>
  <c r="O458" i="6"/>
  <c r="P458" i="6"/>
  <c r="R458" i="6"/>
  <c r="H458" i="6"/>
  <c r="K458" i="6"/>
  <c r="M457" i="6"/>
  <c r="L457" i="6"/>
  <c r="R457" i="6"/>
  <c r="S457" i="6"/>
  <c r="T457" i="6"/>
  <c r="N457" i="6"/>
  <c r="O457" i="6"/>
  <c r="P457" i="6"/>
  <c r="K457" i="6"/>
  <c r="S456" i="6"/>
  <c r="T456" i="6"/>
  <c r="L456" i="6"/>
  <c r="M456" i="6"/>
  <c r="N456" i="6"/>
  <c r="O456" i="6"/>
  <c r="P456" i="6"/>
  <c r="H456" i="6"/>
  <c r="K456" i="6"/>
  <c r="M455" i="6"/>
  <c r="L455" i="6"/>
  <c r="R455" i="6"/>
  <c r="S455" i="6"/>
  <c r="T455" i="6"/>
  <c r="N455" i="6"/>
  <c r="O455" i="6"/>
  <c r="P455" i="6"/>
  <c r="H455" i="6"/>
  <c r="K455" i="6"/>
  <c r="M454" i="6"/>
  <c r="L454" i="6"/>
  <c r="R454" i="6"/>
  <c r="S454" i="6"/>
  <c r="T454" i="6"/>
  <c r="N454" i="6"/>
  <c r="O454" i="6"/>
  <c r="P454" i="6"/>
  <c r="K454" i="6"/>
  <c r="S453" i="6"/>
  <c r="T453" i="6"/>
  <c r="M453" i="6"/>
  <c r="L453" i="6"/>
  <c r="N453" i="6"/>
  <c r="O453" i="6"/>
  <c r="P453" i="6"/>
  <c r="R453" i="6"/>
  <c r="K453" i="6"/>
  <c r="M452" i="6"/>
  <c r="L452" i="6"/>
  <c r="R452" i="6"/>
  <c r="S452" i="6"/>
  <c r="T452" i="6"/>
  <c r="N452" i="6"/>
  <c r="O452" i="6"/>
  <c r="P452" i="6"/>
  <c r="K452" i="6"/>
  <c r="M451" i="6"/>
  <c r="L451" i="6"/>
  <c r="N451" i="6"/>
  <c r="P451" i="6"/>
  <c r="R451" i="6"/>
  <c r="S451" i="6"/>
  <c r="T451" i="6"/>
  <c r="K451" i="6"/>
  <c r="M450" i="6"/>
  <c r="L450" i="6"/>
  <c r="R450" i="6"/>
  <c r="S450" i="6"/>
  <c r="T450" i="6"/>
  <c r="N450" i="6"/>
  <c r="O450" i="6"/>
  <c r="P450" i="6"/>
  <c r="K450" i="6"/>
  <c r="M449" i="6"/>
  <c r="L449" i="6"/>
  <c r="R449" i="6"/>
  <c r="S449" i="6"/>
  <c r="T449" i="6"/>
  <c r="N449" i="6"/>
  <c r="O449" i="6"/>
  <c r="P449" i="6"/>
  <c r="K449" i="6"/>
  <c r="M448" i="6"/>
  <c r="L448" i="6"/>
  <c r="N448" i="6"/>
  <c r="O448" i="6"/>
  <c r="P448" i="6"/>
  <c r="R448" i="6"/>
  <c r="S448" i="6"/>
  <c r="K448" i="6"/>
  <c r="S447" i="6"/>
  <c r="T447" i="6"/>
  <c r="M447" i="6"/>
  <c r="L447" i="6"/>
  <c r="N447" i="6"/>
  <c r="O447" i="6"/>
  <c r="P447" i="6"/>
  <c r="R447" i="6"/>
  <c r="H447" i="6"/>
  <c r="K447" i="6"/>
  <c r="S446" i="6"/>
  <c r="M446" i="6"/>
  <c r="L446" i="6"/>
  <c r="N446" i="6"/>
  <c r="P446" i="6"/>
  <c r="R446" i="6"/>
  <c r="K446" i="6"/>
  <c r="M445" i="6"/>
  <c r="L445" i="6"/>
  <c r="R445" i="6"/>
  <c r="S445" i="6"/>
  <c r="T445" i="6"/>
  <c r="N445" i="6"/>
  <c r="O445" i="6"/>
  <c r="P445" i="6"/>
  <c r="K445" i="6"/>
  <c r="M444" i="6"/>
  <c r="L444" i="6"/>
  <c r="R444" i="6"/>
  <c r="S444" i="6"/>
  <c r="T444" i="6"/>
  <c r="N444" i="6"/>
  <c r="O444" i="6"/>
  <c r="P444" i="6"/>
  <c r="K444" i="6"/>
  <c r="M443" i="6"/>
  <c r="L443" i="6"/>
  <c r="R443" i="6"/>
  <c r="S443" i="6"/>
  <c r="T443" i="6"/>
  <c r="N443" i="6"/>
  <c r="O443" i="6"/>
  <c r="P443" i="6"/>
  <c r="H443" i="6"/>
  <c r="K443" i="6"/>
  <c r="M442" i="6"/>
  <c r="L442" i="6"/>
  <c r="R442" i="6"/>
  <c r="S442" i="6"/>
  <c r="T442" i="6"/>
  <c r="N442" i="6"/>
  <c r="O442" i="6"/>
  <c r="P442" i="6"/>
  <c r="K442" i="6"/>
  <c r="S441" i="6"/>
  <c r="T441" i="6"/>
  <c r="M441" i="6"/>
  <c r="L441" i="6"/>
  <c r="N441" i="6"/>
  <c r="O441" i="6"/>
  <c r="P441" i="6"/>
  <c r="R441" i="6"/>
  <c r="H441" i="6"/>
  <c r="K441" i="6"/>
  <c r="M440" i="6"/>
  <c r="L440" i="6"/>
  <c r="R440" i="6"/>
  <c r="S440" i="6"/>
  <c r="T440" i="6"/>
  <c r="N440" i="6"/>
  <c r="O440" i="6"/>
  <c r="P440" i="6"/>
  <c r="K440" i="6"/>
  <c r="M439" i="6"/>
  <c r="L439" i="6"/>
  <c r="R439" i="6"/>
  <c r="S439" i="6"/>
  <c r="T439" i="6"/>
  <c r="N439" i="6"/>
  <c r="O439" i="6"/>
  <c r="P439" i="6"/>
  <c r="M438" i="6"/>
  <c r="L438" i="6"/>
  <c r="R438" i="6"/>
  <c r="S438" i="6"/>
  <c r="T438" i="6"/>
  <c r="N438" i="6"/>
  <c r="O438" i="6"/>
  <c r="P438" i="6"/>
  <c r="K438" i="6"/>
  <c r="S437" i="6"/>
  <c r="T437" i="6"/>
  <c r="M437" i="6"/>
  <c r="L437" i="6"/>
  <c r="N437" i="6"/>
  <c r="O437" i="6"/>
  <c r="P437" i="6"/>
  <c r="R437" i="6"/>
  <c r="H437" i="6"/>
  <c r="K437" i="6"/>
  <c r="M436" i="6"/>
  <c r="L436" i="6"/>
  <c r="R436" i="6"/>
  <c r="S436" i="6"/>
  <c r="N436" i="6"/>
  <c r="O436" i="6"/>
  <c r="P436" i="6"/>
  <c r="K436" i="6"/>
  <c r="M435" i="6"/>
  <c r="L435" i="6"/>
  <c r="R435" i="6"/>
  <c r="S435" i="6"/>
  <c r="T435" i="6"/>
  <c r="N435" i="6"/>
  <c r="O435" i="6"/>
  <c r="P435" i="6"/>
  <c r="K435" i="6"/>
  <c r="M434" i="6"/>
  <c r="L434" i="6"/>
  <c r="R434" i="6"/>
  <c r="S434" i="6"/>
  <c r="N434" i="6"/>
  <c r="O434" i="6"/>
  <c r="P434" i="6"/>
  <c r="K434" i="6"/>
  <c r="S433" i="6"/>
  <c r="T433" i="6"/>
  <c r="M433" i="6"/>
  <c r="L433" i="6"/>
  <c r="N433" i="6"/>
  <c r="O433" i="6"/>
  <c r="P433" i="6"/>
  <c r="R433" i="6"/>
  <c r="H433" i="6"/>
  <c r="K433" i="6"/>
  <c r="M432" i="6"/>
  <c r="L432" i="6"/>
  <c r="R432" i="6"/>
  <c r="S432" i="6"/>
  <c r="T432" i="6"/>
  <c r="N432" i="6"/>
  <c r="O432" i="6"/>
  <c r="P432" i="6"/>
  <c r="H432" i="6"/>
  <c r="M431" i="6"/>
  <c r="L431" i="6"/>
  <c r="R431" i="6"/>
  <c r="S431" i="6"/>
  <c r="T431" i="6"/>
  <c r="N431" i="6"/>
  <c r="O431" i="6"/>
  <c r="P431" i="6"/>
  <c r="H431" i="6"/>
  <c r="K431" i="6"/>
  <c r="M430" i="6"/>
  <c r="L430" i="6"/>
  <c r="N430" i="6"/>
  <c r="O430" i="6"/>
  <c r="P430" i="6"/>
  <c r="R430" i="6"/>
  <c r="S430" i="6"/>
  <c r="T430" i="6"/>
  <c r="K430" i="6"/>
  <c r="S429" i="6"/>
  <c r="T429" i="6"/>
  <c r="M429" i="6"/>
  <c r="L429" i="6"/>
  <c r="N429" i="6"/>
  <c r="O429" i="6"/>
  <c r="P429" i="6"/>
  <c r="R429" i="6"/>
  <c r="H429" i="6"/>
  <c r="K429" i="6"/>
  <c r="S428" i="6"/>
  <c r="T428" i="6"/>
  <c r="M428" i="6"/>
  <c r="L428" i="6"/>
  <c r="N428" i="6"/>
  <c r="O428" i="6"/>
  <c r="P428" i="6"/>
  <c r="R428" i="6"/>
  <c r="K428" i="6"/>
  <c r="S427" i="6"/>
  <c r="T427" i="6"/>
  <c r="M427" i="6"/>
  <c r="L427" i="6"/>
  <c r="N427" i="6"/>
  <c r="O427" i="6"/>
  <c r="P427" i="6"/>
  <c r="R427" i="6"/>
  <c r="H427" i="6"/>
  <c r="K427" i="6"/>
  <c r="M426" i="6"/>
  <c r="L426" i="6"/>
  <c r="R426" i="6"/>
  <c r="S426" i="6"/>
  <c r="T426" i="6"/>
  <c r="N426" i="6"/>
  <c r="O426" i="6"/>
  <c r="P426" i="6"/>
  <c r="K426" i="6"/>
  <c r="M425" i="6"/>
  <c r="L425" i="6"/>
  <c r="R425" i="6"/>
  <c r="S425" i="6"/>
  <c r="T425" i="6"/>
  <c r="N425" i="6"/>
  <c r="O425" i="6"/>
  <c r="P425" i="6"/>
  <c r="K425" i="6"/>
  <c r="S424" i="6"/>
  <c r="T424" i="6"/>
  <c r="M424" i="6"/>
  <c r="L424" i="6"/>
  <c r="N424" i="6"/>
  <c r="O424" i="6"/>
  <c r="P424" i="6"/>
  <c r="R424" i="6"/>
  <c r="H424" i="6"/>
  <c r="K424" i="6"/>
  <c r="M211" i="6"/>
  <c r="L211" i="6"/>
  <c r="R211" i="6"/>
  <c r="S211" i="6"/>
  <c r="T211" i="6"/>
  <c r="N211" i="6"/>
  <c r="O211" i="6"/>
  <c r="P211" i="6"/>
  <c r="K211" i="6"/>
  <c r="M423" i="6"/>
  <c r="L423" i="6"/>
  <c r="R423" i="6"/>
  <c r="S423" i="6"/>
  <c r="T423" i="6"/>
  <c r="N423" i="6"/>
  <c r="O423" i="6"/>
  <c r="P423" i="6"/>
  <c r="K423" i="6"/>
  <c r="M422" i="6"/>
  <c r="L422" i="6"/>
  <c r="R422" i="6"/>
  <c r="S422" i="6"/>
  <c r="T422" i="6"/>
  <c r="N422" i="6"/>
  <c r="O422" i="6"/>
  <c r="P422" i="6"/>
  <c r="H422" i="6"/>
  <c r="K422" i="6"/>
  <c r="M421" i="6"/>
  <c r="L421" i="6"/>
  <c r="R421" i="6"/>
  <c r="S421" i="6"/>
  <c r="T421" i="6"/>
  <c r="N421" i="6"/>
  <c r="O421" i="6"/>
  <c r="P421" i="6"/>
  <c r="S420" i="6"/>
  <c r="T420" i="6"/>
  <c r="M420" i="6"/>
  <c r="L420" i="6"/>
  <c r="N420" i="6"/>
  <c r="O420" i="6"/>
  <c r="P420" i="6"/>
  <c r="R420" i="6"/>
  <c r="H420" i="6"/>
  <c r="K420" i="6"/>
  <c r="M419" i="6"/>
  <c r="L419" i="6"/>
  <c r="R419" i="6"/>
  <c r="S419" i="6"/>
  <c r="T419" i="6"/>
  <c r="N419" i="6"/>
  <c r="O419" i="6"/>
  <c r="P419" i="6"/>
  <c r="H419" i="6"/>
  <c r="K419" i="6"/>
  <c r="S418" i="6"/>
  <c r="T418" i="6"/>
  <c r="M418" i="6"/>
  <c r="L418" i="6"/>
  <c r="N418" i="6"/>
  <c r="O418" i="6"/>
  <c r="P418" i="6"/>
  <c r="R418" i="6"/>
  <c r="H418" i="6"/>
  <c r="K418" i="6"/>
  <c r="M417" i="6"/>
  <c r="L417" i="6"/>
  <c r="R417" i="6"/>
  <c r="S417" i="6"/>
  <c r="T417" i="6"/>
  <c r="N417" i="6"/>
  <c r="O417" i="6"/>
  <c r="P417" i="6"/>
  <c r="K417" i="6"/>
  <c r="S416" i="6"/>
  <c r="M416" i="6"/>
  <c r="L416" i="6"/>
  <c r="N416" i="6"/>
  <c r="P416" i="6"/>
  <c r="R416" i="6"/>
  <c r="K416" i="6"/>
  <c r="S415" i="6"/>
  <c r="T415" i="6"/>
  <c r="M415" i="6"/>
  <c r="L415" i="6"/>
  <c r="N415" i="6"/>
  <c r="O415" i="6"/>
  <c r="P415" i="6"/>
  <c r="R415" i="6"/>
  <c r="K415" i="6"/>
  <c r="S414" i="6"/>
  <c r="T414" i="6"/>
  <c r="M414" i="6"/>
  <c r="L414" i="6"/>
  <c r="N414" i="6"/>
  <c r="O414" i="6"/>
  <c r="P414" i="6"/>
  <c r="R414" i="6"/>
  <c r="H414" i="6"/>
  <c r="K414" i="6"/>
  <c r="M413" i="6"/>
  <c r="L413" i="6"/>
  <c r="R413" i="6"/>
  <c r="S413" i="6"/>
  <c r="N413" i="6"/>
  <c r="O413" i="6"/>
  <c r="P413" i="6"/>
  <c r="K413" i="6"/>
  <c r="M412" i="6"/>
  <c r="L412" i="6"/>
  <c r="R412" i="6"/>
  <c r="S412" i="6"/>
  <c r="T412" i="6"/>
  <c r="N412" i="6"/>
  <c r="O412" i="6"/>
  <c r="P412" i="6"/>
  <c r="K412" i="6"/>
  <c r="M411" i="6"/>
  <c r="L411" i="6"/>
  <c r="N411" i="6"/>
  <c r="O411" i="6"/>
  <c r="P411" i="6"/>
  <c r="R411" i="6"/>
  <c r="S411" i="6"/>
  <c r="T411" i="6"/>
  <c r="K411" i="6"/>
  <c r="M410" i="6"/>
  <c r="L410" i="6"/>
  <c r="R410" i="6"/>
  <c r="S410" i="6"/>
  <c r="T410" i="6"/>
  <c r="N410" i="6"/>
  <c r="O410" i="6"/>
  <c r="P410" i="6"/>
  <c r="K410" i="6"/>
  <c r="S409" i="6"/>
  <c r="T409" i="6"/>
  <c r="M409" i="6"/>
  <c r="L409" i="6"/>
  <c r="N409" i="6"/>
  <c r="O409" i="6"/>
  <c r="P409" i="6"/>
  <c r="R409" i="6"/>
  <c r="H409" i="6"/>
  <c r="K409" i="6"/>
  <c r="M408" i="6"/>
  <c r="L408" i="6"/>
  <c r="R408" i="6"/>
  <c r="S408" i="6"/>
  <c r="T408" i="6"/>
  <c r="N408" i="6"/>
  <c r="O408" i="6"/>
  <c r="P408" i="6"/>
  <c r="K408" i="6"/>
  <c r="M407" i="6"/>
  <c r="L407" i="6"/>
  <c r="N407" i="6"/>
  <c r="O407" i="6"/>
  <c r="P407" i="6"/>
  <c r="R407" i="6"/>
  <c r="S407" i="6"/>
  <c r="T407" i="6"/>
  <c r="S406" i="6"/>
  <c r="T406" i="6"/>
  <c r="M406" i="6"/>
  <c r="L406" i="6"/>
  <c r="N406" i="6"/>
  <c r="O406" i="6"/>
  <c r="P406" i="6"/>
  <c r="R406" i="6"/>
  <c r="H406" i="6"/>
  <c r="K406" i="6"/>
  <c r="M405" i="6"/>
  <c r="L405" i="6"/>
  <c r="R405" i="6"/>
  <c r="S405" i="6"/>
  <c r="T405" i="6"/>
  <c r="N405" i="6"/>
  <c r="O405" i="6"/>
  <c r="P405" i="6"/>
  <c r="K405" i="6"/>
  <c r="S404" i="6"/>
  <c r="T404" i="6"/>
  <c r="M404" i="6"/>
  <c r="L404" i="6"/>
  <c r="N404" i="6"/>
  <c r="O404" i="6"/>
  <c r="P404" i="6"/>
  <c r="R404" i="6"/>
  <c r="H404" i="6"/>
  <c r="K404" i="6"/>
  <c r="S403" i="6"/>
  <c r="T403" i="6"/>
  <c r="M403" i="6"/>
  <c r="L403" i="6"/>
  <c r="N403" i="6"/>
  <c r="O403" i="6"/>
  <c r="P403" i="6"/>
  <c r="R403" i="6"/>
  <c r="H403" i="6"/>
  <c r="K403" i="6"/>
  <c r="M402" i="6"/>
  <c r="L402" i="6"/>
  <c r="N402" i="6"/>
  <c r="O402" i="6"/>
  <c r="P402" i="6"/>
  <c r="R402" i="6"/>
  <c r="S402" i="6"/>
  <c r="T402" i="6"/>
  <c r="H402" i="6"/>
  <c r="K402" i="6"/>
  <c r="S219" i="6"/>
  <c r="L219" i="6"/>
  <c r="M219" i="6"/>
  <c r="N219" i="6"/>
  <c r="O219" i="6"/>
  <c r="P219" i="6"/>
  <c r="K219" i="6"/>
  <c r="M401" i="6"/>
  <c r="L401" i="6"/>
  <c r="R401" i="6"/>
  <c r="S401" i="6"/>
  <c r="N401" i="6"/>
  <c r="O401" i="6"/>
  <c r="P401" i="6"/>
  <c r="K401" i="6"/>
  <c r="M400" i="6"/>
  <c r="L400" i="6"/>
  <c r="R400" i="6"/>
  <c r="S400" i="6"/>
  <c r="N400" i="6"/>
  <c r="O400" i="6"/>
  <c r="P400" i="6"/>
  <c r="K400" i="6"/>
  <c r="S399" i="6"/>
  <c r="T399" i="6"/>
  <c r="L399" i="6"/>
  <c r="M399" i="6"/>
  <c r="N399" i="6"/>
  <c r="O399" i="6"/>
  <c r="P399" i="6"/>
  <c r="H399" i="6"/>
  <c r="K399" i="6"/>
  <c r="M398" i="6"/>
  <c r="L398" i="6"/>
  <c r="R398" i="6"/>
  <c r="S398" i="6"/>
  <c r="T398" i="6"/>
  <c r="N398" i="6"/>
  <c r="O398" i="6"/>
  <c r="P398" i="6"/>
  <c r="K398" i="6"/>
  <c r="M397" i="6"/>
  <c r="L397" i="6"/>
  <c r="R397" i="6"/>
  <c r="S397" i="6"/>
  <c r="T397" i="6"/>
  <c r="N397" i="6"/>
  <c r="O397" i="6"/>
  <c r="P397" i="6"/>
  <c r="K397" i="6"/>
  <c r="S396" i="6"/>
  <c r="T396" i="6"/>
  <c r="L396" i="6"/>
  <c r="M396" i="6"/>
  <c r="N396" i="6"/>
  <c r="O396" i="6"/>
  <c r="P396" i="6"/>
  <c r="H396" i="6"/>
  <c r="K396" i="6"/>
  <c r="M395" i="6"/>
  <c r="L395" i="6"/>
  <c r="R395" i="6"/>
  <c r="S395" i="6"/>
  <c r="T395" i="6"/>
  <c r="N395" i="6"/>
  <c r="P395" i="6"/>
  <c r="H395" i="6"/>
  <c r="K395" i="6"/>
  <c r="M394" i="6"/>
  <c r="L394" i="6"/>
  <c r="N394" i="6"/>
  <c r="O394" i="6"/>
  <c r="P394" i="6"/>
  <c r="R394" i="6"/>
  <c r="S394" i="6"/>
  <c r="T394" i="6"/>
  <c r="K394" i="6"/>
  <c r="S393" i="6"/>
  <c r="T393" i="6"/>
  <c r="L393" i="6"/>
  <c r="M393" i="6"/>
  <c r="N393" i="6"/>
  <c r="O393" i="6"/>
  <c r="P393" i="6"/>
  <c r="H393" i="6"/>
  <c r="K393" i="6"/>
  <c r="S392" i="6"/>
  <c r="T392" i="6"/>
  <c r="L392" i="6"/>
  <c r="M392" i="6"/>
  <c r="N392" i="6"/>
  <c r="O392" i="6"/>
  <c r="P392" i="6"/>
  <c r="H392" i="6"/>
  <c r="K392" i="6"/>
  <c r="M391" i="6"/>
  <c r="L391" i="6"/>
  <c r="N391" i="6"/>
  <c r="O391" i="6"/>
  <c r="P391" i="6"/>
  <c r="R391" i="6"/>
  <c r="S391" i="6"/>
  <c r="T391" i="6"/>
  <c r="K391" i="6"/>
  <c r="M390" i="6"/>
  <c r="L390" i="6"/>
  <c r="R390" i="6"/>
  <c r="S390" i="6"/>
  <c r="T390" i="6"/>
  <c r="N390" i="6"/>
  <c r="O390" i="6"/>
  <c r="P390" i="6"/>
  <c r="K390" i="6"/>
  <c r="M389" i="6"/>
  <c r="L389" i="6"/>
  <c r="R389" i="6"/>
  <c r="S389" i="6"/>
  <c r="T389" i="6"/>
  <c r="N389" i="6"/>
  <c r="O389" i="6"/>
  <c r="P389" i="6"/>
  <c r="K389" i="6"/>
  <c r="M388" i="6"/>
  <c r="L388" i="6"/>
  <c r="N388" i="6"/>
  <c r="O388" i="6"/>
  <c r="P388" i="6"/>
  <c r="R388" i="6"/>
  <c r="S388" i="6"/>
  <c r="T388" i="6"/>
  <c r="K388" i="6"/>
  <c r="M387" i="6"/>
  <c r="L387" i="6"/>
  <c r="R387" i="6"/>
  <c r="S387" i="6"/>
  <c r="T387" i="6"/>
  <c r="N387" i="6"/>
  <c r="O387" i="6"/>
  <c r="P387" i="6"/>
  <c r="K387" i="6"/>
  <c r="M386" i="6"/>
  <c r="L386" i="6"/>
  <c r="R386" i="6"/>
  <c r="S386" i="6"/>
  <c r="T386" i="6"/>
  <c r="N386" i="6"/>
  <c r="O386" i="6"/>
  <c r="P386" i="6"/>
  <c r="K386" i="6"/>
  <c r="S385" i="6"/>
  <c r="T385" i="6"/>
  <c r="L385" i="6"/>
  <c r="M385" i="6"/>
  <c r="N385" i="6"/>
  <c r="O385" i="6"/>
  <c r="P385" i="6"/>
  <c r="K385" i="6"/>
  <c r="S384" i="6"/>
  <c r="T384" i="6"/>
  <c r="M384" i="6"/>
  <c r="N384" i="6"/>
  <c r="O384" i="6"/>
  <c r="P384" i="6"/>
  <c r="H384" i="6"/>
  <c r="K384" i="6"/>
  <c r="M383" i="6"/>
  <c r="L383" i="6"/>
  <c r="N383" i="6"/>
  <c r="O383" i="6"/>
  <c r="P383" i="6"/>
  <c r="R383" i="6"/>
  <c r="S383" i="6"/>
  <c r="K383" i="6"/>
  <c r="S382" i="6"/>
  <c r="T382" i="6"/>
  <c r="L382" i="6"/>
  <c r="M382" i="6"/>
  <c r="N382" i="6"/>
  <c r="O382" i="6"/>
  <c r="P382" i="6"/>
  <c r="H382" i="6"/>
  <c r="K382" i="6"/>
  <c r="M381" i="6"/>
  <c r="R381" i="6"/>
  <c r="S381" i="6"/>
  <c r="T381" i="6"/>
  <c r="N381" i="6"/>
  <c r="O381" i="6"/>
  <c r="P381" i="6"/>
  <c r="H381" i="6"/>
  <c r="K381" i="6"/>
  <c r="M380" i="6"/>
  <c r="L380" i="6"/>
  <c r="R380" i="6"/>
  <c r="S380" i="6"/>
  <c r="T380" i="6"/>
  <c r="N380" i="6"/>
  <c r="O380" i="6"/>
  <c r="P380" i="6"/>
  <c r="K380" i="6"/>
  <c r="M379" i="6"/>
  <c r="L379" i="6"/>
  <c r="R379" i="6"/>
  <c r="S379" i="6"/>
  <c r="T379" i="6"/>
  <c r="N379" i="6"/>
  <c r="O379" i="6"/>
  <c r="P379" i="6"/>
  <c r="H379" i="6"/>
  <c r="K379" i="6"/>
  <c r="M378" i="6"/>
  <c r="L378" i="6"/>
  <c r="N378" i="6"/>
  <c r="O378" i="6"/>
  <c r="P378" i="6"/>
  <c r="R378" i="6"/>
  <c r="S378" i="6"/>
  <c r="T378" i="6"/>
  <c r="K378" i="6"/>
  <c r="M377" i="6"/>
  <c r="L377" i="6"/>
  <c r="R377" i="6"/>
  <c r="S377" i="6"/>
  <c r="T377" i="6"/>
  <c r="N377" i="6"/>
  <c r="O377" i="6"/>
  <c r="P377" i="6"/>
  <c r="K377" i="6"/>
  <c r="S376" i="6"/>
  <c r="T376" i="6"/>
  <c r="L376" i="6"/>
  <c r="M376" i="6"/>
  <c r="N376" i="6"/>
  <c r="O376" i="6"/>
  <c r="P376" i="6"/>
  <c r="H376" i="6"/>
  <c r="K376" i="6"/>
  <c r="M375" i="6"/>
  <c r="L375" i="6"/>
  <c r="R375" i="6"/>
  <c r="S375" i="6"/>
  <c r="T375" i="6"/>
  <c r="N375" i="6"/>
  <c r="O375" i="6"/>
  <c r="P375" i="6"/>
  <c r="H375" i="6"/>
  <c r="K375" i="6"/>
  <c r="M374" i="6"/>
  <c r="L374" i="6"/>
  <c r="R374" i="6"/>
  <c r="S374" i="6"/>
  <c r="N374" i="6"/>
  <c r="O374" i="6"/>
  <c r="P374" i="6"/>
  <c r="K374" i="6"/>
  <c r="S373" i="6"/>
  <c r="T373" i="6"/>
  <c r="L373" i="6"/>
  <c r="M373" i="6"/>
  <c r="N373" i="6"/>
  <c r="O373" i="6"/>
  <c r="P373" i="6"/>
  <c r="H373" i="6"/>
  <c r="K373" i="6"/>
  <c r="M372" i="6"/>
  <c r="L372" i="6"/>
  <c r="R372" i="6"/>
  <c r="S372" i="6"/>
  <c r="T372" i="6"/>
  <c r="N372" i="6"/>
  <c r="O372" i="6"/>
  <c r="P372" i="6"/>
  <c r="K372" i="6"/>
  <c r="S371" i="6"/>
  <c r="T371" i="6"/>
  <c r="M371" i="6"/>
  <c r="L371" i="6"/>
  <c r="N371" i="6"/>
  <c r="O371" i="6"/>
  <c r="P371" i="6"/>
  <c r="R371" i="6"/>
  <c r="H371" i="6"/>
  <c r="K371" i="6"/>
  <c r="M370" i="6"/>
  <c r="L370" i="6"/>
  <c r="R370" i="6"/>
  <c r="S370" i="6"/>
  <c r="T370" i="6"/>
  <c r="N370" i="6"/>
  <c r="O370" i="6"/>
  <c r="P370" i="6"/>
  <c r="K370" i="6"/>
  <c r="M369" i="6"/>
  <c r="L369" i="6"/>
  <c r="R369" i="6"/>
  <c r="S369" i="6"/>
  <c r="T369" i="6"/>
  <c r="N369" i="6"/>
  <c r="P369" i="6"/>
  <c r="H369" i="6"/>
  <c r="K369" i="6"/>
  <c r="M368" i="6"/>
  <c r="L368" i="6"/>
  <c r="R368" i="6"/>
  <c r="S368" i="6"/>
  <c r="T368" i="6"/>
  <c r="N368" i="6"/>
  <c r="O368" i="6"/>
  <c r="P368" i="6"/>
  <c r="K368" i="6"/>
  <c r="S214" i="6"/>
  <c r="T214" i="6"/>
  <c r="L214" i="6"/>
  <c r="M214" i="6"/>
  <c r="N214" i="6"/>
  <c r="O214" i="6"/>
  <c r="P214" i="6"/>
  <c r="K214" i="6"/>
  <c r="S367" i="6"/>
  <c r="T367" i="6"/>
  <c r="L367" i="6"/>
  <c r="M367" i="6"/>
  <c r="N367" i="6"/>
  <c r="O367" i="6"/>
  <c r="P367" i="6"/>
  <c r="H367" i="6"/>
  <c r="K367" i="6"/>
  <c r="M366" i="6"/>
  <c r="L366" i="6"/>
  <c r="N366" i="6"/>
  <c r="O366" i="6"/>
  <c r="P366" i="6"/>
  <c r="R366" i="6"/>
  <c r="S366" i="6"/>
  <c r="T366" i="6"/>
  <c r="S365" i="6"/>
  <c r="T365" i="6"/>
  <c r="L365" i="6"/>
  <c r="M365" i="6"/>
  <c r="N365" i="6"/>
  <c r="O365" i="6"/>
  <c r="P365" i="6"/>
  <c r="H365" i="6"/>
  <c r="K365" i="6"/>
  <c r="M364" i="6"/>
  <c r="L364" i="6"/>
  <c r="N364" i="6"/>
  <c r="O364" i="6"/>
  <c r="P364" i="6"/>
  <c r="R364" i="6"/>
  <c r="S364" i="6"/>
  <c r="T364" i="6"/>
  <c r="K364" i="6"/>
  <c r="S363" i="6"/>
  <c r="T363" i="6"/>
  <c r="L363" i="6"/>
  <c r="M363" i="6"/>
  <c r="N363" i="6"/>
  <c r="O363" i="6"/>
  <c r="P363" i="6"/>
  <c r="H363" i="6"/>
  <c r="K363" i="6"/>
  <c r="M362" i="6"/>
  <c r="L362" i="6"/>
  <c r="R362" i="6"/>
  <c r="S362" i="6"/>
  <c r="T362" i="6"/>
  <c r="N362" i="6"/>
  <c r="O362" i="6"/>
  <c r="P362" i="6"/>
  <c r="K362" i="6"/>
  <c r="S361" i="6"/>
  <c r="T361" i="6"/>
  <c r="L361" i="6"/>
  <c r="M361" i="6"/>
  <c r="N361" i="6"/>
  <c r="O361" i="6"/>
  <c r="P361" i="6"/>
  <c r="H361" i="6"/>
  <c r="K361" i="6"/>
  <c r="T360" i="6"/>
  <c r="M360" i="6"/>
  <c r="L360" i="6"/>
  <c r="N360" i="6"/>
  <c r="O360" i="6"/>
  <c r="P360" i="6"/>
  <c r="R360" i="6"/>
  <c r="H360" i="6"/>
  <c r="K360" i="6"/>
  <c r="S359" i="6"/>
  <c r="T359" i="6"/>
  <c r="L359" i="6"/>
  <c r="M359" i="6"/>
  <c r="N359" i="6"/>
  <c r="O359" i="6"/>
  <c r="P359" i="6"/>
  <c r="H359" i="6"/>
  <c r="K359" i="6"/>
  <c r="S358" i="6"/>
  <c r="M358" i="6"/>
  <c r="L358" i="6"/>
  <c r="N358" i="6"/>
  <c r="O358" i="6"/>
  <c r="P358" i="6"/>
  <c r="R358" i="6"/>
  <c r="K358" i="6"/>
  <c r="M357" i="6"/>
  <c r="L357" i="6"/>
  <c r="R357" i="6"/>
  <c r="S357" i="6"/>
  <c r="N357" i="6"/>
  <c r="O357" i="6"/>
  <c r="P357" i="6"/>
  <c r="K357" i="6"/>
  <c r="S356" i="6"/>
  <c r="T356" i="6"/>
  <c r="L356" i="6"/>
  <c r="M356" i="6"/>
  <c r="N356" i="6"/>
  <c r="O356" i="6"/>
  <c r="P356" i="6"/>
  <c r="H356" i="6"/>
  <c r="K356" i="6"/>
  <c r="S355" i="6"/>
  <c r="T355" i="6"/>
  <c r="L355" i="6"/>
  <c r="M355" i="6"/>
  <c r="N355" i="6"/>
  <c r="O355" i="6"/>
  <c r="P355" i="6"/>
  <c r="H355" i="6"/>
  <c r="K355" i="6"/>
  <c r="S354" i="6"/>
  <c r="T354" i="6"/>
  <c r="L354" i="6"/>
  <c r="M354" i="6"/>
  <c r="N354" i="6"/>
  <c r="O354" i="6"/>
  <c r="P354" i="6"/>
  <c r="H354" i="6"/>
  <c r="K354" i="6"/>
  <c r="S353" i="6"/>
  <c r="T353" i="6"/>
  <c r="L353" i="6"/>
  <c r="M353" i="6"/>
  <c r="N353" i="6"/>
  <c r="O353" i="6"/>
  <c r="P353" i="6"/>
  <c r="H353" i="6"/>
  <c r="K353" i="6"/>
  <c r="S352" i="6"/>
  <c r="T352" i="6"/>
  <c r="L352" i="6"/>
  <c r="M352" i="6"/>
  <c r="N352" i="6"/>
  <c r="O352" i="6"/>
  <c r="P352" i="6"/>
  <c r="K352" i="6"/>
  <c r="S351" i="6"/>
  <c r="T351" i="6"/>
  <c r="L351" i="6"/>
  <c r="M351" i="6"/>
  <c r="N351" i="6"/>
  <c r="O351" i="6"/>
  <c r="P351" i="6"/>
  <c r="H351" i="6"/>
  <c r="K351" i="6"/>
  <c r="M350" i="6"/>
  <c r="L350" i="6"/>
  <c r="R350" i="6"/>
  <c r="S350" i="6"/>
  <c r="N350" i="6"/>
  <c r="P350" i="6"/>
  <c r="K350" i="6"/>
  <c r="M349" i="6"/>
  <c r="L349" i="6"/>
  <c r="R349" i="6"/>
  <c r="S349" i="6"/>
  <c r="T349" i="6"/>
  <c r="O349" i="6"/>
  <c r="K349" i="6"/>
  <c r="S348" i="6"/>
  <c r="T348" i="6"/>
  <c r="M348" i="6"/>
  <c r="L348" i="6"/>
  <c r="N348" i="6"/>
  <c r="O348" i="6"/>
  <c r="P348" i="6"/>
  <c r="R348" i="6"/>
  <c r="K348" i="6"/>
  <c r="S347" i="6"/>
  <c r="T347" i="6"/>
  <c r="M347" i="6"/>
  <c r="L347" i="6"/>
  <c r="N347" i="6"/>
  <c r="O347" i="6"/>
  <c r="P347" i="6"/>
  <c r="R347" i="6"/>
  <c r="H347" i="6"/>
  <c r="K347" i="6"/>
  <c r="S346" i="6"/>
  <c r="T346" i="6"/>
  <c r="M346" i="6"/>
  <c r="L346" i="6"/>
  <c r="N346" i="6"/>
  <c r="O346" i="6"/>
  <c r="P346" i="6"/>
  <c r="R346" i="6"/>
  <c r="H346" i="6"/>
  <c r="K346" i="6"/>
  <c r="S345" i="6"/>
  <c r="T345" i="6"/>
  <c r="M345" i="6"/>
  <c r="L345" i="6"/>
  <c r="N345" i="6"/>
  <c r="O345" i="6"/>
  <c r="P345" i="6"/>
  <c r="R345" i="6"/>
  <c r="H345" i="6"/>
  <c r="K345" i="6"/>
  <c r="S344" i="6"/>
  <c r="T344" i="6"/>
  <c r="M344" i="6"/>
  <c r="L344" i="6"/>
  <c r="N344" i="6"/>
  <c r="O344" i="6"/>
  <c r="P344" i="6"/>
  <c r="R344" i="6"/>
  <c r="H344" i="6"/>
  <c r="K344" i="6"/>
  <c r="S343" i="6"/>
  <c r="T343" i="6"/>
  <c r="M343" i="6"/>
  <c r="L343" i="6"/>
  <c r="N343" i="6"/>
  <c r="O343" i="6"/>
  <c r="P343" i="6"/>
  <c r="R343" i="6"/>
  <c r="H343" i="6"/>
  <c r="K343" i="6"/>
  <c r="M342" i="6"/>
  <c r="L342" i="6"/>
  <c r="R342" i="6"/>
  <c r="S342" i="6"/>
  <c r="T342" i="6"/>
  <c r="N342" i="6"/>
  <c r="O342" i="6"/>
  <c r="P342" i="6"/>
  <c r="K342" i="6"/>
  <c r="S341" i="6"/>
  <c r="T341" i="6"/>
  <c r="M341" i="6"/>
  <c r="L341" i="6"/>
  <c r="N341" i="6"/>
  <c r="O341" i="6"/>
  <c r="P341" i="6"/>
  <c r="R341" i="6"/>
  <c r="H341" i="6"/>
  <c r="K341" i="6"/>
  <c r="M340" i="6"/>
  <c r="L340" i="6"/>
  <c r="R340" i="6"/>
  <c r="S340" i="6"/>
  <c r="T340" i="6"/>
  <c r="N340" i="6"/>
  <c r="P340" i="6"/>
  <c r="K340" i="6"/>
  <c r="M339" i="6"/>
  <c r="L339" i="6"/>
  <c r="N339" i="6"/>
  <c r="O339" i="6"/>
  <c r="P339" i="6"/>
  <c r="R339" i="6"/>
  <c r="S339" i="6"/>
  <c r="T339" i="6"/>
  <c r="K339" i="6"/>
  <c r="S338" i="6"/>
  <c r="T338" i="6"/>
  <c r="M338" i="6"/>
  <c r="L338" i="6"/>
  <c r="N338" i="6"/>
  <c r="O338" i="6"/>
  <c r="P338" i="6"/>
  <c r="R338" i="6"/>
  <c r="H338" i="6"/>
  <c r="K338" i="6"/>
  <c r="S337" i="6"/>
  <c r="T337" i="6"/>
  <c r="M337" i="6"/>
  <c r="L337" i="6"/>
  <c r="N337" i="6"/>
  <c r="O337" i="6"/>
  <c r="P337" i="6"/>
  <c r="R337" i="6"/>
  <c r="H337" i="6"/>
  <c r="K337" i="6"/>
  <c r="S336" i="6"/>
  <c r="T336" i="6"/>
  <c r="M336" i="6"/>
  <c r="L336" i="6"/>
  <c r="N336" i="6"/>
  <c r="O336" i="6"/>
  <c r="P336" i="6"/>
  <c r="R336" i="6"/>
  <c r="H336" i="6"/>
  <c r="K336" i="6"/>
  <c r="S335" i="6"/>
  <c r="T335" i="6"/>
  <c r="M335" i="6"/>
  <c r="L335" i="6"/>
  <c r="N335" i="6"/>
  <c r="O335" i="6"/>
  <c r="P335" i="6"/>
  <c r="R335" i="6"/>
  <c r="H335" i="6"/>
  <c r="K335" i="6"/>
  <c r="M334" i="6"/>
  <c r="L334" i="6"/>
  <c r="R334" i="6"/>
  <c r="S334" i="6"/>
  <c r="T334" i="6"/>
  <c r="N334" i="6"/>
  <c r="P334" i="6"/>
  <c r="K334" i="6"/>
  <c r="M333" i="6"/>
  <c r="L333" i="6"/>
  <c r="R333" i="6"/>
  <c r="S333" i="6"/>
  <c r="T333" i="6"/>
  <c r="N333" i="6"/>
  <c r="O333" i="6"/>
  <c r="P333" i="6"/>
  <c r="K333" i="6"/>
  <c r="M332" i="6"/>
  <c r="L332" i="6"/>
  <c r="R332" i="6"/>
  <c r="S332" i="6"/>
  <c r="N332" i="6"/>
  <c r="O332" i="6"/>
  <c r="P332" i="6"/>
  <c r="K332" i="6"/>
  <c r="M331" i="6"/>
  <c r="L331" i="6"/>
  <c r="R331" i="6"/>
  <c r="S331" i="6"/>
  <c r="N331" i="6"/>
  <c r="O331" i="6"/>
  <c r="P331" i="6"/>
  <c r="K331" i="6"/>
  <c r="M330" i="6"/>
  <c r="L330" i="6"/>
  <c r="R330" i="6"/>
  <c r="S330" i="6"/>
  <c r="N330" i="6"/>
  <c r="O330" i="6"/>
  <c r="P330" i="6"/>
  <c r="K330" i="6"/>
  <c r="M329" i="6"/>
  <c r="L329" i="6"/>
  <c r="N329" i="6"/>
  <c r="O329" i="6"/>
  <c r="P329" i="6"/>
  <c r="R329" i="6"/>
  <c r="S329" i="6"/>
  <c r="T329" i="6"/>
  <c r="K329" i="6"/>
  <c r="M328" i="6"/>
  <c r="L328" i="6"/>
  <c r="R328" i="6"/>
  <c r="S328" i="6"/>
  <c r="T328" i="6"/>
  <c r="N328" i="6"/>
  <c r="O328" i="6"/>
  <c r="P328" i="6"/>
  <c r="K328" i="6"/>
  <c r="M327" i="6"/>
  <c r="L327" i="6"/>
  <c r="R327" i="6"/>
  <c r="S327" i="6"/>
  <c r="T327" i="6"/>
  <c r="N327" i="6"/>
  <c r="O327" i="6"/>
  <c r="P327" i="6"/>
  <c r="H327" i="6"/>
  <c r="K327" i="6"/>
  <c r="M326" i="6"/>
  <c r="L326" i="6"/>
  <c r="N326" i="6"/>
  <c r="O326" i="6"/>
  <c r="P326" i="6"/>
  <c r="R326" i="6"/>
  <c r="S326" i="6"/>
  <c r="T326" i="6"/>
  <c r="H326" i="6"/>
  <c r="K326" i="6"/>
  <c r="M325" i="6"/>
  <c r="L325" i="6"/>
  <c r="R325" i="6"/>
  <c r="S325" i="6"/>
  <c r="T325" i="6"/>
  <c r="N325" i="6"/>
  <c r="O325" i="6"/>
  <c r="P325" i="6"/>
  <c r="K325" i="6"/>
  <c r="S324" i="6"/>
  <c r="T324" i="6"/>
  <c r="M324" i="6"/>
  <c r="L324" i="6"/>
  <c r="N324" i="6"/>
  <c r="O324" i="6"/>
  <c r="P324" i="6"/>
  <c r="R324" i="6"/>
  <c r="H324" i="6"/>
  <c r="K324" i="6"/>
  <c r="S323" i="6"/>
  <c r="T323" i="6"/>
  <c r="M323" i="6"/>
  <c r="L323" i="6"/>
  <c r="N323" i="6"/>
  <c r="O323" i="6"/>
  <c r="P323" i="6"/>
  <c r="R323" i="6"/>
  <c r="K323" i="6"/>
  <c r="M322" i="6"/>
  <c r="L322" i="6"/>
  <c r="R322" i="6"/>
  <c r="S322" i="6"/>
  <c r="T322" i="6"/>
  <c r="N322" i="6"/>
  <c r="O322" i="6"/>
  <c r="P322" i="6"/>
  <c r="H322" i="6"/>
  <c r="K322" i="6"/>
  <c r="M321" i="6"/>
  <c r="L321" i="6"/>
  <c r="R321" i="6"/>
  <c r="S321" i="6"/>
  <c r="T321" i="6"/>
  <c r="N321" i="6"/>
  <c r="O321" i="6"/>
  <c r="P321" i="6"/>
  <c r="K321" i="6"/>
  <c r="S320" i="6"/>
  <c r="T320" i="6"/>
  <c r="M320" i="6"/>
  <c r="L320" i="6"/>
  <c r="N320" i="6"/>
  <c r="O320" i="6"/>
  <c r="P320" i="6"/>
  <c r="R320" i="6"/>
  <c r="H320" i="6"/>
  <c r="K320" i="6"/>
  <c r="M319" i="6"/>
  <c r="L319" i="6"/>
  <c r="N319" i="6"/>
  <c r="O319" i="6"/>
  <c r="P319" i="6"/>
  <c r="R319" i="6"/>
  <c r="S319" i="6"/>
  <c r="T319" i="6"/>
  <c r="H319" i="6"/>
  <c r="K319" i="6"/>
  <c r="S318" i="6"/>
  <c r="T318" i="6"/>
  <c r="M318" i="6"/>
  <c r="L318" i="6"/>
  <c r="N318" i="6"/>
  <c r="O318" i="6"/>
  <c r="P318" i="6"/>
  <c r="R318" i="6"/>
  <c r="H318" i="6"/>
  <c r="K318" i="6"/>
  <c r="M317" i="6"/>
  <c r="L317" i="6"/>
  <c r="R317" i="6"/>
  <c r="S317" i="6"/>
  <c r="T317" i="6"/>
  <c r="N317" i="6"/>
  <c r="O317" i="6"/>
  <c r="P317" i="6"/>
  <c r="M316" i="6"/>
  <c r="L316" i="6"/>
  <c r="R316" i="6"/>
  <c r="S316" i="6"/>
  <c r="N316" i="6"/>
  <c r="O316" i="6"/>
  <c r="P316" i="6"/>
  <c r="K316" i="6"/>
  <c r="S315" i="6"/>
  <c r="T315" i="6"/>
  <c r="M315" i="6"/>
  <c r="L315" i="6"/>
  <c r="N315" i="6"/>
  <c r="O315" i="6"/>
  <c r="P315" i="6"/>
  <c r="R315" i="6"/>
  <c r="H315" i="6"/>
  <c r="K315" i="6"/>
  <c r="S314" i="6"/>
  <c r="T314" i="6"/>
  <c r="M314" i="6"/>
  <c r="L314" i="6"/>
  <c r="N314" i="6"/>
  <c r="O314" i="6"/>
  <c r="P314" i="6"/>
  <c r="R314" i="6"/>
  <c r="H314" i="6"/>
  <c r="K314" i="6"/>
  <c r="M313" i="6"/>
  <c r="L313" i="6"/>
  <c r="R313" i="6"/>
  <c r="S313" i="6"/>
  <c r="T313" i="6"/>
  <c r="N313" i="6"/>
  <c r="O313" i="6"/>
  <c r="P313" i="6"/>
  <c r="K313" i="6"/>
  <c r="M312" i="6"/>
  <c r="L312" i="6"/>
  <c r="R312" i="6"/>
  <c r="S312" i="6"/>
  <c r="N312" i="6"/>
  <c r="O312" i="6"/>
  <c r="P312" i="6"/>
  <c r="K312" i="6"/>
  <c r="S311" i="6"/>
  <c r="T311" i="6"/>
  <c r="M311" i="6"/>
  <c r="L311" i="6"/>
  <c r="N311" i="6"/>
  <c r="O311" i="6"/>
  <c r="P311" i="6"/>
  <c r="R311" i="6"/>
  <c r="K311" i="6"/>
  <c r="S310" i="6"/>
  <c r="T310" i="6"/>
  <c r="M310" i="6"/>
  <c r="L310" i="6"/>
  <c r="N310" i="6"/>
  <c r="O310" i="6"/>
  <c r="P310" i="6"/>
  <c r="R310" i="6"/>
  <c r="H310" i="6"/>
  <c r="K310" i="6"/>
  <c r="M309" i="6"/>
  <c r="L309" i="6"/>
  <c r="R309" i="6"/>
  <c r="S309" i="6"/>
  <c r="T309" i="6"/>
  <c r="N309" i="6"/>
  <c r="O309" i="6"/>
  <c r="P309" i="6"/>
  <c r="K309" i="6"/>
  <c r="M308" i="6"/>
  <c r="L308" i="6"/>
  <c r="R308" i="6"/>
  <c r="S308" i="6"/>
  <c r="T308" i="6"/>
  <c r="N308" i="6"/>
  <c r="O308" i="6"/>
  <c r="P308" i="6"/>
  <c r="H308" i="6"/>
  <c r="K308" i="6"/>
  <c r="M307" i="6"/>
  <c r="L307" i="6"/>
  <c r="R307" i="6"/>
  <c r="S307" i="6"/>
  <c r="T307" i="6"/>
  <c r="N307" i="6"/>
  <c r="O307" i="6"/>
  <c r="P307" i="6"/>
  <c r="S306" i="6"/>
  <c r="T306" i="6"/>
  <c r="M306" i="6"/>
  <c r="L306" i="6"/>
  <c r="N306" i="6"/>
  <c r="O306" i="6"/>
  <c r="P306" i="6"/>
  <c r="R306" i="6"/>
  <c r="K306" i="6"/>
  <c r="S305" i="6"/>
  <c r="T305" i="6"/>
  <c r="M305" i="6"/>
  <c r="L305" i="6"/>
  <c r="N305" i="6"/>
  <c r="O305" i="6"/>
  <c r="P305" i="6"/>
  <c r="R305" i="6"/>
  <c r="H305" i="6"/>
  <c r="K305" i="6"/>
  <c r="S304" i="6"/>
  <c r="T304" i="6"/>
  <c r="M304" i="6"/>
  <c r="L304" i="6"/>
  <c r="N304" i="6"/>
  <c r="O304" i="6"/>
  <c r="P304" i="6"/>
  <c r="R304" i="6"/>
  <c r="H304" i="6"/>
  <c r="K304" i="6"/>
  <c r="S303" i="6"/>
  <c r="T303" i="6"/>
  <c r="M303" i="6"/>
  <c r="L303" i="6"/>
  <c r="N303" i="6"/>
  <c r="O303" i="6"/>
  <c r="P303" i="6"/>
  <c r="R303" i="6"/>
  <c r="H303" i="6"/>
  <c r="K303" i="6"/>
  <c r="S302" i="6"/>
  <c r="T302" i="6"/>
  <c r="M302" i="6"/>
  <c r="L302" i="6"/>
  <c r="N302" i="6"/>
  <c r="O302" i="6"/>
  <c r="P302" i="6"/>
  <c r="R302" i="6"/>
  <c r="H302" i="6"/>
  <c r="K302" i="6"/>
  <c r="M301" i="6"/>
  <c r="L301" i="6"/>
  <c r="R301" i="6"/>
  <c r="S301" i="6"/>
  <c r="T301" i="6"/>
  <c r="N301" i="6"/>
  <c r="O301" i="6"/>
  <c r="P301" i="6"/>
  <c r="K301" i="6"/>
  <c r="M300" i="6"/>
  <c r="L300" i="6"/>
  <c r="R300" i="6"/>
  <c r="S300" i="6"/>
  <c r="T300" i="6"/>
  <c r="N300" i="6"/>
  <c r="O300" i="6"/>
  <c r="P300" i="6"/>
  <c r="K300" i="6"/>
  <c r="M215" i="6"/>
  <c r="L215" i="6"/>
  <c r="R215" i="6"/>
  <c r="S215" i="6"/>
  <c r="T215" i="6"/>
  <c r="N215" i="6"/>
  <c r="O215" i="6"/>
  <c r="P215" i="6"/>
  <c r="K215" i="6"/>
  <c r="M299" i="6"/>
  <c r="L299" i="6"/>
  <c r="N299" i="6"/>
  <c r="O299" i="6"/>
  <c r="P299" i="6"/>
  <c r="R299" i="6"/>
  <c r="S299" i="6"/>
  <c r="K299" i="6"/>
  <c r="M298" i="6"/>
  <c r="L298" i="6"/>
  <c r="R298" i="6"/>
  <c r="S298" i="6"/>
  <c r="N298" i="6"/>
  <c r="O298" i="6"/>
  <c r="P298" i="6"/>
  <c r="K298" i="6"/>
  <c r="S297" i="6"/>
  <c r="T297" i="6"/>
  <c r="M297" i="6"/>
  <c r="L297" i="6"/>
  <c r="N297" i="6"/>
  <c r="O297" i="6"/>
  <c r="P297" i="6"/>
  <c r="R297" i="6"/>
  <c r="H297" i="6"/>
  <c r="K297" i="6"/>
  <c r="M296" i="6"/>
  <c r="L296" i="6"/>
  <c r="R296" i="6"/>
  <c r="S296" i="6"/>
  <c r="N296" i="6"/>
  <c r="O296" i="6"/>
  <c r="P296" i="6"/>
  <c r="K296" i="6"/>
  <c r="S295" i="6"/>
  <c r="T295" i="6"/>
  <c r="M295" i="6"/>
  <c r="L295" i="6"/>
  <c r="R295" i="6"/>
  <c r="O295" i="6"/>
  <c r="N295" i="6"/>
  <c r="H295" i="6"/>
  <c r="K295" i="6"/>
  <c r="M294" i="6"/>
  <c r="L294" i="6"/>
  <c r="R294" i="6"/>
  <c r="S294" i="6"/>
  <c r="N294" i="6"/>
  <c r="P294" i="6"/>
  <c r="M293" i="6"/>
  <c r="L293" i="6"/>
  <c r="R293" i="6"/>
  <c r="S293" i="6"/>
  <c r="T293" i="6"/>
  <c r="N293" i="6"/>
  <c r="O293" i="6"/>
  <c r="P293" i="6"/>
  <c r="K293" i="6"/>
  <c r="S292" i="6"/>
  <c r="T292" i="6"/>
  <c r="M292" i="6"/>
  <c r="R292" i="6"/>
  <c r="N292" i="6"/>
  <c r="P292" i="6"/>
  <c r="H292" i="6"/>
  <c r="M291" i="6"/>
  <c r="L291" i="6"/>
  <c r="R291" i="6"/>
  <c r="S291" i="6"/>
  <c r="T291" i="6"/>
  <c r="N291" i="6"/>
  <c r="P291" i="6"/>
  <c r="K291" i="6"/>
  <c r="M290" i="6"/>
  <c r="L290" i="6"/>
  <c r="R290" i="6"/>
  <c r="S290" i="6"/>
  <c r="T290" i="6"/>
  <c r="N290" i="6"/>
  <c r="O290" i="6"/>
  <c r="P290" i="6"/>
  <c r="K290" i="6"/>
  <c r="M289" i="6"/>
  <c r="L289" i="6"/>
  <c r="R289" i="6"/>
  <c r="S289" i="6"/>
  <c r="T289" i="6"/>
  <c r="N289" i="6"/>
  <c r="O289" i="6"/>
  <c r="P289" i="6"/>
  <c r="K289" i="6"/>
  <c r="M288" i="6"/>
  <c r="L288" i="6"/>
  <c r="R288" i="6"/>
  <c r="S288" i="6"/>
  <c r="T288" i="6"/>
  <c r="N288" i="6"/>
  <c r="O288" i="6"/>
  <c r="P288" i="6"/>
  <c r="K288" i="6"/>
  <c r="M287" i="6"/>
  <c r="L287" i="6"/>
  <c r="R287" i="6"/>
  <c r="S287" i="6"/>
  <c r="T287" i="6"/>
  <c r="O287" i="6"/>
  <c r="N287" i="6"/>
  <c r="K287" i="6"/>
  <c r="M286" i="6"/>
  <c r="L286" i="6"/>
  <c r="R286" i="6"/>
  <c r="S286" i="6"/>
  <c r="N286" i="6"/>
  <c r="O286" i="6"/>
  <c r="P286" i="6"/>
  <c r="S285" i="6"/>
  <c r="T285" i="6"/>
  <c r="M285" i="6"/>
  <c r="L285" i="6"/>
  <c r="R285" i="6"/>
  <c r="O285" i="6"/>
  <c r="N285" i="6"/>
  <c r="H285" i="6"/>
  <c r="K285" i="6"/>
  <c r="M284" i="6"/>
  <c r="L284" i="6"/>
  <c r="R284" i="6"/>
  <c r="S284" i="6"/>
  <c r="T284" i="6"/>
  <c r="N284" i="6"/>
  <c r="O284" i="6"/>
  <c r="P284" i="6"/>
  <c r="K284" i="6"/>
  <c r="M283" i="6"/>
  <c r="L283" i="6"/>
  <c r="R283" i="6"/>
  <c r="S283" i="6"/>
  <c r="T283" i="6"/>
  <c r="N283" i="6"/>
  <c r="O283" i="6"/>
  <c r="P283" i="6"/>
  <c r="K283" i="6"/>
  <c r="M282" i="6"/>
  <c r="L282" i="6"/>
  <c r="R282" i="6"/>
  <c r="S282" i="6"/>
  <c r="T282" i="6"/>
  <c r="O282" i="6"/>
  <c r="N282" i="6"/>
  <c r="H282" i="6"/>
  <c r="K282" i="6"/>
  <c r="M281" i="6"/>
  <c r="L281" i="6"/>
  <c r="R281" i="6"/>
  <c r="S281" i="6"/>
  <c r="T281" i="6"/>
  <c r="N281" i="6"/>
  <c r="O281" i="6"/>
  <c r="P281" i="6"/>
  <c r="K281" i="6"/>
  <c r="M280" i="6"/>
  <c r="L280" i="6"/>
  <c r="R280" i="6"/>
  <c r="S280" i="6"/>
  <c r="N280" i="6"/>
  <c r="O280" i="6"/>
  <c r="P280" i="6"/>
  <c r="K280" i="6"/>
  <c r="M279" i="6"/>
  <c r="L279" i="6"/>
  <c r="R279" i="6"/>
  <c r="S279" i="6"/>
  <c r="T279" i="6"/>
  <c r="N279" i="6"/>
  <c r="O279" i="6"/>
  <c r="P279" i="6"/>
  <c r="H279" i="6"/>
  <c r="K279" i="6"/>
  <c r="S278" i="6"/>
  <c r="T278" i="6"/>
  <c r="M278" i="6"/>
  <c r="L278" i="6"/>
  <c r="R278" i="6"/>
  <c r="O278" i="6"/>
  <c r="N278" i="6"/>
  <c r="K278" i="6"/>
  <c r="M277" i="6"/>
  <c r="L277" i="6"/>
  <c r="R277" i="6"/>
  <c r="S277" i="6"/>
  <c r="N277" i="6"/>
  <c r="O277" i="6"/>
  <c r="P277" i="6"/>
  <c r="K277" i="6"/>
  <c r="M276" i="6"/>
  <c r="L276" i="6"/>
  <c r="R276" i="6"/>
  <c r="S276" i="6"/>
  <c r="T276" i="6"/>
  <c r="N276" i="6"/>
  <c r="O276" i="6"/>
  <c r="P276" i="6"/>
  <c r="K276" i="6"/>
  <c r="M275" i="6"/>
  <c r="L275" i="6"/>
  <c r="R275" i="6"/>
  <c r="S275" i="6"/>
  <c r="T275" i="6"/>
  <c r="N275" i="6"/>
  <c r="O275" i="6"/>
  <c r="P275" i="6"/>
  <c r="K275" i="6"/>
  <c r="M274" i="6"/>
  <c r="L274" i="6"/>
  <c r="R274" i="6"/>
  <c r="S274" i="6"/>
  <c r="T274" i="6"/>
  <c r="N274" i="6"/>
  <c r="O274" i="6"/>
  <c r="P274" i="6"/>
  <c r="S273" i="6"/>
  <c r="T273" i="6"/>
  <c r="M273" i="6"/>
  <c r="L273" i="6"/>
  <c r="R273" i="6"/>
  <c r="O273" i="6"/>
  <c r="N273" i="6"/>
  <c r="K273" i="6"/>
  <c r="L212" i="6"/>
  <c r="M212" i="6"/>
  <c r="N212" i="6"/>
  <c r="P212" i="6"/>
  <c r="R212" i="6"/>
  <c r="S212" i="6"/>
  <c r="T212" i="6"/>
  <c r="K212" i="6"/>
  <c r="M272" i="6"/>
  <c r="L272" i="6"/>
  <c r="R272" i="6"/>
  <c r="S272" i="6"/>
  <c r="T272" i="6"/>
  <c r="N272" i="6"/>
  <c r="O272" i="6"/>
  <c r="P272" i="6"/>
  <c r="K272" i="6"/>
  <c r="M271" i="6"/>
  <c r="L271" i="6"/>
  <c r="N271" i="6"/>
  <c r="O271" i="6"/>
  <c r="P271" i="6"/>
  <c r="R271" i="6"/>
  <c r="S271" i="6"/>
  <c r="K271" i="6"/>
  <c r="M270" i="6"/>
  <c r="L270" i="6"/>
  <c r="R270" i="6"/>
  <c r="S270" i="6"/>
  <c r="T270" i="6"/>
  <c r="N270" i="6"/>
  <c r="O270" i="6"/>
  <c r="P270" i="6"/>
  <c r="H270" i="6"/>
  <c r="K270" i="6"/>
  <c r="M269" i="6"/>
  <c r="L269" i="6"/>
  <c r="R269" i="6"/>
  <c r="S269" i="6"/>
  <c r="T269" i="6"/>
  <c r="N269" i="6"/>
  <c r="O269" i="6"/>
  <c r="P269" i="6"/>
  <c r="H269" i="6"/>
  <c r="K269" i="6"/>
  <c r="M268" i="6"/>
  <c r="L268" i="6"/>
  <c r="R268" i="6"/>
  <c r="S268" i="6"/>
  <c r="T268" i="6"/>
  <c r="N268" i="6"/>
  <c r="P268" i="6"/>
  <c r="K268" i="6"/>
  <c r="S267" i="6"/>
  <c r="T267" i="6"/>
  <c r="M267" i="6"/>
  <c r="L267" i="6"/>
  <c r="N267" i="6"/>
  <c r="O267" i="6"/>
  <c r="P267" i="6"/>
  <c r="R267" i="6"/>
  <c r="H267" i="6"/>
  <c r="K267" i="6"/>
  <c r="M266" i="6"/>
  <c r="L266" i="6"/>
  <c r="R266" i="6"/>
  <c r="S266" i="6"/>
  <c r="N266" i="6"/>
  <c r="O266" i="6"/>
  <c r="P266" i="6"/>
  <c r="K266" i="6"/>
  <c r="S265" i="6"/>
  <c r="T265" i="6"/>
  <c r="M265" i="6"/>
  <c r="L265" i="6"/>
  <c r="N265" i="6"/>
  <c r="P265" i="6"/>
  <c r="R265" i="6"/>
  <c r="H265" i="6"/>
  <c r="K265" i="6"/>
  <c r="M264" i="6"/>
  <c r="L264" i="6"/>
  <c r="R264" i="6"/>
  <c r="S264" i="6"/>
  <c r="T264" i="6"/>
  <c r="N264" i="6"/>
  <c r="O264" i="6"/>
  <c r="P264" i="6"/>
  <c r="K264" i="6"/>
  <c r="S263" i="6"/>
  <c r="T263" i="6"/>
  <c r="M263" i="6"/>
  <c r="L263" i="6"/>
  <c r="N263" i="6"/>
  <c r="O263" i="6"/>
  <c r="P263" i="6"/>
  <c r="R263" i="6"/>
  <c r="H263" i="6"/>
  <c r="K263" i="6"/>
  <c r="S262" i="6"/>
  <c r="T262" i="6"/>
  <c r="M262" i="6"/>
  <c r="L262" i="6"/>
  <c r="N262" i="6"/>
  <c r="O262" i="6"/>
  <c r="P262" i="6"/>
  <c r="R262" i="6"/>
  <c r="H262" i="6"/>
  <c r="K262" i="6"/>
  <c r="S261" i="6"/>
  <c r="T261" i="6"/>
  <c r="M261" i="6"/>
  <c r="L261" i="6"/>
  <c r="N261" i="6"/>
  <c r="O261" i="6"/>
  <c r="P261" i="6"/>
  <c r="R261" i="6"/>
  <c r="K261" i="6"/>
  <c r="S260" i="6"/>
  <c r="T260" i="6"/>
  <c r="M260" i="6"/>
  <c r="L260" i="6"/>
  <c r="N260" i="6"/>
  <c r="O260" i="6"/>
  <c r="P260" i="6"/>
  <c r="R260" i="6"/>
  <c r="K260" i="6"/>
  <c r="M258" i="6"/>
  <c r="L258" i="6"/>
  <c r="N258" i="6"/>
  <c r="Q258" i="6"/>
  <c r="R258" i="6"/>
  <c r="S258" i="6"/>
  <c r="T258" i="6"/>
  <c r="O258" i="6"/>
  <c r="P258" i="6"/>
  <c r="K258" i="6"/>
  <c r="M257" i="6"/>
  <c r="L257" i="6"/>
  <c r="N257" i="6"/>
  <c r="Q257" i="6"/>
  <c r="R257" i="6"/>
  <c r="S257" i="6"/>
  <c r="O257" i="6"/>
  <c r="P257" i="6"/>
  <c r="K257" i="6"/>
  <c r="S256" i="6"/>
  <c r="T256" i="6"/>
  <c r="M256" i="6"/>
  <c r="L256" i="6"/>
  <c r="N256" i="6"/>
  <c r="O256" i="6"/>
  <c r="P256" i="6"/>
  <c r="R256" i="6"/>
  <c r="H256" i="6"/>
  <c r="K256" i="6"/>
  <c r="S255" i="6"/>
  <c r="T255" i="6"/>
  <c r="M255" i="6"/>
  <c r="L255" i="6"/>
  <c r="N255" i="6"/>
  <c r="O255" i="6"/>
  <c r="P255" i="6"/>
  <c r="R255" i="6"/>
  <c r="H255" i="6"/>
  <c r="K255" i="6"/>
  <c r="M254" i="6"/>
  <c r="L254" i="6"/>
  <c r="N254" i="6"/>
  <c r="Q254" i="6"/>
  <c r="R254" i="6"/>
  <c r="S254" i="6"/>
  <c r="T254" i="6"/>
  <c r="O254" i="6"/>
  <c r="P254" i="6"/>
  <c r="H254" i="6"/>
  <c r="K254" i="6"/>
  <c r="M253" i="6"/>
  <c r="L253" i="6"/>
  <c r="N253" i="6"/>
  <c r="Q253" i="6"/>
  <c r="R253" i="6"/>
  <c r="S253" i="6"/>
  <c r="T253" i="6"/>
  <c r="P253" i="6"/>
  <c r="K253" i="6"/>
  <c r="S252" i="6"/>
  <c r="T252" i="6"/>
  <c r="M252" i="6"/>
  <c r="L252" i="6"/>
  <c r="N252" i="6"/>
  <c r="P252" i="6"/>
  <c r="R252" i="6"/>
  <c r="K252" i="6"/>
  <c r="S251" i="6"/>
  <c r="T251" i="6"/>
  <c r="M251" i="6"/>
  <c r="L251" i="6"/>
  <c r="N251" i="6"/>
  <c r="O251" i="6"/>
  <c r="P251" i="6"/>
  <c r="R251" i="6"/>
  <c r="H251" i="6"/>
  <c r="K251" i="6"/>
  <c r="M250" i="6"/>
  <c r="L250" i="6"/>
  <c r="N250" i="6"/>
  <c r="Q250" i="6"/>
  <c r="R250" i="6"/>
  <c r="S250" i="6"/>
  <c r="O250" i="6"/>
  <c r="P250" i="6"/>
  <c r="K250" i="6"/>
  <c r="M249" i="6"/>
  <c r="L249" i="6"/>
  <c r="N249" i="6"/>
  <c r="Q249" i="6"/>
  <c r="R249" i="6"/>
  <c r="S249" i="6"/>
  <c r="T249" i="6"/>
  <c r="O249" i="6"/>
  <c r="P249" i="6"/>
  <c r="K249" i="6"/>
  <c r="M248" i="6"/>
  <c r="L248" i="6"/>
  <c r="N248" i="6"/>
  <c r="Q248" i="6"/>
  <c r="R248" i="6"/>
  <c r="S248" i="6"/>
  <c r="T248" i="6"/>
  <c r="O248" i="6"/>
  <c r="P248" i="6"/>
  <c r="H248" i="6"/>
  <c r="K248" i="6"/>
  <c r="M247" i="6"/>
  <c r="L247" i="6"/>
  <c r="N247" i="6"/>
  <c r="O247" i="6"/>
  <c r="P247" i="6"/>
  <c r="R247" i="6"/>
  <c r="S247" i="6"/>
  <c r="T247" i="6"/>
  <c r="K247" i="6"/>
  <c r="M246" i="6"/>
  <c r="L246" i="6"/>
  <c r="N246" i="6"/>
  <c r="Q246" i="6"/>
  <c r="R246" i="6"/>
  <c r="S246" i="6"/>
  <c r="T246" i="6"/>
  <c r="O246" i="6"/>
  <c r="P246" i="6"/>
  <c r="H246" i="6"/>
  <c r="K246" i="6"/>
  <c r="M245" i="6"/>
  <c r="L245" i="6"/>
  <c r="N245" i="6"/>
  <c r="O245" i="6"/>
  <c r="P245" i="6"/>
  <c r="R245" i="6"/>
  <c r="S245" i="6"/>
  <c r="K245" i="6"/>
  <c r="M244" i="6"/>
  <c r="L244" i="6"/>
  <c r="N244" i="6"/>
  <c r="O244" i="6"/>
  <c r="P244" i="6"/>
  <c r="R244" i="6"/>
  <c r="S244" i="6"/>
  <c r="T244" i="6"/>
  <c r="Q244" i="6"/>
  <c r="H244" i="6"/>
  <c r="K244" i="6"/>
  <c r="M216" i="6"/>
  <c r="L216" i="6"/>
  <c r="N216" i="6"/>
  <c r="Q216" i="6"/>
  <c r="R216" i="6"/>
  <c r="S216" i="6"/>
  <c r="T216" i="6"/>
  <c r="O216" i="6"/>
  <c r="P216" i="6"/>
  <c r="K216" i="6"/>
  <c r="S243" i="6"/>
  <c r="T243" i="6"/>
  <c r="M243" i="6"/>
  <c r="L243" i="6"/>
  <c r="N243" i="6"/>
  <c r="O243" i="6"/>
  <c r="P243" i="6"/>
  <c r="R243" i="6"/>
  <c r="H243" i="6"/>
  <c r="K243" i="6"/>
  <c r="S242" i="6"/>
  <c r="T242" i="6"/>
  <c r="M242" i="6"/>
  <c r="L242" i="6"/>
  <c r="N242" i="6"/>
  <c r="O242" i="6"/>
  <c r="P242" i="6"/>
  <c r="R242" i="6"/>
  <c r="H242" i="6"/>
  <c r="K242" i="6"/>
  <c r="M241" i="6"/>
  <c r="L241" i="6"/>
  <c r="N241" i="6"/>
  <c r="Q241" i="6"/>
  <c r="R241" i="6"/>
  <c r="S241" i="6"/>
  <c r="T241" i="6"/>
  <c r="P241" i="6"/>
  <c r="K241" i="6"/>
  <c r="M240" i="6"/>
  <c r="L240" i="6"/>
  <c r="N240" i="6"/>
  <c r="Q240" i="6"/>
  <c r="R240" i="6"/>
  <c r="S240" i="6"/>
  <c r="T240" i="6"/>
  <c r="P240" i="6"/>
  <c r="K240" i="6"/>
  <c r="S239" i="6"/>
  <c r="T239" i="6"/>
  <c r="M239" i="6"/>
  <c r="L239" i="6"/>
  <c r="N239" i="6"/>
  <c r="O239" i="6"/>
  <c r="P239" i="6"/>
  <c r="R239" i="6"/>
  <c r="H239" i="6"/>
  <c r="K239" i="6"/>
  <c r="S238" i="6"/>
  <c r="T238" i="6"/>
  <c r="M238" i="6"/>
  <c r="L238" i="6"/>
  <c r="N238" i="6"/>
  <c r="O238" i="6"/>
  <c r="P238" i="6"/>
  <c r="R238" i="6"/>
  <c r="H238" i="6"/>
  <c r="K238" i="6"/>
  <c r="S237" i="6"/>
  <c r="L237" i="6"/>
  <c r="M237" i="6"/>
  <c r="N237" i="6"/>
  <c r="Q237" i="6"/>
  <c r="O237" i="6"/>
  <c r="P237" i="6"/>
  <c r="K237" i="6"/>
  <c r="S236" i="6"/>
  <c r="T236" i="6"/>
  <c r="M236" i="6"/>
  <c r="L236" i="6"/>
  <c r="R236" i="6"/>
  <c r="O236" i="6"/>
  <c r="N236" i="6"/>
  <c r="H236" i="6"/>
  <c r="K236" i="6"/>
  <c r="M235" i="6"/>
  <c r="L235" i="6"/>
  <c r="N235" i="6"/>
  <c r="Q235" i="6"/>
  <c r="R235" i="6"/>
  <c r="S235" i="6"/>
  <c r="T235" i="6"/>
  <c r="O235" i="6"/>
  <c r="P235" i="6"/>
  <c r="H235" i="6"/>
  <c r="K235" i="6"/>
  <c r="M234" i="6"/>
  <c r="L234" i="6"/>
  <c r="R234" i="6"/>
  <c r="S234" i="6"/>
  <c r="T234" i="6"/>
  <c r="N234" i="6"/>
  <c r="O234" i="6"/>
  <c r="P234" i="6"/>
  <c r="H234" i="6"/>
  <c r="K234" i="6"/>
  <c r="S233" i="6"/>
  <c r="T233" i="6"/>
  <c r="M233" i="6"/>
  <c r="L233" i="6"/>
  <c r="R233" i="6"/>
  <c r="O233" i="6"/>
  <c r="N233" i="6"/>
  <c r="H233" i="6"/>
  <c r="K233" i="6"/>
  <c r="M232" i="6"/>
  <c r="L232" i="6"/>
  <c r="N232" i="6"/>
  <c r="Q232" i="6"/>
  <c r="R232" i="6"/>
  <c r="S232" i="6"/>
  <c r="T232" i="6"/>
  <c r="O232" i="6"/>
  <c r="P232" i="6"/>
  <c r="M231" i="6"/>
  <c r="L231" i="6"/>
  <c r="R231" i="6"/>
  <c r="S231" i="6"/>
  <c r="T231" i="6"/>
  <c r="N231" i="6"/>
  <c r="O231" i="6"/>
  <c r="P231" i="6"/>
  <c r="H231" i="6"/>
  <c r="K231" i="6"/>
  <c r="M230" i="6"/>
  <c r="L230" i="6"/>
  <c r="R230" i="6"/>
  <c r="S230" i="6"/>
  <c r="T230" i="6"/>
  <c r="N230" i="6"/>
  <c r="O230" i="6"/>
  <c r="P230" i="6"/>
  <c r="K230" i="6"/>
  <c r="M229" i="6"/>
  <c r="L229" i="6"/>
  <c r="R229" i="6"/>
  <c r="S229" i="6"/>
  <c r="T229" i="6"/>
  <c r="N229" i="6"/>
  <c r="O229" i="6"/>
  <c r="P229" i="6"/>
  <c r="H229" i="6"/>
  <c r="K229" i="6"/>
  <c r="M228" i="6"/>
  <c r="L228" i="6"/>
  <c r="N228" i="6"/>
  <c r="Q228" i="6"/>
  <c r="R228" i="6"/>
  <c r="S228" i="6"/>
  <c r="T228" i="6"/>
  <c r="O228" i="6"/>
  <c r="P228" i="6"/>
  <c r="H228" i="6"/>
  <c r="K228" i="6"/>
  <c r="S227" i="6"/>
  <c r="T227" i="6"/>
  <c r="M227" i="6"/>
  <c r="L227" i="6"/>
  <c r="N227" i="6"/>
  <c r="O227" i="6"/>
  <c r="P227" i="6"/>
  <c r="R227" i="6"/>
  <c r="H227" i="6"/>
  <c r="K227" i="6"/>
  <c r="M226" i="6"/>
  <c r="L226" i="6"/>
  <c r="N226" i="6"/>
  <c r="Q226" i="6"/>
  <c r="R226" i="6"/>
  <c r="S226" i="6"/>
  <c r="T226" i="6"/>
  <c r="O226" i="6"/>
  <c r="P226" i="6"/>
  <c r="H226" i="6"/>
  <c r="K226" i="6"/>
  <c r="M225" i="6"/>
  <c r="L225" i="6"/>
  <c r="R225" i="6"/>
  <c r="S225" i="6"/>
  <c r="T225" i="6"/>
  <c r="N225" i="6"/>
  <c r="O225" i="6"/>
  <c r="P225" i="6"/>
  <c r="K225" i="6"/>
  <c r="M224" i="6"/>
  <c r="L224" i="6"/>
  <c r="N224" i="6"/>
  <c r="Q224" i="6"/>
  <c r="R224" i="6"/>
  <c r="S224" i="6"/>
  <c r="O224" i="6"/>
  <c r="P224" i="6"/>
  <c r="K224" i="6"/>
  <c r="M223" i="6"/>
  <c r="L223" i="6"/>
  <c r="R223" i="6"/>
  <c r="S223" i="6"/>
  <c r="T223" i="6"/>
  <c r="N223" i="6"/>
  <c r="O223" i="6"/>
  <c r="P223" i="6"/>
  <c r="H223" i="6"/>
  <c r="K223" i="6"/>
  <c r="M222" i="6"/>
  <c r="L222" i="6"/>
  <c r="N222" i="6"/>
  <c r="O222" i="6"/>
  <c r="P222" i="6"/>
  <c r="R222" i="6"/>
  <c r="S222" i="6"/>
  <c r="T222" i="6"/>
  <c r="Q222" i="6"/>
  <c r="K222" i="6"/>
  <c r="M221" i="6"/>
  <c r="L221" i="6"/>
  <c r="N221" i="6"/>
  <c r="Q221" i="6"/>
  <c r="R221" i="6"/>
  <c r="S221" i="6"/>
  <c r="T221" i="6"/>
  <c r="O221" i="6"/>
  <c r="P221" i="6"/>
  <c r="K221" i="6"/>
  <c r="L208" i="6"/>
  <c r="K208" i="6"/>
  <c r="S207" i="6"/>
  <c r="L207" i="6"/>
  <c r="N207" i="6"/>
  <c r="O207" i="6"/>
  <c r="P207" i="6"/>
  <c r="K207" i="6"/>
  <c r="S206" i="6"/>
  <c r="T206" i="6"/>
  <c r="L206" i="6"/>
  <c r="M206" i="6"/>
  <c r="N206" i="6"/>
  <c r="O206" i="6"/>
  <c r="P206" i="6"/>
  <c r="K206" i="6"/>
  <c r="M205" i="6"/>
  <c r="L205" i="6"/>
  <c r="N205" i="6"/>
  <c r="O205" i="6"/>
  <c r="P205" i="6"/>
  <c r="R205" i="6"/>
  <c r="S205" i="6"/>
  <c r="T205" i="6"/>
  <c r="H205" i="6"/>
  <c r="K205" i="6"/>
  <c r="M204" i="6"/>
  <c r="L204" i="6"/>
  <c r="R204" i="6"/>
  <c r="S204" i="6"/>
  <c r="T204" i="6"/>
  <c r="N204" i="6"/>
  <c r="P204" i="6"/>
  <c r="K204" i="6"/>
  <c r="M203" i="6"/>
  <c r="L203" i="6"/>
  <c r="R203" i="6"/>
  <c r="S203" i="6"/>
  <c r="T203" i="6"/>
  <c r="N203" i="6"/>
  <c r="P203" i="6"/>
  <c r="K203" i="6"/>
  <c r="M202" i="6"/>
  <c r="L202" i="6"/>
  <c r="R202" i="6"/>
  <c r="S202" i="6"/>
  <c r="T202" i="6"/>
  <c r="N202" i="6"/>
  <c r="O202" i="6"/>
  <c r="P202" i="6"/>
  <c r="K202" i="6"/>
  <c r="M201" i="6"/>
  <c r="L201" i="6"/>
  <c r="R201" i="6"/>
  <c r="S201" i="6"/>
  <c r="N201" i="6"/>
  <c r="O201" i="6"/>
  <c r="P201" i="6"/>
  <c r="M200" i="6"/>
  <c r="L200" i="6"/>
  <c r="R200" i="6"/>
  <c r="S200" i="6"/>
  <c r="N200" i="6"/>
  <c r="O200" i="6"/>
  <c r="P200" i="6"/>
  <c r="K200" i="6"/>
  <c r="M199" i="6"/>
  <c r="L199" i="6"/>
  <c r="R199" i="6"/>
  <c r="S199" i="6"/>
  <c r="N199" i="6"/>
  <c r="O199" i="6"/>
  <c r="P199" i="6"/>
  <c r="K199" i="6"/>
  <c r="M198" i="6"/>
  <c r="L198" i="6"/>
  <c r="R198" i="6"/>
  <c r="S198" i="6"/>
  <c r="T198" i="6"/>
  <c r="N198" i="6"/>
  <c r="O198" i="6"/>
  <c r="P198" i="6"/>
  <c r="M197" i="6"/>
  <c r="L197" i="6"/>
  <c r="R197" i="6"/>
  <c r="S197" i="6"/>
  <c r="T197" i="6"/>
  <c r="N197" i="6"/>
  <c r="O197" i="6"/>
  <c r="P197" i="6"/>
  <c r="M196" i="6"/>
  <c r="L196" i="6"/>
  <c r="R196" i="6"/>
  <c r="S196" i="6"/>
  <c r="T196" i="6"/>
  <c r="N196" i="6"/>
  <c r="O196" i="6"/>
  <c r="P196" i="6"/>
  <c r="R195" i="6"/>
  <c r="S195" i="6"/>
  <c r="T195" i="6"/>
  <c r="O195" i="6"/>
  <c r="P195" i="6"/>
  <c r="K195" i="6"/>
  <c r="M194" i="6"/>
  <c r="L194" i="6"/>
  <c r="R194" i="6"/>
  <c r="S194" i="6"/>
  <c r="T194" i="6"/>
  <c r="N194" i="6"/>
  <c r="O194" i="6"/>
  <c r="P194" i="6"/>
  <c r="K194" i="6"/>
  <c r="M193" i="6"/>
  <c r="L193" i="6"/>
  <c r="N193" i="6"/>
  <c r="Q193" i="6"/>
  <c r="R193" i="6"/>
  <c r="S193" i="6"/>
  <c r="T193" i="6"/>
  <c r="O193" i="6"/>
  <c r="P193" i="6"/>
  <c r="K193" i="6"/>
  <c r="M192" i="6"/>
  <c r="L192" i="6"/>
  <c r="R192" i="6"/>
  <c r="S192" i="6"/>
  <c r="T192" i="6"/>
  <c r="N192" i="6"/>
  <c r="O192" i="6"/>
  <c r="P192" i="6"/>
  <c r="K192" i="6"/>
  <c r="M191" i="6"/>
  <c r="L191" i="6"/>
  <c r="R191" i="6"/>
  <c r="S191" i="6"/>
  <c r="N191" i="6"/>
  <c r="O191" i="6"/>
  <c r="P191" i="6"/>
  <c r="K191" i="6"/>
  <c r="M190" i="6"/>
  <c r="L190" i="6"/>
  <c r="R190" i="6"/>
  <c r="S190" i="6"/>
  <c r="T190" i="6"/>
  <c r="N190" i="6"/>
  <c r="P190" i="6"/>
  <c r="K190" i="6"/>
  <c r="M189" i="6"/>
  <c r="L189" i="6"/>
  <c r="R189" i="6"/>
  <c r="S189" i="6"/>
  <c r="T189" i="6"/>
  <c r="N189" i="6"/>
  <c r="O189" i="6"/>
  <c r="P189" i="6"/>
  <c r="K189" i="6"/>
  <c r="M188" i="6"/>
  <c r="L188" i="6"/>
  <c r="R188" i="6"/>
  <c r="S188" i="6"/>
  <c r="T188" i="6"/>
  <c r="N188" i="6"/>
  <c r="O188" i="6"/>
  <c r="P188" i="6"/>
  <c r="K188" i="6"/>
  <c r="M187" i="6"/>
  <c r="L187" i="6"/>
  <c r="R187" i="6"/>
  <c r="S187" i="6"/>
  <c r="T187" i="6"/>
  <c r="N187" i="6"/>
  <c r="O187" i="6"/>
  <c r="P187" i="6"/>
  <c r="K187" i="6"/>
  <c r="M186" i="6"/>
  <c r="L186" i="6"/>
  <c r="R186" i="6"/>
  <c r="S186" i="6"/>
  <c r="T186" i="6"/>
  <c r="N186" i="6"/>
  <c r="O186" i="6"/>
  <c r="P186" i="6"/>
  <c r="K186" i="6"/>
  <c r="M185" i="6"/>
  <c r="L185" i="6"/>
  <c r="R185" i="6"/>
  <c r="S185" i="6"/>
  <c r="T185" i="6"/>
  <c r="N185" i="6"/>
  <c r="O185" i="6"/>
  <c r="P185" i="6"/>
  <c r="K185" i="6"/>
  <c r="M183" i="6"/>
  <c r="L183" i="6"/>
  <c r="N183" i="6"/>
  <c r="Q183" i="6"/>
  <c r="R183" i="6"/>
  <c r="S183" i="6"/>
  <c r="T183" i="6"/>
  <c r="O183" i="6"/>
  <c r="P183" i="6"/>
  <c r="K183" i="6"/>
  <c r="M182" i="6"/>
  <c r="L182" i="6"/>
  <c r="R182" i="6"/>
  <c r="S182" i="6"/>
  <c r="N182" i="6"/>
  <c r="O182" i="6"/>
  <c r="P182" i="6"/>
  <c r="K182" i="6"/>
  <c r="M181" i="6"/>
  <c r="L181" i="6"/>
  <c r="R181" i="6"/>
  <c r="S181" i="6"/>
  <c r="N181" i="6"/>
  <c r="O181" i="6"/>
  <c r="P181" i="6"/>
  <c r="K181" i="6"/>
  <c r="M180" i="6"/>
  <c r="L180" i="6"/>
  <c r="R180" i="6"/>
  <c r="S180" i="6"/>
  <c r="T180" i="6"/>
  <c r="N180" i="6"/>
  <c r="O180" i="6"/>
  <c r="P180" i="6"/>
  <c r="K180" i="6"/>
  <c r="M179" i="6"/>
  <c r="L179" i="6"/>
  <c r="R179" i="6"/>
  <c r="S179" i="6"/>
  <c r="N179" i="6"/>
  <c r="O179" i="6"/>
  <c r="P179" i="6"/>
  <c r="K179" i="6"/>
  <c r="M178" i="6"/>
  <c r="L178" i="6"/>
  <c r="R178" i="6"/>
  <c r="S178" i="6"/>
  <c r="T178" i="6"/>
  <c r="N178" i="6"/>
  <c r="O178" i="6"/>
  <c r="P178" i="6"/>
  <c r="H178" i="6"/>
  <c r="K178" i="6"/>
  <c r="M177" i="6"/>
  <c r="L177" i="6"/>
  <c r="N177" i="6"/>
  <c r="Q177" i="6"/>
  <c r="R177" i="6"/>
  <c r="S177" i="6"/>
  <c r="T177" i="6"/>
  <c r="P177" i="6"/>
  <c r="K177" i="6"/>
  <c r="M176" i="6"/>
  <c r="L176" i="6"/>
  <c r="R176" i="6"/>
  <c r="S176" i="6"/>
  <c r="T176" i="6"/>
  <c r="N176" i="6"/>
  <c r="O176" i="6"/>
  <c r="P176" i="6"/>
  <c r="M175" i="6"/>
  <c r="L175" i="6"/>
  <c r="R175" i="6"/>
  <c r="S175" i="6"/>
  <c r="T175" i="6"/>
  <c r="N175" i="6"/>
  <c r="O175" i="6"/>
  <c r="P175" i="6"/>
  <c r="H175" i="6"/>
  <c r="K175" i="6"/>
  <c r="M174" i="6"/>
  <c r="L174" i="6"/>
  <c r="R174" i="6"/>
  <c r="S174" i="6"/>
  <c r="T174" i="6"/>
  <c r="N174" i="6"/>
  <c r="O174" i="6"/>
  <c r="P174" i="6"/>
  <c r="K174" i="6"/>
  <c r="L173" i="6"/>
  <c r="M173" i="6"/>
  <c r="N173" i="6"/>
  <c r="O173" i="6"/>
  <c r="P173" i="6"/>
  <c r="K173" i="6"/>
  <c r="M172" i="6"/>
  <c r="L172" i="6"/>
  <c r="N172" i="6"/>
  <c r="P172" i="6"/>
  <c r="R172" i="6"/>
  <c r="S172" i="6"/>
  <c r="K172" i="6"/>
  <c r="M171" i="6"/>
  <c r="L171" i="6"/>
  <c r="N171" i="6"/>
  <c r="O171" i="6"/>
  <c r="P171" i="6"/>
  <c r="R171" i="6"/>
  <c r="S171" i="6"/>
  <c r="K171" i="6"/>
  <c r="M170" i="6"/>
  <c r="L170" i="6"/>
  <c r="R170" i="6"/>
  <c r="S170" i="6"/>
  <c r="T170" i="6"/>
  <c r="N170" i="6"/>
  <c r="P170" i="6"/>
  <c r="K170" i="6"/>
  <c r="M169" i="6"/>
  <c r="L169" i="6"/>
  <c r="R169" i="6"/>
  <c r="S169" i="6"/>
  <c r="T169" i="6"/>
  <c r="N169" i="6"/>
  <c r="O169" i="6"/>
  <c r="P169" i="6"/>
  <c r="K169" i="6"/>
  <c r="M168" i="6"/>
  <c r="L168" i="6"/>
  <c r="R168" i="6"/>
  <c r="S168" i="6"/>
  <c r="T168" i="6"/>
  <c r="N168" i="6"/>
  <c r="P168" i="6"/>
  <c r="K168" i="6"/>
  <c r="S167" i="6"/>
  <c r="T167" i="6"/>
  <c r="M167" i="6"/>
  <c r="L167" i="6"/>
  <c r="N167" i="6"/>
  <c r="K167" i="6"/>
  <c r="M166" i="6"/>
  <c r="L166" i="6"/>
  <c r="R166" i="6"/>
  <c r="S166" i="6"/>
  <c r="T166" i="6"/>
  <c r="N166" i="6"/>
  <c r="P166" i="6"/>
  <c r="K166" i="6"/>
  <c r="M165" i="6"/>
  <c r="L165" i="6"/>
  <c r="N165" i="6"/>
  <c r="O165" i="6"/>
  <c r="P165" i="6"/>
  <c r="R165" i="6"/>
  <c r="S165" i="6"/>
  <c r="H165" i="6"/>
  <c r="K165" i="6"/>
  <c r="M164" i="6"/>
  <c r="L164" i="6"/>
  <c r="R164" i="6"/>
  <c r="S164" i="6"/>
  <c r="N164" i="6"/>
  <c r="O164" i="6"/>
  <c r="P164" i="6"/>
  <c r="K164" i="6"/>
  <c r="M163" i="6"/>
  <c r="L163" i="6"/>
  <c r="N163" i="6"/>
  <c r="O163" i="6"/>
  <c r="P163" i="6"/>
  <c r="R163" i="6"/>
  <c r="S163" i="6"/>
  <c r="K163" i="6"/>
  <c r="M162" i="6"/>
  <c r="L162" i="6"/>
  <c r="R162" i="6"/>
  <c r="S162" i="6"/>
  <c r="T162" i="6"/>
  <c r="N162" i="6"/>
  <c r="O162" i="6"/>
  <c r="P162" i="6"/>
  <c r="K162" i="6"/>
  <c r="M161" i="6"/>
  <c r="L161" i="6"/>
  <c r="R161" i="6"/>
  <c r="S161" i="6"/>
  <c r="T161" i="6"/>
  <c r="N161" i="6"/>
  <c r="P161" i="6"/>
  <c r="K161" i="6"/>
  <c r="M160" i="6"/>
  <c r="L160" i="6"/>
  <c r="R160" i="6"/>
  <c r="S160" i="6"/>
  <c r="N160" i="6"/>
  <c r="O160" i="6"/>
  <c r="P160" i="6"/>
  <c r="K160" i="6"/>
  <c r="L159" i="6"/>
  <c r="M159" i="6"/>
  <c r="N159" i="6"/>
  <c r="O159" i="6"/>
  <c r="P159" i="6"/>
  <c r="K159" i="6"/>
  <c r="M158" i="6"/>
  <c r="L158" i="6"/>
  <c r="N158" i="6"/>
  <c r="Q158" i="6"/>
  <c r="R158" i="6"/>
  <c r="S158" i="6"/>
  <c r="T158" i="6"/>
  <c r="O158" i="6"/>
  <c r="P158" i="6"/>
  <c r="H158" i="6"/>
  <c r="K158" i="6"/>
  <c r="M157" i="6"/>
  <c r="L157" i="6"/>
  <c r="R157" i="6"/>
  <c r="S157" i="6"/>
  <c r="T157" i="6"/>
  <c r="N157" i="6"/>
  <c r="O157" i="6"/>
  <c r="P157" i="6"/>
  <c r="K157" i="6"/>
  <c r="M154" i="6"/>
  <c r="L154" i="6"/>
  <c r="R154" i="6"/>
  <c r="S154" i="6"/>
  <c r="T154" i="6"/>
  <c r="N154" i="6"/>
  <c r="O154" i="6"/>
  <c r="P154" i="6"/>
  <c r="K154" i="6"/>
  <c r="M153" i="6"/>
  <c r="L153" i="6"/>
  <c r="R153" i="6"/>
  <c r="S153" i="6"/>
  <c r="T153" i="6"/>
  <c r="N153" i="6"/>
  <c r="P153" i="6"/>
  <c r="K153" i="6"/>
  <c r="M152" i="6"/>
  <c r="L152" i="6"/>
  <c r="R152" i="6"/>
  <c r="S152" i="6"/>
  <c r="N152" i="6"/>
  <c r="K152" i="6"/>
  <c r="M151" i="6"/>
  <c r="L151" i="6"/>
  <c r="R151" i="6"/>
  <c r="S151" i="6"/>
  <c r="N151" i="6"/>
  <c r="O151" i="6"/>
  <c r="P151" i="6"/>
  <c r="K151" i="6"/>
  <c r="M150" i="6"/>
  <c r="L150" i="6"/>
  <c r="N150" i="6"/>
  <c r="O150" i="6"/>
  <c r="P150" i="6"/>
  <c r="R150" i="6"/>
  <c r="S150" i="6"/>
  <c r="K150" i="6"/>
  <c r="M149" i="6"/>
  <c r="L149" i="6"/>
  <c r="R149" i="6"/>
  <c r="S149" i="6"/>
  <c r="T149" i="6"/>
  <c r="N149" i="6"/>
  <c r="O149" i="6"/>
  <c r="P149" i="6"/>
  <c r="K149" i="6"/>
  <c r="M148" i="6"/>
  <c r="L148" i="6"/>
  <c r="R148" i="6"/>
  <c r="S148" i="6"/>
  <c r="T148" i="6"/>
  <c r="N148" i="6"/>
  <c r="O148" i="6"/>
  <c r="P148" i="6"/>
  <c r="K148" i="6"/>
  <c r="M147" i="6"/>
  <c r="L147" i="6"/>
  <c r="R147" i="6"/>
  <c r="S147" i="6"/>
  <c r="N147" i="6"/>
  <c r="O147" i="6"/>
  <c r="P147" i="6"/>
  <c r="K147" i="6"/>
  <c r="M146" i="6"/>
  <c r="L146" i="6"/>
  <c r="R146" i="6"/>
  <c r="S146" i="6"/>
  <c r="N146" i="6"/>
  <c r="O146" i="6"/>
  <c r="P146" i="6"/>
  <c r="K146" i="6"/>
  <c r="M144" i="6"/>
  <c r="L144" i="6"/>
  <c r="R144" i="6"/>
  <c r="S144" i="6"/>
  <c r="T144" i="6"/>
  <c r="N144" i="6"/>
  <c r="O144" i="6"/>
  <c r="P144" i="6"/>
  <c r="H144" i="6"/>
  <c r="K144" i="6"/>
  <c r="M142" i="6"/>
  <c r="L142" i="6"/>
  <c r="R142" i="6"/>
  <c r="S142" i="6"/>
  <c r="T142" i="6"/>
  <c r="N142" i="6"/>
  <c r="O142" i="6"/>
  <c r="P142" i="6"/>
  <c r="K142" i="6"/>
  <c r="S141" i="6"/>
  <c r="T141" i="6"/>
  <c r="L141" i="6"/>
  <c r="M141" i="6"/>
  <c r="N141" i="6"/>
  <c r="O141" i="6"/>
  <c r="P141" i="6"/>
  <c r="K141" i="6"/>
  <c r="M140" i="6"/>
  <c r="L140" i="6"/>
  <c r="R140" i="6"/>
  <c r="S140" i="6"/>
  <c r="T140" i="6"/>
  <c r="N140" i="6"/>
  <c r="P140" i="6"/>
  <c r="K140" i="6"/>
  <c r="M139" i="6"/>
  <c r="L139" i="6"/>
  <c r="R139" i="6"/>
  <c r="S139" i="6"/>
  <c r="T139" i="6"/>
  <c r="N139" i="6"/>
  <c r="P139" i="6"/>
  <c r="K139" i="6"/>
  <c r="M138" i="6"/>
  <c r="L138" i="6"/>
  <c r="R138" i="6"/>
  <c r="S138" i="6"/>
  <c r="T138" i="6"/>
  <c r="N138" i="6"/>
  <c r="O138" i="6"/>
  <c r="P138" i="6"/>
  <c r="K138" i="6"/>
  <c r="M137" i="6"/>
  <c r="L137" i="6"/>
  <c r="R137" i="6"/>
  <c r="S137" i="6"/>
  <c r="T137" i="6"/>
  <c r="N137" i="6"/>
  <c r="P137" i="6"/>
  <c r="K137" i="6"/>
  <c r="M135" i="6"/>
  <c r="L135" i="6"/>
  <c r="N135" i="6"/>
  <c r="O135" i="6"/>
  <c r="P135" i="6"/>
  <c r="R135" i="6"/>
  <c r="S135" i="6"/>
  <c r="T135" i="6"/>
  <c r="K135" i="6"/>
  <c r="M134" i="6"/>
  <c r="L134" i="6"/>
  <c r="R134" i="6"/>
  <c r="S134" i="6"/>
  <c r="T134" i="6"/>
  <c r="N134" i="6"/>
  <c r="O134" i="6"/>
  <c r="P134" i="6"/>
  <c r="K134" i="6"/>
  <c r="M133" i="6"/>
  <c r="L133" i="6"/>
  <c r="R133" i="6"/>
  <c r="S133" i="6"/>
  <c r="T133" i="6"/>
  <c r="N133" i="6"/>
  <c r="P133" i="6"/>
  <c r="K133" i="6"/>
  <c r="M132" i="6"/>
  <c r="L132" i="6"/>
  <c r="R132" i="6"/>
  <c r="S132" i="6"/>
  <c r="T132" i="6"/>
  <c r="N132" i="6"/>
  <c r="O132" i="6"/>
  <c r="P132" i="6"/>
  <c r="K132" i="6"/>
  <c r="M131" i="6"/>
  <c r="L131" i="6"/>
  <c r="R131" i="6"/>
  <c r="S131" i="6"/>
  <c r="T131" i="6"/>
  <c r="N131" i="6"/>
  <c r="O131" i="6"/>
  <c r="P131" i="6"/>
  <c r="K131" i="6"/>
  <c r="M130" i="6"/>
  <c r="L130" i="6"/>
  <c r="N130" i="6"/>
  <c r="O130" i="6"/>
  <c r="P130" i="6"/>
  <c r="R130" i="6"/>
  <c r="S130" i="6"/>
  <c r="K130" i="6"/>
  <c r="M129" i="6"/>
  <c r="L129" i="6"/>
  <c r="R129" i="6"/>
  <c r="S129" i="6"/>
  <c r="N129" i="6"/>
  <c r="O129" i="6"/>
  <c r="P129" i="6"/>
  <c r="K129" i="6"/>
  <c r="M128" i="6"/>
  <c r="L128" i="6"/>
  <c r="N128" i="6"/>
  <c r="Q128" i="6"/>
  <c r="R128" i="6"/>
  <c r="S128" i="6"/>
  <c r="T128" i="6"/>
  <c r="O128" i="6"/>
  <c r="P128" i="6"/>
  <c r="K128" i="6"/>
  <c r="M127" i="6"/>
  <c r="L127" i="6"/>
  <c r="R127" i="6"/>
  <c r="S127" i="6"/>
  <c r="N127" i="6"/>
  <c r="O127" i="6"/>
  <c r="P127" i="6"/>
  <c r="M126" i="6"/>
  <c r="L126" i="6"/>
  <c r="R126" i="6"/>
  <c r="S126" i="6"/>
  <c r="N126" i="6"/>
  <c r="P126" i="6"/>
  <c r="K126" i="6"/>
  <c r="M125" i="6"/>
  <c r="L125" i="6"/>
  <c r="R125" i="6"/>
  <c r="S125" i="6"/>
  <c r="T125" i="6"/>
  <c r="N125" i="6"/>
  <c r="O125" i="6"/>
  <c r="P125" i="6"/>
  <c r="K125" i="6"/>
  <c r="M124" i="6"/>
  <c r="L124" i="6"/>
  <c r="N124" i="6"/>
  <c r="Q124" i="6"/>
  <c r="R124" i="6"/>
  <c r="S124" i="6"/>
  <c r="T124" i="6"/>
  <c r="P124" i="6"/>
  <c r="K124" i="6"/>
  <c r="T123" i="6"/>
  <c r="M123" i="6"/>
  <c r="L123" i="6"/>
  <c r="N123" i="6"/>
  <c r="Q123" i="6"/>
  <c r="R123" i="6"/>
  <c r="O123" i="6"/>
  <c r="P123" i="6"/>
  <c r="K123" i="6"/>
  <c r="M122" i="6"/>
  <c r="L122" i="6"/>
  <c r="N122" i="6"/>
  <c r="Q122" i="6"/>
  <c r="R122" i="6"/>
  <c r="S122" i="6"/>
  <c r="T122" i="6"/>
  <c r="O122" i="6"/>
  <c r="P122" i="6"/>
  <c r="H122" i="6"/>
  <c r="K122" i="6"/>
  <c r="M120" i="6"/>
  <c r="L120" i="6"/>
  <c r="N120" i="6"/>
  <c r="Q120" i="6"/>
  <c r="R120" i="6"/>
  <c r="S120" i="6"/>
  <c r="O120" i="6"/>
  <c r="P120" i="6"/>
  <c r="M119" i="6"/>
  <c r="L119" i="6"/>
  <c r="N119" i="6"/>
  <c r="O119" i="6"/>
  <c r="P119" i="6"/>
  <c r="R119" i="6"/>
  <c r="S119" i="6"/>
  <c r="K119" i="6"/>
  <c r="M118" i="6"/>
  <c r="L118" i="6"/>
  <c r="N118" i="6"/>
  <c r="Q118" i="6"/>
  <c r="R118" i="6"/>
  <c r="S118" i="6"/>
  <c r="T118" i="6"/>
  <c r="O118" i="6"/>
  <c r="P118" i="6"/>
  <c r="K118" i="6"/>
  <c r="M117" i="6"/>
  <c r="L117" i="6"/>
  <c r="R117" i="6"/>
  <c r="S117" i="6"/>
  <c r="T117" i="6"/>
  <c r="N117" i="6"/>
  <c r="O117" i="6"/>
  <c r="P117" i="6"/>
  <c r="M116" i="6"/>
  <c r="L116" i="6"/>
  <c r="N116" i="6"/>
  <c r="Q116" i="6"/>
  <c r="R116" i="6"/>
  <c r="S116" i="6"/>
  <c r="T116" i="6"/>
  <c r="O116" i="6"/>
  <c r="P116" i="6"/>
  <c r="K116" i="6"/>
  <c r="M115" i="6"/>
  <c r="L115" i="6"/>
  <c r="N115" i="6"/>
  <c r="Q115" i="6"/>
  <c r="R115" i="6"/>
  <c r="S115" i="6"/>
  <c r="T115" i="6"/>
  <c r="O115" i="6"/>
  <c r="P115" i="6"/>
  <c r="K115" i="6"/>
  <c r="M114" i="6"/>
  <c r="L114" i="6"/>
  <c r="N114" i="6"/>
  <c r="Q114" i="6"/>
  <c r="R114" i="6"/>
  <c r="S114" i="6"/>
  <c r="T114" i="6"/>
  <c r="O114" i="6"/>
  <c r="P114" i="6"/>
  <c r="K114" i="6"/>
  <c r="M113" i="6"/>
  <c r="L113" i="6"/>
  <c r="N113" i="6"/>
  <c r="Q113" i="6"/>
  <c r="R113" i="6"/>
  <c r="S113" i="6"/>
  <c r="O113" i="6"/>
  <c r="P113" i="6"/>
  <c r="K113" i="6"/>
  <c r="M112" i="6"/>
  <c r="L112" i="6"/>
  <c r="S112" i="6"/>
  <c r="N112" i="6"/>
  <c r="O112" i="6"/>
  <c r="P112" i="6"/>
  <c r="M111" i="6"/>
  <c r="L111" i="6"/>
  <c r="N111" i="6"/>
  <c r="Q111" i="6"/>
  <c r="R111" i="6"/>
  <c r="S111" i="6"/>
  <c r="T111" i="6"/>
  <c r="O111" i="6"/>
  <c r="P111" i="6"/>
  <c r="K111" i="6"/>
  <c r="L110" i="6"/>
  <c r="M110" i="6"/>
  <c r="N110" i="6"/>
  <c r="O110" i="6"/>
  <c r="Q110" i="6"/>
  <c r="P110" i="6"/>
  <c r="K110" i="6"/>
  <c r="M109" i="6"/>
  <c r="L109" i="6"/>
  <c r="S109" i="6"/>
  <c r="N109" i="6"/>
  <c r="O109" i="6"/>
  <c r="P109" i="6"/>
  <c r="K109" i="6"/>
  <c r="S108" i="6"/>
  <c r="T108" i="6"/>
  <c r="M108" i="6"/>
  <c r="L108" i="6"/>
  <c r="O108" i="6"/>
  <c r="P108" i="6"/>
  <c r="R108" i="6"/>
  <c r="K108" i="6"/>
  <c r="M107" i="6"/>
  <c r="O107" i="6"/>
  <c r="L107" i="6"/>
  <c r="N107" i="6"/>
  <c r="K107" i="6"/>
  <c r="M106" i="6"/>
  <c r="L106" i="6"/>
  <c r="N106" i="6"/>
  <c r="Q106" i="6"/>
  <c r="R106" i="6"/>
  <c r="S106" i="6"/>
  <c r="T106" i="6"/>
  <c r="O106" i="6"/>
  <c r="P106" i="6"/>
  <c r="K106" i="6"/>
  <c r="M105" i="6"/>
  <c r="L105" i="6"/>
  <c r="N105" i="6"/>
  <c r="Q105" i="6"/>
  <c r="R105" i="6"/>
  <c r="S105" i="6"/>
  <c r="T105" i="6"/>
  <c r="O105" i="6"/>
  <c r="P105" i="6"/>
  <c r="H105" i="6"/>
  <c r="K105" i="6"/>
  <c r="M104" i="6"/>
  <c r="L104" i="6"/>
  <c r="N104" i="6"/>
  <c r="Q104" i="6"/>
  <c r="R104" i="6"/>
  <c r="S104" i="6"/>
  <c r="P104" i="6"/>
  <c r="M103" i="6"/>
  <c r="L103" i="6"/>
  <c r="N103" i="6"/>
  <c r="O103" i="6"/>
  <c r="P103" i="6"/>
  <c r="R103" i="6"/>
  <c r="S103" i="6"/>
  <c r="T103" i="6"/>
  <c r="H103" i="6"/>
  <c r="K103" i="6"/>
  <c r="M102" i="6"/>
  <c r="L102" i="6"/>
  <c r="N102" i="6"/>
  <c r="Q102" i="6"/>
  <c r="R102" i="6"/>
  <c r="S102" i="6"/>
  <c r="T102" i="6"/>
  <c r="O102" i="6"/>
  <c r="P102" i="6"/>
  <c r="H102" i="6"/>
  <c r="K102" i="6"/>
  <c r="M101" i="6"/>
  <c r="L101" i="6"/>
  <c r="N101" i="6"/>
  <c r="O101" i="6"/>
  <c r="P101" i="6"/>
  <c r="R101" i="6"/>
  <c r="S101" i="6"/>
  <c r="Q101" i="6"/>
  <c r="M100" i="6"/>
  <c r="L100" i="6"/>
  <c r="N100" i="6"/>
  <c r="Q100" i="6"/>
  <c r="R100" i="6"/>
  <c r="S100" i="6"/>
  <c r="T100" i="6"/>
  <c r="P100" i="6"/>
  <c r="K100" i="6"/>
  <c r="M99" i="6"/>
  <c r="L99" i="6"/>
  <c r="R99" i="6"/>
  <c r="S99" i="6"/>
  <c r="O99" i="6"/>
  <c r="N99" i="6"/>
  <c r="K99" i="6"/>
  <c r="M98" i="6"/>
  <c r="L98" i="6"/>
  <c r="N98" i="6"/>
  <c r="O98" i="6"/>
  <c r="P98" i="6"/>
  <c r="R98" i="6"/>
  <c r="S98" i="6"/>
  <c r="T98" i="6"/>
  <c r="K98" i="6"/>
  <c r="M97" i="6"/>
  <c r="L97" i="6"/>
  <c r="R97" i="6"/>
  <c r="S97" i="6"/>
  <c r="T97" i="6"/>
  <c r="N97" i="6"/>
  <c r="O97" i="6"/>
  <c r="P97" i="6"/>
  <c r="K97" i="6"/>
  <c r="S96" i="6"/>
  <c r="T96" i="6"/>
  <c r="L96" i="6"/>
  <c r="M96" i="6"/>
  <c r="N96" i="6"/>
  <c r="O96" i="6"/>
  <c r="P96" i="6"/>
  <c r="K96" i="6"/>
  <c r="M94" i="6"/>
  <c r="L94" i="6"/>
  <c r="N94" i="6"/>
  <c r="Q94" i="6"/>
  <c r="R94" i="6"/>
  <c r="S94" i="6"/>
  <c r="T94" i="6"/>
  <c r="P94" i="6"/>
  <c r="K94" i="6"/>
  <c r="M93" i="6"/>
  <c r="L93" i="6"/>
  <c r="N93" i="6"/>
  <c r="Q93" i="6"/>
  <c r="R93" i="6"/>
  <c r="S93" i="6"/>
  <c r="O93" i="6"/>
  <c r="P93" i="6"/>
  <c r="M92" i="6"/>
  <c r="L92" i="6"/>
  <c r="N92" i="6"/>
  <c r="Q92" i="6"/>
  <c r="R92" i="6"/>
  <c r="S92" i="6"/>
  <c r="T92" i="6"/>
  <c r="P92" i="6"/>
  <c r="K92" i="6"/>
  <c r="M91" i="6"/>
  <c r="L91" i="6"/>
  <c r="N91" i="6"/>
  <c r="Q91" i="6"/>
  <c r="R91" i="6"/>
  <c r="S91" i="6"/>
  <c r="O91" i="6"/>
  <c r="P91" i="6"/>
  <c r="K91" i="6"/>
  <c r="M90" i="6"/>
  <c r="L90" i="6"/>
  <c r="N90" i="6"/>
  <c r="Q90" i="6"/>
  <c r="R90" i="6"/>
  <c r="S90" i="6"/>
  <c r="T90" i="6"/>
  <c r="O90" i="6"/>
  <c r="P90" i="6"/>
  <c r="H90" i="6"/>
  <c r="K90" i="6"/>
  <c r="M89" i="6"/>
  <c r="L89" i="6"/>
  <c r="N89" i="6"/>
  <c r="Q89" i="6"/>
  <c r="R89" i="6"/>
  <c r="S89" i="6"/>
  <c r="T89" i="6"/>
  <c r="O89" i="6"/>
  <c r="P89" i="6"/>
  <c r="K89" i="6"/>
  <c r="M88" i="6"/>
  <c r="L88" i="6"/>
  <c r="N88" i="6"/>
  <c r="Q88" i="6"/>
  <c r="R88" i="6"/>
  <c r="S88" i="6"/>
  <c r="O88" i="6"/>
  <c r="P88" i="6"/>
  <c r="K88" i="6"/>
  <c r="M87" i="6"/>
  <c r="L87" i="6"/>
  <c r="N87" i="6"/>
  <c r="Q87" i="6"/>
  <c r="R87" i="6"/>
  <c r="S87" i="6"/>
  <c r="O87" i="6"/>
  <c r="P87" i="6"/>
  <c r="M86" i="6"/>
  <c r="L86" i="6"/>
  <c r="N86" i="6"/>
  <c r="Q86" i="6"/>
  <c r="R86" i="6"/>
  <c r="S86" i="6"/>
  <c r="T86" i="6"/>
  <c r="O86" i="6"/>
  <c r="P86" i="6"/>
  <c r="H86" i="6"/>
  <c r="K86" i="6"/>
  <c r="M85" i="6"/>
  <c r="L85" i="6"/>
  <c r="R85" i="6"/>
  <c r="S85" i="6"/>
  <c r="N85" i="6"/>
  <c r="O85" i="6"/>
  <c r="P85" i="6"/>
  <c r="K85" i="6"/>
  <c r="M84" i="6"/>
  <c r="L84" i="6"/>
  <c r="N84" i="6"/>
  <c r="Q84" i="6"/>
  <c r="R84" i="6"/>
  <c r="S84" i="6"/>
  <c r="T84" i="6"/>
  <c r="O84" i="6"/>
  <c r="P84" i="6"/>
  <c r="K84" i="6"/>
  <c r="M83" i="6"/>
  <c r="L83" i="6"/>
  <c r="N83" i="6"/>
  <c r="Q83" i="6"/>
  <c r="R83" i="6"/>
  <c r="S83" i="6"/>
  <c r="T83" i="6"/>
  <c r="O83" i="6"/>
  <c r="P83" i="6"/>
  <c r="H83" i="6"/>
  <c r="K83" i="6"/>
  <c r="M82" i="6"/>
  <c r="L82" i="6"/>
  <c r="N82" i="6"/>
  <c r="Q82" i="6"/>
  <c r="R82" i="6"/>
  <c r="S82" i="6"/>
  <c r="T82" i="6"/>
  <c r="P82" i="6"/>
  <c r="K82" i="6"/>
  <c r="M81" i="6"/>
  <c r="L81" i="6"/>
  <c r="N81" i="6"/>
  <c r="Q81" i="6"/>
  <c r="R81" i="6"/>
  <c r="S81" i="6"/>
  <c r="T81" i="6"/>
  <c r="O81" i="6"/>
  <c r="P81" i="6"/>
  <c r="K81" i="6"/>
  <c r="M80" i="6"/>
  <c r="L80" i="6"/>
  <c r="N80" i="6"/>
  <c r="Q80" i="6"/>
  <c r="R80" i="6"/>
  <c r="S80" i="6"/>
  <c r="T80" i="6"/>
  <c r="O80" i="6"/>
  <c r="P80" i="6"/>
  <c r="M79" i="6"/>
  <c r="L79" i="6"/>
  <c r="N79" i="6"/>
  <c r="Q79" i="6"/>
  <c r="R79" i="6"/>
  <c r="S79" i="6"/>
  <c r="T79" i="6"/>
  <c r="P79" i="6"/>
  <c r="H79" i="6"/>
  <c r="K79" i="6"/>
  <c r="M78" i="6"/>
  <c r="L78" i="6"/>
  <c r="N78" i="6"/>
  <c r="Q78" i="6"/>
  <c r="R78" i="6"/>
  <c r="S78" i="6"/>
  <c r="T78" i="6"/>
  <c r="O78" i="6"/>
  <c r="P78" i="6"/>
  <c r="K78" i="6"/>
  <c r="M77" i="6"/>
  <c r="L77" i="6"/>
  <c r="N77" i="6"/>
  <c r="Q77" i="6"/>
  <c r="R77" i="6"/>
  <c r="S77" i="6"/>
  <c r="O77" i="6"/>
  <c r="P77" i="6"/>
  <c r="K77" i="6"/>
  <c r="M76" i="6"/>
  <c r="L76" i="6"/>
  <c r="N76" i="6"/>
  <c r="Q76" i="6"/>
  <c r="R76" i="6"/>
  <c r="S76" i="6"/>
  <c r="T76" i="6"/>
  <c r="O76" i="6"/>
  <c r="P76" i="6"/>
  <c r="K76" i="6"/>
  <c r="M75" i="6"/>
  <c r="L75" i="6"/>
  <c r="N75" i="6"/>
  <c r="Q75" i="6"/>
  <c r="R75" i="6"/>
  <c r="S75" i="6"/>
  <c r="T75" i="6"/>
  <c r="O75" i="6"/>
  <c r="M74" i="6"/>
  <c r="O74" i="6"/>
  <c r="L74" i="6"/>
  <c r="N74" i="6"/>
  <c r="K74" i="6"/>
  <c r="M73" i="6"/>
  <c r="L73" i="6"/>
  <c r="N73" i="6"/>
  <c r="Q73" i="6"/>
  <c r="R73" i="6"/>
  <c r="S73" i="6"/>
  <c r="O73" i="6"/>
  <c r="P73" i="6"/>
  <c r="K73" i="6"/>
  <c r="M72" i="6"/>
  <c r="L72" i="6"/>
  <c r="N72" i="6"/>
  <c r="Q72" i="6"/>
  <c r="R72" i="6"/>
  <c r="S72" i="6"/>
  <c r="T72" i="6"/>
  <c r="O72" i="6"/>
  <c r="P72" i="6"/>
  <c r="H72" i="6"/>
  <c r="K72" i="6"/>
  <c r="M259" i="6"/>
  <c r="L259" i="6"/>
  <c r="R259" i="6"/>
  <c r="S259" i="6"/>
  <c r="T259" i="6"/>
  <c r="N259" i="6"/>
  <c r="O259" i="6"/>
  <c r="P259" i="6"/>
  <c r="L71" i="6"/>
  <c r="M71" i="6"/>
  <c r="N71" i="6"/>
  <c r="O71" i="6"/>
  <c r="P71" i="6"/>
  <c r="K71" i="6"/>
  <c r="M70" i="6"/>
  <c r="L70" i="6"/>
  <c r="N70" i="6"/>
  <c r="Q70" i="6"/>
  <c r="R70" i="6"/>
  <c r="S70" i="6"/>
  <c r="T70" i="6"/>
  <c r="O70" i="6"/>
  <c r="P70" i="6"/>
  <c r="K70" i="6"/>
  <c r="M69" i="6"/>
  <c r="L69" i="6"/>
  <c r="N69" i="6"/>
  <c r="Q69" i="6"/>
  <c r="R69" i="6"/>
  <c r="S69" i="6"/>
  <c r="O69" i="6"/>
  <c r="P69" i="6"/>
  <c r="H69" i="6"/>
  <c r="M68" i="6"/>
  <c r="L68" i="6"/>
  <c r="N68" i="6"/>
  <c r="Q68" i="6"/>
  <c r="R68" i="6"/>
  <c r="S68" i="6"/>
  <c r="T68" i="6"/>
  <c r="O68" i="6"/>
  <c r="P68" i="6"/>
  <c r="M67" i="6"/>
  <c r="L67" i="6"/>
  <c r="N67" i="6"/>
  <c r="Q67" i="6"/>
  <c r="R67" i="6"/>
  <c r="S67" i="6"/>
  <c r="T67" i="6"/>
  <c r="O67" i="6"/>
  <c r="P67" i="6"/>
  <c r="K67" i="6"/>
  <c r="M66" i="6"/>
  <c r="L66" i="6"/>
  <c r="N66" i="6"/>
  <c r="O66" i="6"/>
  <c r="P66" i="6"/>
  <c r="R66" i="6"/>
  <c r="S66" i="6"/>
  <c r="K66" i="6"/>
  <c r="M65" i="6"/>
  <c r="L65" i="6"/>
  <c r="N65" i="6"/>
  <c r="Q65" i="6"/>
  <c r="R65" i="6"/>
  <c r="S65" i="6"/>
  <c r="T65" i="6"/>
  <c r="O65" i="6"/>
  <c r="P65" i="6"/>
  <c r="K65" i="6"/>
  <c r="M64" i="6"/>
  <c r="L64" i="6"/>
  <c r="N64" i="6"/>
  <c r="Q64" i="6"/>
  <c r="R64" i="6"/>
  <c r="S64" i="6"/>
  <c r="T64" i="6"/>
  <c r="O64" i="6"/>
  <c r="P64" i="6"/>
  <c r="K64" i="6"/>
  <c r="M63" i="6"/>
  <c r="L63" i="6"/>
  <c r="R63" i="6"/>
  <c r="S63" i="6"/>
  <c r="T63" i="6"/>
  <c r="N63" i="6"/>
  <c r="O63" i="6"/>
  <c r="P63" i="6"/>
  <c r="H63" i="6"/>
  <c r="M62" i="6"/>
  <c r="L62" i="6"/>
  <c r="R62" i="6"/>
  <c r="S62" i="6"/>
  <c r="N62" i="6"/>
  <c r="O62" i="6"/>
  <c r="P62" i="6"/>
  <c r="K62" i="6"/>
  <c r="M61" i="6"/>
  <c r="L61" i="6"/>
  <c r="N61" i="6"/>
  <c r="Q61" i="6"/>
  <c r="R61" i="6"/>
  <c r="S61" i="6"/>
  <c r="T61" i="6"/>
  <c r="O61" i="6"/>
  <c r="P61" i="6"/>
  <c r="K61" i="6"/>
  <c r="M60" i="6"/>
  <c r="L60" i="6"/>
  <c r="R60" i="6"/>
  <c r="S60" i="6"/>
  <c r="T60" i="6"/>
  <c r="N60" i="6"/>
  <c r="O60" i="6"/>
  <c r="P60" i="6"/>
  <c r="K60" i="6"/>
  <c r="M59" i="6"/>
  <c r="L59" i="6"/>
  <c r="N59" i="6"/>
  <c r="Q59" i="6"/>
  <c r="R59" i="6"/>
  <c r="S59" i="6"/>
  <c r="O59" i="6"/>
  <c r="P59" i="6"/>
  <c r="K59" i="6"/>
  <c r="L57" i="6"/>
  <c r="R57" i="6"/>
  <c r="S57" i="6"/>
  <c r="T57" i="6"/>
  <c r="M57" i="6"/>
  <c r="N57" i="6"/>
  <c r="P57" i="6"/>
  <c r="H57" i="6"/>
  <c r="K57" i="6"/>
  <c r="M56" i="6"/>
  <c r="L56" i="6"/>
  <c r="N56" i="6"/>
  <c r="Q56" i="6"/>
  <c r="R56" i="6"/>
  <c r="S56" i="6"/>
  <c r="O56" i="6"/>
  <c r="P56" i="6"/>
  <c r="K56" i="6"/>
  <c r="M55" i="6"/>
  <c r="L55" i="6"/>
  <c r="N55" i="6"/>
  <c r="Q55" i="6"/>
  <c r="R55" i="6"/>
  <c r="S55" i="6"/>
  <c r="T55" i="6"/>
  <c r="O55" i="6"/>
  <c r="P55" i="6"/>
  <c r="K55" i="6"/>
  <c r="S54" i="6"/>
  <c r="T54" i="6"/>
  <c r="M54" i="6"/>
  <c r="O54" i="6"/>
  <c r="L54" i="6"/>
  <c r="N54" i="6"/>
  <c r="K54" i="6"/>
  <c r="M53" i="6"/>
  <c r="L53" i="6"/>
  <c r="N53" i="6"/>
  <c r="Q53" i="6"/>
  <c r="R53" i="6"/>
  <c r="S53" i="6"/>
  <c r="O53" i="6"/>
  <c r="P53" i="6"/>
  <c r="K53" i="6"/>
  <c r="M52" i="6"/>
  <c r="L52" i="6"/>
  <c r="N52" i="6"/>
  <c r="Q52" i="6"/>
  <c r="R52" i="6"/>
  <c r="S52" i="6"/>
  <c r="T52" i="6"/>
  <c r="P52" i="6"/>
  <c r="K52" i="6"/>
  <c r="M51" i="6"/>
  <c r="L51" i="6"/>
  <c r="N51" i="6"/>
  <c r="Q51" i="6"/>
  <c r="R51" i="6"/>
  <c r="S51" i="6"/>
  <c r="P51" i="6"/>
  <c r="M50" i="6"/>
  <c r="L50" i="6"/>
  <c r="N50" i="6"/>
  <c r="Q50" i="6"/>
  <c r="R50" i="6"/>
  <c r="S50" i="6"/>
  <c r="O50" i="6"/>
  <c r="P50" i="6"/>
  <c r="K50" i="6"/>
  <c r="M49" i="6"/>
  <c r="L49" i="6"/>
  <c r="N49" i="6"/>
  <c r="Q49" i="6"/>
  <c r="R49" i="6"/>
  <c r="S49" i="6"/>
  <c r="T49" i="6"/>
  <c r="O49" i="6"/>
  <c r="P49" i="6"/>
  <c r="K49" i="6"/>
  <c r="M48" i="6"/>
  <c r="L48" i="6"/>
  <c r="N48" i="6"/>
  <c r="Q48" i="6"/>
  <c r="P48" i="6"/>
  <c r="R48" i="6"/>
  <c r="S48" i="6"/>
  <c r="T48" i="6"/>
  <c r="M47" i="6"/>
  <c r="L47" i="6"/>
  <c r="R47" i="6"/>
  <c r="S47" i="6"/>
  <c r="T47" i="6"/>
  <c r="N47" i="6"/>
  <c r="P47" i="6"/>
  <c r="M46" i="6"/>
  <c r="L46" i="6"/>
  <c r="R46" i="6"/>
  <c r="S46" i="6"/>
  <c r="T46" i="6"/>
  <c r="N46" i="6"/>
  <c r="O46" i="6"/>
  <c r="P46" i="6"/>
  <c r="K46" i="6"/>
  <c r="M45" i="6"/>
  <c r="L45" i="6"/>
  <c r="N45" i="6"/>
  <c r="P45" i="6"/>
  <c r="R45" i="6"/>
  <c r="S45" i="6"/>
  <c r="K45" i="6"/>
  <c r="M44" i="6"/>
  <c r="L44" i="6"/>
  <c r="N44" i="6"/>
  <c r="Q44" i="6"/>
  <c r="R44" i="6"/>
  <c r="S44" i="6"/>
  <c r="T44" i="6"/>
  <c r="O44" i="6"/>
  <c r="P44" i="6"/>
  <c r="M43" i="6"/>
  <c r="L43" i="6"/>
  <c r="Q43" i="6"/>
  <c r="R43" i="6"/>
  <c r="S43" i="6"/>
  <c r="P43" i="6"/>
  <c r="M42" i="6"/>
  <c r="L42" i="6"/>
  <c r="N42" i="6"/>
  <c r="Q42" i="6"/>
  <c r="R42" i="6"/>
  <c r="S42" i="6"/>
  <c r="T42" i="6"/>
  <c r="P42" i="6"/>
  <c r="K42" i="6"/>
  <c r="M41" i="6"/>
  <c r="L41" i="6"/>
  <c r="N41" i="6"/>
  <c r="Q41" i="6"/>
  <c r="R41" i="6"/>
  <c r="S41" i="6"/>
  <c r="P41" i="6"/>
  <c r="M40" i="6"/>
  <c r="L40" i="6"/>
  <c r="N40" i="6"/>
  <c r="Q40" i="6"/>
  <c r="R40" i="6"/>
  <c r="S40" i="6"/>
  <c r="T40" i="6"/>
  <c r="O40" i="6"/>
  <c r="P40" i="6"/>
  <c r="K40" i="6"/>
  <c r="M39" i="6"/>
  <c r="L39" i="6"/>
  <c r="N39" i="6"/>
  <c r="Q39" i="6"/>
  <c r="R39" i="6"/>
  <c r="S39" i="6"/>
  <c r="T39" i="6"/>
  <c r="O39" i="6"/>
  <c r="K39" i="6"/>
  <c r="S38" i="6"/>
  <c r="T38" i="6"/>
  <c r="L38" i="6"/>
  <c r="M38" i="6"/>
  <c r="N38" i="6"/>
  <c r="Q38" i="6"/>
  <c r="P38" i="6"/>
  <c r="H38" i="6"/>
  <c r="K38" i="6"/>
  <c r="M37" i="6"/>
  <c r="L37" i="6"/>
  <c r="N37" i="6"/>
  <c r="Q37" i="6"/>
  <c r="R37" i="6"/>
  <c r="S37" i="6"/>
  <c r="T37" i="6"/>
  <c r="O37" i="6"/>
  <c r="P37" i="6"/>
  <c r="K37" i="6"/>
  <c r="M36" i="6"/>
  <c r="L36" i="6"/>
  <c r="N36" i="6"/>
  <c r="Q36" i="6"/>
  <c r="R36" i="6"/>
  <c r="S36" i="6"/>
  <c r="T36" i="6"/>
  <c r="O36" i="6"/>
  <c r="P36" i="6"/>
  <c r="K36" i="6"/>
  <c r="M35" i="6"/>
  <c r="N35" i="6"/>
  <c r="Q35" i="6"/>
  <c r="R35" i="6"/>
  <c r="S35" i="6"/>
  <c r="T35" i="6"/>
  <c r="O35" i="6"/>
  <c r="P35" i="6"/>
  <c r="K35" i="6"/>
  <c r="M33" i="6"/>
  <c r="L33" i="6"/>
  <c r="N33" i="6"/>
  <c r="Q33" i="6"/>
  <c r="O33" i="6"/>
  <c r="P33" i="6"/>
  <c r="R33" i="6"/>
  <c r="S33" i="6"/>
  <c r="T33" i="6"/>
  <c r="K33" i="6"/>
  <c r="M32" i="6"/>
  <c r="L32" i="6"/>
  <c r="N32" i="6"/>
  <c r="Q32" i="6"/>
  <c r="R32" i="6"/>
  <c r="S32" i="6"/>
  <c r="O32" i="6"/>
  <c r="P32" i="6"/>
  <c r="M30" i="6"/>
  <c r="L30" i="6"/>
  <c r="N30" i="6"/>
  <c r="Q30" i="6"/>
  <c r="R30" i="6"/>
  <c r="S30" i="6"/>
  <c r="T30" i="6"/>
  <c r="O30" i="6"/>
  <c r="P30" i="6"/>
  <c r="H30" i="6"/>
  <c r="M29" i="6"/>
  <c r="L29" i="6"/>
  <c r="N29" i="6"/>
  <c r="Q29" i="6"/>
  <c r="R29" i="6"/>
  <c r="S29" i="6"/>
  <c r="O29" i="6"/>
  <c r="P29" i="6"/>
  <c r="K29" i="6"/>
  <c r="M28" i="6"/>
  <c r="L28" i="6"/>
  <c r="N28" i="6"/>
  <c r="Q28" i="6"/>
  <c r="R28" i="6"/>
  <c r="S28" i="6"/>
  <c r="T28" i="6"/>
  <c r="O28" i="6"/>
  <c r="P28" i="6"/>
  <c r="K28" i="6"/>
  <c r="M27" i="6"/>
  <c r="L27" i="6"/>
  <c r="N27" i="6"/>
  <c r="Q27" i="6"/>
  <c r="R27" i="6"/>
  <c r="S27" i="6"/>
  <c r="O27" i="6"/>
  <c r="P27" i="6"/>
  <c r="K27" i="6"/>
  <c r="M26" i="6"/>
  <c r="L26" i="6"/>
  <c r="N26" i="6"/>
  <c r="Q26" i="6"/>
  <c r="R26" i="6"/>
  <c r="S26" i="6"/>
  <c r="T26" i="6"/>
  <c r="P26" i="6"/>
  <c r="K26" i="6"/>
  <c r="M25" i="6"/>
  <c r="L25" i="6"/>
  <c r="R25" i="6"/>
  <c r="S25" i="6"/>
  <c r="N25" i="6"/>
  <c r="O25" i="6"/>
  <c r="P25" i="6"/>
  <c r="M24" i="6"/>
  <c r="L24" i="6"/>
  <c r="N24" i="6"/>
  <c r="Q24" i="6"/>
  <c r="R24" i="6"/>
  <c r="S24" i="6"/>
  <c r="O24" i="6"/>
  <c r="P24" i="6"/>
  <c r="M23" i="6"/>
  <c r="L23" i="6"/>
  <c r="N23" i="6"/>
  <c r="Q23" i="6"/>
  <c r="R23" i="6"/>
  <c r="S23" i="6"/>
  <c r="O23" i="6"/>
  <c r="P23" i="6"/>
  <c r="K23" i="6"/>
  <c r="M22" i="6"/>
  <c r="L22" i="6"/>
  <c r="R22" i="6"/>
  <c r="S22" i="6"/>
  <c r="T22" i="6"/>
  <c r="N22" i="6"/>
  <c r="O22" i="6"/>
  <c r="P22" i="6"/>
  <c r="K22" i="6"/>
  <c r="M21" i="6"/>
  <c r="L21" i="6"/>
  <c r="N21" i="6"/>
  <c r="Q21" i="6"/>
  <c r="R21" i="6"/>
  <c r="S21" i="6"/>
  <c r="P21" i="6"/>
  <c r="M20" i="6"/>
  <c r="L20" i="6"/>
  <c r="N20" i="6"/>
  <c r="Q20" i="6"/>
  <c r="R20" i="6"/>
  <c r="S20" i="6"/>
  <c r="T20" i="6"/>
  <c r="P20" i="6"/>
  <c r="M19" i="6"/>
  <c r="L19" i="6"/>
  <c r="N19" i="6"/>
  <c r="Q19" i="6"/>
  <c r="R19" i="6"/>
  <c r="S19" i="6"/>
  <c r="O19" i="6"/>
  <c r="P19" i="6"/>
  <c r="K19" i="6"/>
  <c r="M18" i="6"/>
  <c r="L18" i="6"/>
  <c r="N18" i="6"/>
  <c r="Q18" i="6"/>
  <c r="R18" i="6"/>
  <c r="S18" i="6"/>
  <c r="T18" i="6"/>
  <c r="P18" i="6"/>
  <c r="M17" i="6"/>
  <c r="L17" i="6"/>
  <c r="N17" i="6"/>
  <c r="Q17" i="6"/>
  <c r="R17" i="6"/>
  <c r="S17" i="6"/>
  <c r="P17" i="6"/>
  <c r="K17" i="6"/>
  <c r="M16" i="6"/>
  <c r="L16" i="6"/>
  <c r="N16" i="6"/>
  <c r="Q16" i="6"/>
  <c r="R16" i="6"/>
  <c r="S16" i="6"/>
  <c r="T16" i="6"/>
  <c r="O16" i="6"/>
  <c r="P16" i="6"/>
  <c r="K16" i="6"/>
  <c r="M15" i="6"/>
  <c r="L15" i="6"/>
  <c r="N15" i="6"/>
  <c r="Q15" i="6"/>
  <c r="R15" i="6"/>
  <c r="S15" i="6"/>
  <c r="O15" i="6"/>
  <c r="P15" i="6"/>
  <c r="M14" i="6"/>
  <c r="L14" i="6"/>
  <c r="N14" i="6"/>
  <c r="Q14" i="6"/>
  <c r="R14" i="6"/>
  <c r="S14" i="6"/>
  <c r="T14" i="6"/>
  <c r="O14" i="6"/>
  <c r="P14" i="6"/>
  <c r="H14" i="6"/>
  <c r="K14" i="6"/>
  <c r="M12" i="6"/>
  <c r="L12" i="6"/>
  <c r="N12" i="6"/>
  <c r="Q12" i="6"/>
  <c r="R12" i="6"/>
  <c r="S12" i="6"/>
  <c r="T12" i="6"/>
  <c r="O12" i="6"/>
  <c r="P12" i="6"/>
  <c r="K12" i="6"/>
  <c r="M11" i="6"/>
  <c r="L11" i="6"/>
  <c r="N11" i="6"/>
  <c r="Q11" i="6"/>
  <c r="R11" i="6"/>
  <c r="S11" i="6"/>
  <c r="T11" i="6"/>
  <c r="O11" i="6"/>
  <c r="P11" i="6"/>
  <c r="K11" i="6"/>
  <c r="M10" i="6"/>
  <c r="L10" i="6"/>
  <c r="R10" i="6"/>
  <c r="S10" i="6"/>
  <c r="N10" i="6"/>
  <c r="O10" i="6"/>
  <c r="P10" i="6"/>
  <c r="K10" i="6"/>
  <c r="M9" i="6"/>
  <c r="L9" i="6"/>
  <c r="N9" i="6"/>
  <c r="Q9" i="6"/>
  <c r="R9" i="6"/>
  <c r="S9" i="6"/>
  <c r="T9" i="6"/>
  <c r="P9" i="6"/>
  <c r="K9" i="6"/>
  <c r="M8" i="6"/>
  <c r="L8" i="6"/>
  <c r="R8" i="6"/>
  <c r="S8" i="6"/>
  <c r="T8" i="6"/>
  <c r="N8" i="6"/>
  <c r="O8" i="6"/>
  <c r="P8" i="6"/>
  <c r="K8" i="6"/>
  <c r="M7" i="6"/>
  <c r="L7" i="6"/>
  <c r="N7" i="6"/>
  <c r="Q7" i="6"/>
  <c r="R7" i="6"/>
  <c r="S7" i="6"/>
  <c r="O7" i="6"/>
  <c r="P7" i="6"/>
  <c r="K7" i="6"/>
  <c r="M6" i="6"/>
  <c r="L6" i="6"/>
  <c r="R6" i="6"/>
  <c r="S6" i="6"/>
  <c r="N6" i="6"/>
  <c r="O6" i="6"/>
  <c r="P6" i="6"/>
  <c r="K6" i="6"/>
  <c r="M5" i="6"/>
  <c r="L5" i="6"/>
  <c r="R5" i="6"/>
  <c r="S5" i="6"/>
  <c r="N5" i="6"/>
  <c r="P5" i="6"/>
  <c r="K5" i="6"/>
  <c r="L209" i="5"/>
  <c r="K209" i="5"/>
  <c r="M202" i="5"/>
  <c r="L202" i="5"/>
  <c r="R202" i="5"/>
  <c r="S202" i="5"/>
  <c r="N202" i="5"/>
  <c r="O202" i="5"/>
  <c r="P202" i="5"/>
  <c r="M198" i="5"/>
  <c r="L198" i="5"/>
  <c r="R198" i="5"/>
  <c r="S198" i="5"/>
  <c r="T198" i="5"/>
  <c r="N198" i="5"/>
  <c r="O198" i="5"/>
  <c r="P198" i="5"/>
  <c r="L199" i="5"/>
  <c r="M199" i="5"/>
  <c r="R199" i="5"/>
  <c r="S199" i="5"/>
  <c r="T199" i="5"/>
  <c r="N199" i="5"/>
  <c r="O199" i="5"/>
  <c r="P199" i="5"/>
  <c r="L71" i="5"/>
  <c r="M71" i="5"/>
  <c r="N71" i="5"/>
  <c r="O71" i="5"/>
  <c r="P71" i="5"/>
  <c r="K71" i="5"/>
  <c r="M104" i="5"/>
  <c r="L104" i="5"/>
  <c r="N104" i="5"/>
  <c r="O104" i="5"/>
  <c r="Q104" i="5"/>
  <c r="P104" i="5"/>
  <c r="R104" i="5"/>
  <c r="S104" i="5"/>
  <c r="T104" i="5"/>
  <c r="H104" i="5"/>
  <c r="K104" i="5"/>
  <c r="M190" i="5"/>
  <c r="L190" i="5"/>
  <c r="R190" i="5"/>
  <c r="S190" i="5"/>
  <c r="T190" i="5"/>
  <c r="N190" i="5"/>
  <c r="O190" i="5"/>
  <c r="P190" i="5"/>
  <c r="K190" i="5"/>
  <c r="M89" i="5"/>
  <c r="L89" i="5"/>
  <c r="N89" i="5"/>
  <c r="Q89" i="5"/>
  <c r="R89" i="5"/>
  <c r="S89" i="5"/>
  <c r="M131" i="5"/>
  <c r="L131" i="5"/>
  <c r="N131" i="5"/>
  <c r="O131" i="5"/>
  <c r="P131" i="5"/>
  <c r="R131" i="5"/>
  <c r="S131" i="5"/>
  <c r="K131" i="5"/>
  <c r="S208" i="5"/>
  <c r="L208" i="5"/>
  <c r="N208" i="5"/>
  <c r="O208" i="5"/>
  <c r="P208" i="5"/>
  <c r="K208" i="5"/>
  <c r="M490" i="5"/>
  <c r="L490" i="5"/>
  <c r="R490" i="5"/>
  <c r="S490" i="5"/>
  <c r="N490" i="5"/>
  <c r="O490" i="5"/>
  <c r="P490" i="5"/>
  <c r="K490" i="5"/>
  <c r="S489" i="5"/>
  <c r="T489" i="5"/>
  <c r="M489" i="5"/>
  <c r="L489" i="5"/>
  <c r="N489" i="5"/>
  <c r="O489" i="5"/>
  <c r="P489" i="5"/>
  <c r="R489" i="5"/>
  <c r="H489" i="5"/>
  <c r="K489" i="5"/>
  <c r="M488" i="5"/>
  <c r="L488" i="5"/>
  <c r="R488" i="5"/>
  <c r="S488" i="5"/>
  <c r="T488" i="5"/>
  <c r="N488" i="5"/>
  <c r="O488" i="5"/>
  <c r="P488" i="5"/>
  <c r="H488" i="5"/>
  <c r="K488" i="5"/>
  <c r="S487" i="5"/>
  <c r="T487" i="5"/>
  <c r="M487" i="5"/>
  <c r="L487" i="5"/>
  <c r="N487" i="5"/>
  <c r="O487" i="5"/>
  <c r="P487" i="5"/>
  <c r="R487" i="5"/>
  <c r="H487" i="5"/>
  <c r="K487" i="5"/>
  <c r="S486" i="5"/>
  <c r="T486" i="5"/>
  <c r="M486" i="5"/>
  <c r="L486" i="5"/>
  <c r="N486" i="5"/>
  <c r="O486" i="5"/>
  <c r="P486" i="5"/>
  <c r="R486" i="5"/>
  <c r="H486" i="5"/>
  <c r="K486" i="5"/>
  <c r="M485" i="5"/>
  <c r="L485" i="5"/>
  <c r="R485" i="5"/>
  <c r="S485" i="5"/>
  <c r="N485" i="5"/>
  <c r="O485" i="5"/>
  <c r="P485" i="5"/>
  <c r="K485" i="5"/>
  <c r="M484" i="5"/>
  <c r="L484" i="5"/>
  <c r="R484" i="5"/>
  <c r="S484" i="5"/>
  <c r="T484" i="5"/>
  <c r="N484" i="5"/>
  <c r="O484" i="5"/>
  <c r="P484" i="5"/>
  <c r="K484" i="5"/>
  <c r="S483" i="5"/>
  <c r="T483" i="5"/>
  <c r="M483" i="5"/>
  <c r="L483" i="5"/>
  <c r="N483" i="5"/>
  <c r="O483" i="5"/>
  <c r="P483" i="5"/>
  <c r="R483" i="5"/>
  <c r="H483" i="5"/>
  <c r="K483" i="5"/>
  <c r="M482" i="5"/>
  <c r="L482" i="5"/>
  <c r="R482" i="5"/>
  <c r="S482" i="5"/>
  <c r="N482" i="5"/>
  <c r="O482" i="5"/>
  <c r="P482" i="5"/>
  <c r="K482" i="5"/>
  <c r="M481" i="5"/>
  <c r="L481" i="5"/>
  <c r="R481" i="5"/>
  <c r="S481" i="5"/>
  <c r="T481" i="5"/>
  <c r="N481" i="5"/>
  <c r="O481" i="5"/>
  <c r="P481" i="5"/>
  <c r="K481" i="5"/>
  <c r="M480" i="5"/>
  <c r="L480" i="5"/>
  <c r="N480" i="5"/>
  <c r="O480" i="5"/>
  <c r="P480" i="5"/>
  <c r="R480" i="5"/>
  <c r="S480" i="5"/>
  <c r="T480" i="5"/>
  <c r="H480" i="5"/>
  <c r="K480" i="5"/>
  <c r="M479" i="5"/>
  <c r="L479" i="5"/>
  <c r="R479" i="5"/>
  <c r="S479" i="5"/>
  <c r="T479" i="5"/>
  <c r="N479" i="5"/>
  <c r="O479" i="5"/>
  <c r="P479" i="5"/>
  <c r="H479" i="5"/>
  <c r="K479" i="5"/>
  <c r="S478" i="5"/>
  <c r="T478" i="5"/>
  <c r="M478" i="5"/>
  <c r="L478" i="5"/>
  <c r="N478" i="5"/>
  <c r="O478" i="5"/>
  <c r="P478" i="5"/>
  <c r="R478" i="5"/>
  <c r="H478" i="5"/>
  <c r="K478" i="5"/>
  <c r="M477" i="5"/>
  <c r="L477" i="5"/>
  <c r="N477" i="5"/>
  <c r="O477" i="5"/>
  <c r="P477" i="5"/>
  <c r="R477" i="5"/>
  <c r="S477" i="5"/>
  <c r="T477" i="5"/>
  <c r="K477" i="5"/>
  <c r="S476" i="5"/>
  <c r="T476" i="5"/>
  <c r="M476" i="5"/>
  <c r="L476" i="5"/>
  <c r="N476" i="5"/>
  <c r="O476" i="5"/>
  <c r="P476" i="5"/>
  <c r="R476" i="5"/>
  <c r="H476" i="5"/>
  <c r="K476" i="5"/>
  <c r="M475" i="5"/>
  <c r="L475" i="5"/>
  <c r="R475" i="5"/>
  <c r="S475" i="5"/>
  <c r="T475" i="5"/>
  <c r="N475" i="5"/>
  <c r="O475" i="5"/>
  <c r="P475" i="5"/>
  <c r="K475" i="5"/>
  <c r="S474" i="5"/>
  <c r="T474" i="5"/>
  <c r="M474" i="5"/>
  <c r="L474" i="5"/>
  <c r="N474" i="5"/>
  <c r="O474" i="5"/>
  <c r="P474" i="5"/>
  <c r="R474" i="5"/>
  <c r="H474" i="5"/>
  <c r="K474" i="5"/>
  <c r="S473" i="5"/>
  <c r="T473" i="5"/>
  <c r="M473" i="5"/>
  <c r="L473" i="5"/>
  <c r="N473" i="5"/>
  <c r="O473" i="5"/>
  <c r="P473" i="5"/>
  <c r="R473" i="5"/>
  <c r="H473" i="5"/>
  <c r="K473" i="5"/>
  <c r="M472" i="5"/>
  <c r="L472" i="5"/>
  <c r="R472" i="5"/>
  <c r="S472" i="5"/>
  <c r="N472" i="5"/>
  <c r="O472" i="5"/>
  <c r="P472" i="5"/>
  <c r="K472" i="5"/>
  <c r="S471" i="5"/>
  <c r="T471" i="5"/>
  <c r="M471" i="5"/>
  <c r="L471" i="5"/>
  <c r="N471" i="5"/>
  <c r="O471" i="5"/>
  <c r="P471" i="5"/>
  <c r="R471" i="5"/>
  <c r="H471" i="5"/>
  <c r="K471" i="5"/>
  <c r="M470" i="5"/>
  <c r="L470" i="5"/>
  <c r="N470" i="5"/>
  <c r="O470" i="5"/>
  <c r="P470" i="5"/>
  <c r="R470" i="5"/>
  <c r="S470" i="5"/>
  <c r="T470" i="5"/>
  <c r="K470" i="5"/>
  <c r="S469" i="5"/>
  <c r="T469" i="5"/>
  <c r="M469" i="5"/>
  <c r="L469" i="5"/>
  <c r="N469" i="5"/>
  <c r="O469" i="5"/>
  <c r="P469" i="5"/>
  <c r="R469" i="5"/>
  <c r="H469" i="5"/>
  <c r="K469" i="5"/>
  <c r="M468" i="5"/>
  <c r="L468" i="5"/>
  <c r="N468" i="5"/>
  <c r="O468" i="5"/>
  <c r="P468" i="5"/>
  <c r="R468" i="5"/>
  <c r="S468" i="5"/>
  <c r="T468" i="5"/>
  <c r="K468" i="5"/>
  <c r="S467" i="5"/>
  <c r="T467" i="5"/>
  <c r="M467" i="5"/>
  <c r="L467" i="5"/>
  <c r="N467" i="5"/>
  <c r="O467" i="5"/>
  <c r="P467" i="5"/>
  <c r="R467" i="5"/>
  <c r="H467" i="5"/>
  <c r="K467" i="5"/>
  <c r="M466" i="5"/>
  <c r="L466" i="5"/>
  <c r="R466" i="5"/>
  <c r="S466" i="5"/>
  <c r="T466" i="5"/>
  <c r="N466" i="5"/>
  <c r="O466" i="5"/>
  <c r="P466" i="5"/>
  <c r="H466" i="5"/>
  <c r="K466" i="5"/>
  <c r="M465" i="5"/>
  <c r="L465" i="5"/>
  <c r="R465" i="5"/>
  <c r="S465" i="5"/>
  <c r="T465" i="5"/>
  <c r="N465" i="5"/>
  <c r="O465" i="5"/>
  <c r="P465" i="5"/>
  <c r="K465" i="5"/>
  <c r="M464" i="5"/>
  <c r="L464" i="5"/>
  <c r="R464" i="5"/>
  <c r="S464" i="5"/>
  <c r="T464" i="5"/>
  <c r="N464" i="5"/>
  <c r="O464" i="5"/>
  <c r="P464" i="5"/>
  <c r="K464" i="5"/>
  <c r="M463" i="5"/>
  <c r="L463" i="5"/>
  <c r="R463" i="5"/>
  <c r="S463" i="5"/>
  <c r="T463" i="5"/>
  <c r="N463" i="5"/>
  <c r="O463" i="5"/>
  <c r="P463" i="5"/>
  <c r="K463" i="5"/>
  <c r="M462" i="5"/>
  <c r="L462" i="5"/>
  <c r="R462" i="5"/>
  <c r="S462" i="5"/>
  <c r="T462" i="5"/>
  <c r="N462" i="5"/>
  <c r="O462" i="5"/>
  <c r="P462" i="5"/>
  <c r="K462" i="5"/>
  <c r="M461" i="5"/>
  <c r="L461" i="5"/>
  <c r="R461" i="5"/>
  <c r="S461" i="5"/>
  <c r="T461" i="5"/>
  <c r="N461" i="5"/>
  <c r="O461" i="5"/>
  <c r="P461" i="5"/>
  <c r="K461" i="5"/>
  <c r="M460" i="5"/>
  <c r="L460" i="5"/>
  <c r="R460" i="5"/>
  <c r="S460" i="5"/>
  <c r="T460" i="5"/>
  <c r="N460" i="5"/>
  <c r="O460" i="5"/>
  <c r="P460" i="5"/>
  <c r="H460" i="5"/>
  <c r="K460" i="5"/>
  <c r="M459" i="5"/>
  <c r="L459" i="5"/>
  <c r="R459" i="5"/>
  <c r="S459" i="5"/>
  <c r="N459" i="5"/>
  <c r="O459" i="5"/>
  <c r="P459" i="5"/>
  <c r="K459" i="5"/>
  <c r="M192" i="5"/>
  <c r="L192" i="5"/>
  <c r="R192" i="5"/>
  <c r="S192" i="5"/>
  <c r="N192" i="5"/>
  <c r="O192" i="5"/>
  <c r="P192" i="5"/>
  <c r="K192" i="5"/>
  <c r="S458" i="5"/>
  <c r="T458" i="5"/>
  <c r="M458" i="5"/>
  <c r="L458" i="5"/>
  <c r="N458" i="5"/>
  <c r="O458" i="5"/>
  <c r="P458" i="5"/>
  <c r="R458" i="5"/>
  <c r="H458" i="5"/>
  <c r="K458" i="5"/>
  <c r="S457" i="5"/>
  <c r="T457" i="5"/>
  <c r="M457" i="5"/>
  <c r="L457" i="5"/>
  <c r="N457" i="5"/>
  <c r="O457" i="5"/>
  <c r="P457" i="5"/>
  <c r="R457" i="5"/>
  <c r="H457" i="5"/>
  <c r="K457" i="5"/>
  <c r="M456" i="5"/>
  <c r="L456" i="5"/>
  <c r="N456" i="5"/>
  <c r="O456" i="5"/>
  <c r="P456" i="5"/>
  <c r="R456" i="5"/>
  <c r="S456" i="5"/>
  <c r="K456" i="5"/>
  <c r="S455" i="5"/>
  <c r="T455" i="5"/>
  <c r="M455" i="5"/>
  <c r="L455" i="5"/>
  <c r="N455" i="5"/>
  <c r="O455" i="5"/>
  <c r="P455" i="5"/>
  <c r="R455" i="5"/>
  <c r="H455" i="5"/>
  <c r="K455" i="5"/>
  <c r="S454" i="5"/>
  <c r="T454" i="5"/>
  <c r="M454" i="5"/>
  <c r="L454" i="5"/>
  <c r="N454" i="5"/>
  <c r="O454" i="5"/>
  <c r="P454" i="5"/>
  <c r="R454" i="5"/>
  <c r="H454" i="5"/>
  <c r="K454" i="5"/>
  <c r="M453" i="5"/>
  <c r="L453" i="5"/>
  <c r="R453" i="5"/>
  <c r="S453" i="5"/>
  <c r="T453" i="5"/>
  <c r="N453" i="5"/>
  <c r="O453" i="5"/>
  <c r="P453" i="5"/>
  <c r="K453" i="5"/>
  <c r="S452" i="5"/>
  <c r="T452" i="5"/>
  <c r="L452" i="5"/>
  <c r="M452" i="5"/>
  <c r="N452" i="5"/>
  <c r="O452" i="5"/>
  <c r="P452" i="5"/>
  <c r="H452" i="5"/>
  <c r="K452" i="5"/>
  <c r="M451" i="5"/>
  <c r="L451" i="5"/>
  <c r="R451" i="5"/>
  <c r="S451" i="5"/>
  <c r="T451" i="5"/>
  <c r="N451" i="5"/>
  <c r="O451" i="5"/>
  <c r="P451" i="5"/>
  <c r="H451" i="5"/>
  <c r="K451" i="5"/>
  <c r="M450" i="5"/>
  <c r="L450" i="5"/>
  <c r="R450" i="5"/>
  <c r="S450" i="5"/>
  <c r="T450" i="5"/>
  <c r="N450" i="5"/>
  <c r="O450" i="5"/>
  <c r="P450" i="5"/>
  <c r="K450" i="5"/>
  <c r="S449" i="5"/>
  <c r="T449" i="5"/>
  <c r="M449" i="5"/>
  <c r="L449" i="5"/>
  <c r="N449" i="5"/>
  <c r="O449" i="5"/>
  <c r="P449" i="5"/>
  <c r="R449" i="5"/>
  <c r="K449" i="5"/>
  <c r="M448" i="5"/>
  <c r="L448" i="5"/>
  <c r="R448" i="5"/>
  <c r="S448" i="5"/>
  <c r="T448" i="5"/>
  <c r="N448" i="5"/>
  <c r="O448" i="5"/>
  <c r="P448" i="5"/>
  <c r="K448" i="5"/>
  <c r="M447" i="5"/>
  <c r="L447" i="5"/>
  <c r="N447" i="5"/>
  <c r="P447" i="5"/>
  <c r="R447" i="5"/>
  <c r="S447" i="5"/>
  <c r="T447" i="5"/>
  <c r="K447" i="5"/>
  <c r="M446" i="5"/>
  <c r="L446" i="5"/>
  <c r="R446" i="5"/>
  <c r="S446" i="5"/>
  <c r="T446" i="5"/>
  <c r="N446" i="5"/>
  <c r="O446" i="5"/>
  <c r="P446" i="5"/>
  <c r="K446" i="5"/>
  <c r="M445" i="5"/>
  <c r="L445" i="5"/>
  <c r="R445" i="5"/>
  <c r="S445" i="5"/>
  <c r="T445" i="5"/>
  <c r="N445" i="5"/>
  <c r="O445" i="5"/>
  <c r="P445" i="5"/>
  <c r="K445" i="5"/>
  <c r="M444" i="5"/>
  <c r="L444" i="5"/>
  <c r="N444" i="5"/>
  <c r="O444" i="5"/>
  <c r="P444" i="5"/>
  <c r="R444" i="5"/>
  <c r="S444" i="5"/>
  <c r="K444" i="5"/>
  <c r="M195" i="5"/>
  <c r="L195" i="5"/>
  <c r="R195" i="5"/>
  <c r="S195" i="5"/>
  <c r="T195" i="5"/>
  <c r="N195" i="5"/>
  <c r="O195" i="5"/>
  <c r="P195" i="5"/>
  <c r="K195" i="5"/>
  <c r="S443" i="5"/>
  <c r="T443" i="5"/>
  <c r="M443" i="5"/>
  <c r="L443" i="5"/>
  <c r="N443" i="5"/>
  <c r="O443" i="5"/>
  <c r="P443" i="5"/>
  <c r="R443" i="5"/>
  <c r="H443" i="5"/>
  <c r="K443" i="5"/>
  <c r="S442" i="5"/>
  <c r="M442" i="5"/>
  <c r="L442" i="5"/>
  <c r="N442" i="5"/>
  <c r="P442" i="5"/>
  <c r="R442" i="5"/>
  <c r="K442" i="5"/>
  <c r="M441" i="5"/>
  <c r="L441" i="5"/>
  <c r="R441" i="5"/>
  <c r="S441" i="5"/>
  <c r="T441" i="5"/>
  <c r="N441" i="5"/>
  <c r="O441" i="5"/>
  <c r="P441" i="5"/>
  <c r="K441" i="5"/>
  <c r="M440" i="5"/>
  <c r="L440" i="5"/>
  <c r="R440" i="5"/>
  <c r="S440" i="5"/>
  <c r="T440" i="5"/>
  <c r="N440" i="5"/>
  <c r="O440" i="5"/>
  <c r="P440" i="5"/>
  <c r="K440" i="5"/>
  <c r="M439" i="5"/>
  <c r="L439" i="5"/>
  <c r="R439" i="5"/>
  <c r="S439" i="5"/>
  <c r="T439" i="5"/>
  <c r="N439" i="5"/>
  <c r="O439" i="5"/>
  <c r="P439" i="5"/>
  <c r="H439" i="5"/>
  <c r="K439" i="5"/>
  <c r="M438" i="5"/>
  <c r="L438" i="5"/>
  <c r="R438" i="5"/>
  <c r="S438" i="5"/>
  <c r="T438" i="5"/>
  <c r="N438" i="5"/>
  <c r="O438" i="5"/>
  <c r="P438" i="5"/>
  <c r="K438" i="5"/>
  <c r="S437" i="5"/>
  <c r="T437" i="5"/>
  <c r="M437" i="5"/>
  <c r="L437" i="5"/>
  <c r="N437" i="5"/>
  <c r="O437" i="5"/>
  <c r="P437" i="5"/>
  <c r="R437" i="5"/>
  <c r="H437" i="5"/>
  <c r="K437" i="5"/>
  <c r="M436" i="5"/>
  <c r="L436" i="5"/>
  <c r="R436" i="5"/>
  <c r="S436" i="5"/>
  <c r="T436" i="5"/>
  <c r="N436" i="5"/>
  <c r="O436" i="5"/>
  <c r="P436" i="5"/>
  <c r="K436" i="5"/>
  <c r="M435" i="5"/>
  <c r="L435" i="5"/>
  <c r="R435" i="5"/>
  <c r="S435" i="5"/>
  <c r="T435" i="5"/>
  <c r="N435" i="5"/>
  <c r="O435" i="5"/>
  <c r="P435" i="5"/>
  <c r="M434" i="5"/>
  <c r="L434" i="5"/>
  <c r="R434" i="5"/>
  <c r="S434" i="5"/>
  <c r="T434" i="5"/>
  <c r="N434" i="5"/>
  <c r="O434" i="5"/>
  <c r="P434" i="5"/>
  <c r="K434" i="5"/>
  <c r="S433" i="5"/>
  <c r="T433" i="5"/>
  <c r="M433" i="5"/>
  <c r="L433" i="5"/>
  <c r="N433" i="5"/>
  <c r="O433" i="5"/>
  <c r="P433" i="5"/>
  <c r="R433" i="5"/>
  <c r="H433" i="5"/>
  <c r="K433" i="5"/>
  <c r="M432" i="5"/>
  <c r="L432" i="5"/>
  <c r="R432" i="5"/>
  <c r="S432" i="5"/>
  <c r="N432" i="5"/>
  <c r="O432" i="5"/>
  <c r="P432" i="5"/>
  <c r="K432" i="5"/>
  <c r="M431" i="5"/>
  <c r="L431" i="5"/>
  <c r="R431" i="5"/>
  <c r="S431" i="5"/>
  <c r="T431" i="5"/>
  <c r="N431" i="5"/>
  <c r="O431" i="5"/>
  <c r="P431" i="5"/>
  <c r="K431" i="5"/>
  <c r="M430" i="5"/>
  <c r="L430" i="5"/>
  <c r="R430" i="5"/>
  <c r="S430" i="5"/>
  <c r="N430" i="5"/>
  <c r="O430" i="5"/>
  <c r="P430" i="5"/>
  <c r="K430" i="5"/>
  <c r="S429" i="5"/>
  <c r="T429" i="5"/>
  <c r="M429" i="5"/>
  <c r="L429" i="5"/>
  <c r="N429" i="5"/>
  <c r="O429" i="5"/>
  <c r="P429" i="5"/>
  <c r="R429" i="5"/>
  <c r="H429" i="5"/>
  <c r="K429" i="5"/>
  <c r="M428" i="5"/>
  <c r="L428" i="5"/>
  <c r="R428" i="5"/>
  <c r="S428" i="5"/>
  <c r="T428" i="5"/>
  <c r="N428" i="5"/>
  <c r="O428" i="5"/>
  <c r="P428" i="5"/>
  <c r="H428" i="5"/>
  <c r="M427" i="5"/>
  <c r="L427" i="5"/>
  <c r="R427" i="5"/>
  <c r="S427" i="5"/>
  <c r="T427" i="5"/>
  <c r="N427" i="5"/>
  <c r="O427" i="5"/>
  <c r="P427" i="5"/>
  <c r="H427" i="5"/>
  <c r="K427" i="5"/>
  <c r="M426" i="5"/>
  <c r="L426" i="5"/>
  <c r="N426" i="5"/>
  <c r="O426" i="5"/>
  <c r="P426" i="5"/>
  <c r="R426" i="5"/>
  <c r="S426" i="5"/>
  <c r="T426" i="5"/>
  <c r="K426" i="5"/>
  <c r="S425" i="5"/>
  <c r="T425" i="5"/>
  <c r="M425" i="5"/>
  <c r="L425" i="5"/>
  <c r="N425" i="5"/>
  <c r="O425" i="5"/>
  <c r="P425" i="5"/>
  <c r="R425" i="5"/>
  <c r="H425" i="5"/>
  <c r="K425" i="5"/>
  <c r="M193" i="5"/>
  <c r="L193" i="5"/>
  <c r="R193" i="5"/>
  <c r="S193" i="5"/>
  <c r="T193" i="5"/>
  <c r="N193" i="5"/>
  <c r="O193" i="5"/>
  <c r="P193" i="5"/>
  <c r="K193" i="5"/>
  <c r="S424" i="5"/>
  <c r="T424" i="5"/>
  <c r="M424" i="5"/>
  <c r="L424" i="5"/>
  <c r="N424" i="5"/>
  <c r="O424" i="5"/>
  <c r="P424" i="5"/>
  <c r="R424" i="5"/>
  <c r="K424" i="5"/>
  <c r="S423" i="5"/>
  <c r="T423" i="5"/>
  <c r="M423" i="5"/>
  <c r="L423" i="5"/>
  <c r="N423" i="5"/>
  <c r="O423" i="5"/>
  <c r="P423" i="5"/>
  <c r="R423" i="5"/>
  <c r="H423" i="5"/>
  <c r="K423" i="5"/>
  <c r="M422" i="5"/>
  <c r="L422" i="5"/>
  <c r="R422" i="5"/>
  <c r="S422" i="5"/>
  <c r="T422" i="5"/>
  <c r="N422" i="5"/>
  <c r="O422" i="5"/>
  <c r="P422" i="5"/>
  <c r="K422" i="5"/>
  <c r="M421" i="5"/>
  <c r="L421" i="5"/>
  <c r="R421" i="5"/>
  <c r="S421" i="5"/>
  <c r="T421" i="5"/>
  <c r="N421" i="5"/>
  <c r="O421" i="5"/>
  <c r="P421" i="5"/>
  <c r="K421" i="5"/>
  <c r="S420" i="5"/>
  <c r="T420" i="5"/>
  <c r="M420" i="5"/>
  <c r="L420" i="5"/>
  <c r="N420" i="5"/>
  <c r="O420" i="5"/>
  <c r="P420" i="5"/>
  <c r="R420" i="5"/>
  <c r="H420" i="5"/>
  <c r="K420" i="5"/>
  <c r="M419" i="5"/>
  <c r="L419" i="5"/>
  <c r="R419" i="5"/>
  <c r="S419" i="5"/>
  <c r="T419" i="5"/>
  <c r="N419" i="5"/>
  <c r="O419" i="5"/>
  <c r="P419" i="5"/>
  <c r="K419" i="5"/>
  <c r="M418" i="5"/>
  <c r="L418" i="5"/>
  <c r="R418" i="5"/>
  <c r="S418" i="5"/>
  <c r="T418" i="5"/>
  <c r="N418" i="5"/>
  <c r="O418" i="5"/>
  <c r="P418" i="5"/>
  <c r="K418" i="5"/>
  <c r="M417" i="5"/>
  <c r="L417" i="5"/>
  <c r="R417" i="5"/>
  <c r="S417" i="5"/>
  <c r="T417" i="5"/>
  <c r="N417" i="5"/>
  <c r="O417" i="5"/>
  <c r="P417" i="5"/>
  <c r="H417" i="5"/>
  <c r="K417" i="5"/>
  <c r="M416" i="5"/>
  <c r="L416" i="5"/>
  <c r="R416" i="5"/>
  <c r="S416" i="5"/>
  <c r="T416" i="5"/>
  <c r="N416" i="5"/>
  <c r="O416" i="5"/>
  <c r="P416" i="5"/>
  <c r="S415" i="5"/>
  <c r="T415" i="5"/>
  <c r="M415" i="5"/>
  <c r="L415" i="5"/>
  <c r="N415" i="5"/>
  <c r="O415" i="5"/>
  <c r="P415" i="5"/>
  <c r="R415" i="5"/>
  <c r="H415" i="5"/>
  <c r="K415" i="5"/>
  <c r="M216" i="5"/>
  <c r="L216" i="5"/>
  <c r="R216" i="5"/>
  <c r="S216" i="5"/>
  <c r="T216" i="5"/>
  <c r="N216" i="5"/>
  <c r="O216" i="5"/>
  <c r="P216" i="5"/>
  <c r="K216" i="5"/>
  <c r="M414" i="5"/>
  <c r="L414" i="5"/>
  <c r="R414" i="5"/>
  <c r="S414" i="5"/>
  <c r="T414" i="5"/>
  <c r="N414" i="5"/>
  <c r="O414" i="5"/>
  <c r="P414" i="5"/>
  <c r="H414" i="5"/>
  <c r="K414" i="5"/>
  <c r="S413" i="5"/>
  <c r="T413" i="5"/>
  <c r="M413" i="5"/>
  <c r="L413" i="5"/>
  <c r="N413" i="5"/>
  <c r="O413" i="5"/>
  <c r="P413" i="5"/>
  <c r="R413" i="5"/>
  <c r="H413" i="5"/>
  <c r="K413" i="5"/>
  <c r="M412" i="5"/>
  <c r="L412" i="5"/>
  <c r="R412" i="5"/>
  <c r="S412" i="5"/>
  <c r="T412" i="5"/>
  <c r="N412" i="5"/>
  <c r="O412" i="5"/>
  <c r="P412" i="5"/>
  <c r="K412" i="5"/>
  <c r="S411" i="5"/>
  <c r="M411" i="5"/>
  <c r="L411" i="5"/>
  <c r="N411" i="5"/>
  <c r="P411" i="5"/>
  <c r="R411" i="5"/>
  <c r="K411" i="5"/>
  <c r="S410" i="5"/>
  <c r="T410" i="5"/>
  <c r="M410" i="5"/>
  <c r="L410" i="5"/>
  <c r="N410" i="5"/>
  <c r="O410" i="5"/>
  <c r="P410" i="5"/>
  <c r="R410" i="5"/>
  <c r="K410" i="5"/>
  <c r="S409" i="5"/>
  <c r="T409" i="5"/>
  <c r="M409" i="5"/>
  <c r="L409" i="5"/>
  <c r="N409" i="5"/>
  <c r="O409" i="5"/>
  <c r="P409" i="5"/>
  <c r="R409" i="5"/>
  <c r="H409" i="5"/>
  <c r="K409" i="5"/>
  <c r="M408" i="5"/>
  <c r="L408" i="5"/>
  <c r="R408" i="5"/>
  <c r="S408" i="5"/>
  <c r="N408" i="5"/>
  <c r="O408" i="5"/>
  <c r="P408" i="5"/>
  <c r="K408" i="5"/>
  <c r="M407" i="5"/>
  <c r="L407" i="5"/>
  <c r="R407" i="5"/>
  <c r="S407" i="5"/>
  <c r="T407" i="5"/>
  <c r="N407" i="5"/>
  <c r="O407" i="5"/>
  <c r="P407" i="5"/>
  <c r="K407" i="5"/>
  <c r="M201" i="5"/>
  <c r="L201" i="5"/>
  <c r="N201" i="5"/>
  <c r="O201" i="5"/>
  <c r="P201" i="5"/>
  <c r="R201" i="5"/>
  <c r="S201" i="5"/>
  <c r="K201" i="5"/>
  <c r="M221" i="5"/>
  <c r="L221" i="5"/>
  <c r="N221" i="5"/>
  <c r="O221" i="5"/>
  <c r="P221" i="5"/>
  <c r="R221" i="5"/>
  <c r="S221" i="5"/>
  <c r="T221" i="5"/>
  <c r="K221" i="5"/>
  <c r="M406" i="5"/>
  <c r="L406" i="5"/>
  <c r="N406" i="5"/>
  <c r="O406" i="5"/>
  <c r="P406" i="5"/>
  <c r="R406" i="5"/>
  <c r="S406" i="5"/>
  <c r="T406" i="5"/>
  <c r="K406" i="5"/>
  <c r="M405" i="5"/>
  <c r="L405" i="5"/>
  <c r="R405" i="5"/>
  <c r="S405" i="5"/>
  <c r="T405" i="5"/>
  <c r="N405" i="5"/>
  <c r="O405" i="5"/>
  <c r="P405" i="5"/>
  <c r="K405" i="5"/>
  <c r="S404" i="5"/>
  <c r="T404" i="5"/>
  <c r="M404" i="5"/>
  <c r="L404" i="5"/>
  <c r="N404" i="5"/>
  <c r="O404" i="5"/>
  <c r="P404" i="5"/>
  <c r="R404" i="5"/>
  <c r="H404" i="5"/>
  <c r="K404" i="5"/>
  <c r="M403" i="5"/>
  <c r="L403" i="5"/>
  <c r="R403" i="5"/>
  <c r="S403" i="5"/>
  <c r="T403" i="5"/>
  <c r="N403" i="5"/>
  <c r="O403" i="5"/>
  <c r="P403" i="5"/>
  <c r="K403" i="5"/>
  <c r="M402" i="5"/>
  <c r="L402" i="5"/>
  <c r="N402" i="5"/>
  <c r="O402" i="5"/>
  <c r="P402" i="5"/>
  <c r="R402" i="5"/>
  <c r="S402" i="5"/>
  <c r="T402" i="5"/>
  <c r="S401" i="5"/>
  <c r="T401" i="5"/>
  <c r="M401" i="5"/>
  <c r="L401" i="5"/>
  <c r="N401" i="5"/>
  <c r="O401" i="5"/>
  <c r="P401" i="5"/>
  <c r="R401" i="5"/>
  <c r="H401" i="5"/>
  <c r="K401" i="5"/>
  <c r="M400" i="5"/>
  <c r="L400" i="5"/>
  <c r="R400" i="5"/>
  <c r="S400" i="5"/>
  <c r="T400" i="5"/>
  <c r="N400" i="5"/>
  <c r="O400" i="5"/>
  <c r="P400" i="5"/>
  <c r="K400" i="5"/>
  <c r="S399" i="5"/>
  <c r="T399" i="5"/>
  <c r="M399" i="5"/>
  <c r="L399" i="5"/>
  <c r="N399" i="5"/>
  <c r="O399" i="5"/>
  <c r="P399" i="5"/>
  <c r="R399" i="5"/>
  <c r="H399" i="5"/>
  <c r="K399" i="5"/>
  <c r="S398" i="5"/>
  <c r="T398" i="5"/>
  <c r="M398" i="5"/>
  <c r="L398" i="5"/>
  <c r="N398" i="5"/>
  <c r="O398" i="5"/>
  <c r="P398" i="5"/>
  <c r="R398" i="5"/>
  <c r="H398" i="5"/>
  <c r="K398" i="5"/>
  <c r="M397" i="5"/>
  <c r="L397" i="5"/>
  <c r="N397" i="5"/>
  <c r="O397" i="5"/>
  <c r="P397" i="5"/>
  <c r="R397" i="5"/>
  <c r="S397" i="5"/>
  <c r="T397" i="5"/>
  <c r="H397" i="5"/>
  <c r="K397" i="5"/>
  <c r="S396" i="5"/>
  <c r="T396" i="5"/>
  <c r="L396" i="5"/>
  <c r="M396" i="5"/>
  <c r="N396" i="5"/>
  <c r="O396" i="5"/>
  <c r="P396" i="5"/>
  <c r="H396" i="5"/>
  <c r="K396" i="5"/>
  <c r="M395" i="5"/>
  <c r="L395" i="5"/>
  <c r="R395" i="5"/>
  <c r="S395" i="5"/>
  <c r="N395" i="5"/>
  <c r="O395" i="5"/>
  <c r="P395" i="5"/>
  <c r="K395" i="5"/>
  <c r="M203" i="5"/>
  <c r="L203" i="5"/>
  <c r="N203" i="5"/>
  <c r="O203" i="5"/>
  <c r="P203" i="5"/>
  <c r="R203" i="5"/>
  <c r="S203" i="5"/>
  <c r="T203" i="5"/>
  <c r="K203" i="5"/>
  <c r="M197" i="5"/>
  <c r="L197" i="5"/>
  <c r="R197" i="5"/>
  <c r="S197" i="5"/>
  <c r="T197" i="5"/>
  <c r="N197" i="5"/>
  <c r="O197" i="5"/>
  <c r="P197" i="5"/>
  <c r="M394" i="5"/>
  <c r="L394" i="5"/>
  <c r="R394" i="5"/>
  <c r="S394" i="5"/>
  <c r="N394" i="5"/>
  <c r="O394" i="5"/>
  <c r="P394" i="5"/>
  <c r="K394" i="5"/>
  <c r="S393" i="5"/>
  <c r="T393" i="5"/>
  <c r="L393" i="5"/>
  <c r="M393" i="5"/>
  <c r="N393" i="5"/>
  <c r="O393" i="5"/>
  <c r="P393" i="5"/>
  <c r="H393" i="5"/>
  <c r="K393" i="5"/>
  <c r="M392" i="5"/>
  <c r="L392" i="5"/>
  <c r="R392" i="5"/>
  <c r="S392" i="5"/>
  <c r="T392" i="5"/>
  <c r="N392" i="5"/>
  <c r="O392" i="5"/>
  <c r="P392" i="5"/>
  <c r="K392" i="5"/>
  <c r="M391" i="5"/>
  <c r="L391" i="5"/>
  <c r="R391" i="5"/>
  <c r="S391" i="5"/>
  <c r="T391" i="5"/>
  <c r="N391" i="5"/>
  <c r="O391" i="5"/>
  <c r="P391" i="5"/>
  <c r="K391" i="5"/>
  <c r="S390" i="5"/>
  <c r="T390" i="5"/>
  <c r="L390" i="5"/>
  <c r="M390" i="5"/>
  <c r="N390" i="5"/>
  <c r="O390" i="5"/>
  <c r="P390" i="5"/>
  <c r="H390" i="5"/>
  <c r="K390" i="5"/>
  <c r="M389" i="5"/>
  <c r="L389" i="5"/>
  <c r="R389" i="5"/>
  <c r="S389" i="5"/>
  <c r="T389" i="5"/>
  <c r="N389" i="5"/>
  <c r="P389" i="5"/>
  <c r="H389" i="5"/>
  <c r="K389" i="5"/>
  <c r="M388" i="5"/>
  <c r="L388" i="5"/>
  <c r="N388" i="5"/>
  <c r="O388" i="5"/>
  <c r="P388" i="5"/>
  <c r="R388" i="5"/>
  <c r="S388" i="5"/>
  <c r="T388" i="5"/>
  <c r="K388" i="5"/>
  <c r="S387" i="5"/>
  <c r="T387" i="5"/>
  <c r="L387" i="5"/>
  <c r="M387" i="5"/>
  <c r="N387" i="5"/>
  <c r="O387" i="5"/>
  <c r="P387" i="5"/>
  <c r="H387" i="5"/>
  <c r="K387" i="5"/>
  <c r="S386" i="5"/>
  <c r="T386" i="5"/>
  <c r="L386" i="5"/>
  <c r="M386" i="5"/>
  <c r="N386" i="5"/>
  <c r="O386" i="5"/>
  <c r="P386" i="5"/>
  <c r="H386" i="5"/>
  <c r="K386" i="5"/>
  <c r="S207" i="5"/>
  <c r="T207" i="5"/>
  <c r="L207" i="5"/>
  <c r="M207" i="5"/>
  <c r="N207" i="5"/>
  <c r="O207" i="5"/>
  <c r="P207" i="5"/>
  <c r="K207" i="5"/>
  <c r="M385" i="5"/>
  <c r="L385" i="5"/>
  <c r="N385" i="5"/>
  <c r="O385" i="5"/>
  <c r="P385" i="5"/>
  <c r="R385" i="5"/>
  <c r="S385" i="5"/>
  <c r="T385" i="5"/>
  <c r="K385" i="5"/>
  <c r="M384" i="5"/>
  <c r="L384" i="5"/>
  <c r="R384" i="5"/>
  <c r="S384" i="5"/>
  <c r="T384" i="5"/>
  <c r="N384" i="5"/>
  <c r="O384" i="5"/>
  <c r="P384" i="5"/>
  <c r="K384" i="5"/>
  <c r="M383" i="5"/>
  <c r="L383" i="5"/>
  <c r="R383" i="5"/>
  <c r="S383" i="5"/>
  <c r="T383" i="5"/>
  <c r="N383" i="5"/>
  <c r="O383" i="5"/>
  <c r="P383" i="5"/>
  <c r="K383" i="5"/>
  <c r="M382" i="5"/>
  <c r="L382" i="5"/>
  <c r="N382" i="5"/>
  <c r="O382" i="5"/>
  <c r="P382" i="5"/>
  <c r="R382" i="5"/>
  <c r="S382" i="5"/>
  <c r="T382" i="5"/>
  <c r="K382" i="5"/>
  <c r="M381" i="5"/>
  <c r="L381" i="5"/>
  <c r="R381" i="5"/>
  <c r="S381" i="5"/>
  <c r="T381" i="5"/>
  <c r="N381" i="5"/>
  <c r="O381" i="5"/>
  <c r="P381" i="5"/>
  <c r="K381" i="5"/>
  <c r="M380" i="5"/>
  <c r="L380" i="5"/>
  <c r="R380" i="5"/>
  <c r="S380" i="5"/>
  <c r="T380" i="5"/>
  <c r="N380" i="5"/>
  <c r="O380" i="5"/>
  <c r="P380" i="5"/>
  <c r="K380" i="5"/>
  <c r="S379" i="5"/>
  <c r="T379" i="5"/>
  <c r="L379" i="5"/>
  <c r="M379" i="5"/>
  <c r="N379" i="5"/>
  <c r="O379" i="5"/>
  <c r="P379" i="5"/>
  <c r="K379" i="5"/>
  <c r="S378" i="5"/>
  <c r="T378" i="5"/>
  <c r="M378" i="5"/>
  <c r="N378" i="5"/>
  <c r="O378" i="5"/>
  <c r="P378" i="5"/>
  <c r="H378" i="5"/>
  <c r="K378" i="5"/>
  <c r="M377" i="5"/>
  <c r="L377" i="5"/>
  <c r="N377" i="5"/>
  <c r="O377" i="5"/>
  <c r="P377" i="5"/>
  <c r="R377" i="5"/>
  <c r="S377" i="5"/>
  <c r="K377" i="5"/>
  <c r="S376" i="5"/>
  <c r="T376" i="5"/>
  <c r="L376" i="5"/>
  <c r="M376" i="5"/>
  <c r="N376" i="5"/>
  <c r="O376" i="5"/>
  <c r="P376" i="5"/>
  <c r="H376" i="5"/>
  <c r="K376" i="5"/>
  <c r="M375" i="5"/>
  <c r="R375" i="5"/>
  <c r="S375" i="5"/>
  <c r="T375" i="5"/>
  <c r="N375" i="5"/>
  <c r="O375" i="5"/>
  <c r="P375" i="5"/>
  <c r="H375" i="5"/>
  <c r="K375" i="5"/>
  <c r="M374" i="5"/>
  <c r="L374" i="5"/>
  <c r="R374" i="5"/>
  <c r="S374" i="5"/>
  <c r="T374" i="5"/>
  <c r="N374" i="5"/>
  <c r="O374" i="5"/>
  <c r="P374" i="5"/>
  <c r="K374" i="5"/>
  <c r="M373" i="5"/>
  <c r="L373" i="5"/>
  <c r="R373" i="5"/>
  <c r="S373" i="5"/>
  <c r="T373" i="5"/>
  <c r="N373" i="5"/>
  <c r="O373" i="5"/>
  <c r="P373" i="5"/>
  <c r="H373" i="5"/>
  <c r="K373" i="5"/>
  <c r="M372" i="5"/>
  <c r="L372" i="5"/>
  <c r="N372" i="5"/>
  <c r="O372" i="5"/>
  <c r="P372" i="5"/>
  <c r="R372" i="5"/>
  <c r="S372" i="5"/>
  <c r="T372" i="5"/>
  <c r="K372" i="5"/>
  <c r="M371" i="5"/>
  <c r="L371" i="5"/>
  <c r="R371" i="5"/>
  <c r="S371" i="5"/>
  <c r="T371" i="5"/>
  <c r="N371" i="5"/>
  <c r="O371" i="5"/>
  <c r="P371" i="5"/>
  <c r="K371" i="5"/>
  <c r="S370" i="5"/>
  <c r="T370" i="5"/>
  <c r="L370" i="5"/>
  <c r="M370" i="5"/>
  <c r="N370" i="5"/>
  <c r="O370" i="5"/>
  <c r="P370" i="5"/>
  <c r="H370" i="5"/>
  <c r="K370" i="5"/>
  <c r="M369" i="5"/>
  <c r="L369" i="5"/>
  <c r="R369" i="5"/>
  <c r="S369" i="5"/>
  <c r="T369" i="5"/>
  <c r="N369" i="5"/>
  <c r="O369" i="5"/>
  <c r="P369" i="5"/>
  <c r="H369" i="5"/>
  <c r="K369" i="5"/>
  <c r="M368" i="5"/>
  <c r="L368" i="5"/>
  <c r="R368" i="5"/>
  <c r="S368" i="5"/>
  <c r="N368" i="5"/>
  <c r="O368" i="5"/>
  <c r="P368" i="5"/>
  <c r="K368" i="5"/>
  <c r="S367" i="5"/>
  <c r="T367" i="5"/>
  <c r="L367" i="5"/>
  <c r="M367" i="5"/>
  <c r="N367" i="5"/>
  <c r="O367" i="5"/>
  <c r="P367" i="5"/>
  <c r="H367" i="5"/>
  <c r="K367" i="5"/>
  <c r="M366" i="5"/>
  <c r="L366" i="5"/>
  <c r="R366" i="5"/>
  <c r="S366" i="5"/>
  <c r="T366" i="5"/>
  <c r="N366" i="5"/>
  <c r="O366" i="5"/>
  <c r="P366" i="5"/>
  <c r="K366" i="5"/>
  <c r="S365" i="5"/>
  <c r="T365" i="5"/>
  <c r="M365" i="5"/>
  <c r="L365" i="5"/>
  <c r="N365" i="5"/>
  <c r="O365" i="5"/>
  <c r="P365" i="5"/>
  <c r="R365" i="5"/>
  <c r="H365" i="5"/>
  <c r="K365" i="5"/>
  <c r="M364" i="5"/>
  <c r="L364" i="5"/>
  <c r="R364" i="5"/>
  <c r="S364" i="5"/>
  <c r="T364" i="5"/>
  <c r="N364" i="5"/>
  <c r="O364" i="5"/>
  <c r="P364" i="5"/>
  <c r="K364" i="5"/>
  <c r="M363" i="5"/>
  <c r="L363" i="5"/>
  <c r="R363" i="5"/>
  <c r="S363" i="5"/>
  <c r="T363" i="5"/>
  <c r="N363" i="5"/>
  <c r="P363" i="5"/>
  <c r="H363" i="5"/>
  <c r="K363" i="5"/>
  <c r="M362" i="5"/>
  <c r="L362" i="5"/>
  <c r="R362" i="5"/>
  <c r="S362" i="5"/>
  <c r="T362" i="5"/>
  <c r="N362" i="5"/>
  <c r="O362" i="5"/>
  <c r="P362" i="5"/>
  <c r="K362" i="5"/>
  <c r="L191" i="5"/>
  <c r="M191" i="5"/>
  <c r="R191" i="5"/>
  <c r="S191" i="5"/>
  <c r="T191" i="5"/>
  <c r="N191" i="5"/>
  <c r="O191" i="5"/>
  <c r="P191" i="5"/>
  <c r="K191" i="5"/>
  <c r="S361" i="5"/>
  <c r="T361" i="5"/>
  <c r="L361" i="5"/>
  <c r="M361" i="5"/>
  <c r="N361" i="5"/>
  <c r="O361" i="5"/>
  <c r="P361" i="5"/>
  <c r="H361" i="5"/>
  <c r="K361" i="5"/>
  <c r="S360" i="5"/>
  <c r="T360" i="5"/>
  <c r="L360" i="5"/>
  <c r="M360" i="5"/>
  <c r="N360" i="5"/>
  <c r="O360" i="5"/>
  <c r="P360" i="5"/>
  <c r="H360" i="5"/>
  <c r="K360" i="5"/>
  <c r="M359" i="5"/>
  <c r="L359" i="5"/>
  <c r="N359" i="5"/>
  <c r="O359" i="5"/>
  <c r="P359" i="5"/>
  <c r="R359" i="5"/>
  <c r="S359" i="5"/>
  <c r="T359" i="5"/>
  <c r="S358" i="5"/>
  <c r="T358" i="5"/>
  <c r="L358" i="5"/>
  <c r="M358" i="5"/>
  <c r="N358" i="5"/>
  <c r="O358" i="5"/>
  <c r="P358" i="5"/>
  <c r="H358" i="5"/>
  <c r="K358" i="5"/>
  <c r="M357" i="5"/>
  <c r="L357" i="5"/>
  <c r="N357" i="5"/>
  <c r="O357" i="5"/>
  <c r="P357" i="5"/>
  <c r="R357" i="5"/>
  <c r="S357" i="5"/>
  <c r="T357" i="5"/>
  <c r="K357" i="5"/>
  <c r="S356" i="5"/>
  <c r="T356" i="5"/>
  <c r="L356" i="5"/>
  <c r="M356" i="5"/>
  <c r="N356" i="5"/>
  <c r="O356" i="5"/>
  <c r="P356" i="5"/>
  <c r="H356" i="5"/>
  <c r="K356" i="5"/>
  <c r="M355" i="5"/>
  <c r="L355" i="5"/>
  <c r="R355" i="5"/>
  <c r="S355" i="5"/>
  <c r="T355" i="5"/>
  <c r="N355" i="5"/>
  <c r="O355" i="5"/>
  <c r="P355" i="5"/>
  <c r="K355" i="5"/>
  <c r="S354" i="5"/>
  <c r="T354" i="5"/>
  <c r="L354" i="5"/>
  <c r="M354" i="5"/>
  <c r="N354" i="5"/>
  <c r="O354" i="5"/>
  <c r="P354" i="5"/>
  <c r="H354" i="5"/>
  <c r="K354" i="5"/>
  <c r="T353" i="5"/>
  <c r="M353" i="5"/>
  <c r="L353" i="5"/>
  <c r="N353" i="5"/>
  <c r="O353" i="5"/>
  <c r="P353" i="5"/>
  <c r="R353" i="5"/>
  <c r="H353" i="5"/>
  <c r="K353" i="5"/>
  <c r="S352" i="5"/>
  <c r="T352" i="5"/>
  <c r="L352" i="5"/>
  <c r="M352" i="5"/>
  <c r="N352" i="5"/>
  <c r="O352" i="5"/>
  <c r="P352" i="5"/>
  <c r="H352" i="5"/>
  <c r="K352" i="5"/>
  <c r="M187" i="5"/>
  <c r="L187" i="5"/>
  <c r="R187" i="5"/>
  <c r="S187" i="5"/>
  <c r="T187" i="5"/>
  <c r="N187" i="5"/>
  <c r="O187" i="5"/>
  <c r="P187" i="5"/>
  <c r="K187" i="5"/>
  <c r="S351" i="5"/>
  <c r="M351" i="5"/>
  <c r="L351" i="5"/>
  <c r="N351" i="5"/>
  <c r="O351" i="5"/>
  <c r="P351" i="5"/>
  <c r="R351" i="5"/>
  <c r="K351" i="5"/>
  <c r="M350" i="5"/>
  <c r="L350" i="5"/>
  <c r="R350" i="5"/>
  <c r="S350" i="5"/>
  <c r="N350" i="5"/>
  <c r="O350" i="5"/>
  <c r="P350" i="5"/>
  <c r="K350" i="5"/>
  <c r="S349" i="5"/>
  <c r="T349" i="5"/>
  <c r="L349" i="5"/>
  <c r="M349" i="5"/>
  <c r="N349" i="5"/>
  <c r="O349" i="5"/>
  <c r="P349" i="5"/>
  <c r="H349" i="5"/>
  <c r="K349" i="5"/>
  <c r="S348" i="5"/>
  <c r="T348" i="5"/>
  <c r="L348" i="5"/>
  <c r="M348" i="5"/>
  <c r="N348" i="5"/>
  <c r="O348" i="5"/>
  <c r="P348" i="5"/>
  <c r="H348" i="5"/>
  <c r="K348" i="5"/>
  <c r="S347" i="5"/>
  <c r="T347" i="5"/>
  <c r="L347" i="5"/>
  <c r="M347" i="5"/>
  <c r="N347" i="5"/>
  <c r="O347" i="5"/>
  <c r="P347" i="5"/>
  <c r="H347" i="5"/>
  <c r="K347" i="5"/>
  <c r="S346" i="5"/>
  <c r="T346" i="5"/>
  <c r="L346" i="5"/>
  <c r="M346" i="5"/>
  <c r="N346" i="5"/>
  <c r="O346" i="5"/>
  <c r="P346" i="5"/>
  <c r="H346" i="5"/>
  <c r="K346" i="5"/>
  <c r="S345" i="5"/>
  <c r="T345" i="5"/>
  <c r="L345" i="5"/>
  <c r="M345" i="5"/>
  <c r="N345" i="5"/>
  <c r="O345" i="5"/>
  <c r="P345" i="5"/>
  <c r="K345" i="5"/>
  <c r="S344" i="5"/>
  <c r="T344" i="5"/>
  <c r="L344" i="5"/>
  <c r="M344" i="5"/>
  <c r="N344" i="5"/>
  <c r="O344" i="5"/>
  <c r="P344" i="5"/>
  <c r="H344" i="5"/>
  <c r="K344" i="5"/>
  <c r="M343" i="5"/>
  <c r="L343" i="5"/>
  <c r="R343" i="5"/>
  <c r="S343" i="5"/>
  <c r="N343" i="5"/>
  <c r="P343" i="5"/>
  <c r="K343" i="5"/>
  <c r="M342" i="5"/>
  <c r="L342" i="5"/>
  <c r="R342" i="5"/>
  <c r="S342" i="5"/>
  <c r="T342" i="5"/>
  <c r="O342" i="5"/>
  <c r="K342" i="5"/>
  <c r="S341" i="5"/>
  <c r="T341" i="5"/>
  <c r="M341" i="5"/>
  <c r="L341" i="5"/>
  <c r="N341" i="5"/>
  <c r="O341" i="5"/>
  <c r="P341" i="5"/>
  <c r="R341" i="5"/>
  <c r="K341" i="5"/>
  <c r="S340" i="5"/>
  <c r="T340" i="5"/>
  <c r="M340" i="5"/>
  <c r="L340" i="5"/>
  <c r="N340" i="5"/>
  <c r="O340" i="5"/>
  <c r="P340" i="5"/>
  <c r="R340" i="5"/>
  <c r="H340" i="5"/>
  <c r="K340" i="5"/>
  <c r="S339" i="5"/>
  <c r="T339" i="5"/>
  <c r="M339" i="5"/>
  <c r="L339" i="5"/>
  <c r="N339" i="5"/>
  <c r="O339" i="5"/>
  <c r="P339" i="5"/>
  <c r="R339" i="5"/>
  <c r="H339" i="5"/>
  <c r="K339" i="5"/>
  <c r="S338" i="5"/>
  <c r="T338" i="5"/>
  <c r="M338" i="5"/>
  <c r="L338" i="5"/>
  <c r="N338" i="5"/>
  <c r="O338" i="5"/>
  <c r="P338" i="5"/>
  <c r="R338" i="5"/>
  <c r="H338" i="5"/>
  <c r="K338" i="5"/>
  <c r="S337" i="5"/>
  <c r="T337" i="5"/>
  <c r="M337" i="5"/>
  <c r="L337" i="5"/>
  <c r="N337" i="5"/>
  <c r="O337" i="5"/>
  <c r="P337" i="5"/>
  <c r="R337" i="5"/>
  <c r="H337" i="5"/>
  <c r="K337" i="5"/>
  <c r="M206" i="5"/>
  <c r="L206" i="5"/>
  <c r="N206" i="5"/>
  <c r="O206" i="5"/>
  <c r="P206" i="5"/>
  <c r="R206" i="5"/>
  <c r="S206" i="5"/>
  <c r="T206" i="5"/>
  <c r="H206" i="5"/>
  <c r="K206" i="5"/>
  <c r="S336" i="5"/>
  <c r="T336" i="5"/>
  <c r="M336" i="5"/>
  <c r="L336" i="5"/>
  <c r="N336" i="5"/>
  <c r="O336" i="5"/>
  <c r="P336" i="5"/>
  <c r="R336" i="5"/>
  <c r="H336" i="5"/>
  <c r="K336" i="5"/>
  <c r="M335" i="5"/>
  <c r="L335" i="5"/>
  <c r="R335" i="5"/>
  <c r="S335" i="5"/>
  <c r="T335" i="5"/>
  <c r="N335" i="5"/>
  <c r="O335" i="5"/>
  <c r="P335" i="5"/>
  <c r="K335" i="5"/>
  <c r="S334" i="5"/>
  <c r="T334" i="5"/>
  <c r="M334" i="5"/>
  <c r="L334" i="5"/>
  <c r="N334" i="5"/>
  <c r="O334" i="5"/>
  <c r="P334" i="5"/>
  <c r="R334" i="5"/>
  <c r="H334" i="5"/>
  <c r="K334" i="5"/>
  <c r="M333" i="5"/>
  <c r="L333" i="5"/>
  <c r="R333" i="5"/>
  <c r="S333" i="5"/>
  <c r="T333" i="5"/>
  <c r="N333" i="5"/>
  <c r="P333" i="5"/>
  <c r="K333" i="5"/>
  <c r="M332" i="5"/>
  <c r="L332" i="5"/>
  <c r="N332" i="5"/>
  <c r="O332" i="5"/>
  <c r="P332" i="5"/>
  <c r="R332" i="5"/>
  <c r="S332" i="5"/>
  <c r="T332" i="5"/>
  <c r="K332" i="5"/>
  <c r="S331" i="5"/>
  <c r="T331" i="5"/>
  <c r="M331" i="5"/>
  <c r="L331" i="5"/>
  <c r="N331" i="5"/>
  <c r="O331" i="5"/>
  <c r="P331" i="5"/>
  <c r="R331" i="5"/>
  <c r="H331" i="5"/>
  <c r="K331" i="5"/>
  <c r="S330" i="5"/>
  <c r="T330" i="5"/>
  <c r="M330" i="5"/>
  <c r="L330" i="5"/>
  <c r="N330" i="5"/>
  <c r="O330" i="5"/>
  <c r="P330" i="5"/>
  <c r="R330" i="5"/>
  <c r="H330" i="5"/>
  <c r="K330" i="5"/>
  <c r="S329" i="5"/>
  <c r="T329" i="5"/>
  <c r="M329" i="5"/>
  <c r="L329" i="5"/>
  <c r="N329" i="5"/>
  <c r="O329" i="5"/>
  <c r="P329" i="5"/>
  <c r="R329" i="5"/>
  <c r="H329" i="5"/>
  <c r="K329" i="5"/>
  <c r="S328" i="5"/>
  <c r="T328" i="5"/>
  <c r="M328" i="5"/>
  <c r="L328" i="5"/>
  <c r="N328" i="5"/>
  <c r="O328" i="5"/>
  <c r="P328" i="5"/>
  <c r="R328" i="5"/>
  <c r="H328" i="5"/>
  <c r="K328" i="5"/>
  <c r="M327" i="5"/>
  <c r="L327" i="5"/>
  <c r="R327" i="5"/>
  <c r="S327" i="5"/>
  <c r="T327" i="5"/>
  <c r="N327" i="5"/>
  <c r="P327" i="5"/>
  <c r="K327" i="5"/>
  <c r="M326" i="5"/>
  <c r="L326" i="5"/>
  <c r="R326" i="5"/>
  <c r="S326" i="5"/>
  <c r="T326" i="5"/>
  <c r="N326" i="5"/>
  <c r="O326" i="5"/>
  <c r="P326" i="5"/>
  <c r="K326" i="5"/>
  <c r="M325" i="5"/>
  <c r="L325" i="5"/>
  <c r="R325" i="5"/>
  <c r="S325" i="5"/>
  <c r="N325" i="5"/>
  <c r="O325" i="5"/>
  <c r="P325" i="5"/>
  <c r="K325" i="5"/>
  <c r="M324" i="5"/>
  <c r="L324" i="5"/>
  <c r="R324" i="5"/>
  <c r="S324" i="5"/>
  <c r="N324" i="5"/>
  <c r="O324" i="5"/>
  <c r="P324" i="5"/>
  <c r="K324" i="5"/>
  <c r="M323" i="5"/>
  <c r="L323" i="5"/>
  <c r="R323" i="5"/>
  <c r="S323" i="5"/>
  <c r="N323" i="5"/>
  <c r="O323" i="5"/>
  <c r="P323" i="5"/>
  <c r="K323" i="5"/>
  <c r="M322" i="5"/>
  <c r="L322" i="5"/>
  <c r="N322" i="5"/>
  <c r="O322" i="5"/>
  <c r="P322" i="5"/>
  <c r="R322" i="5"/>
  <c r="S322" i="5"/>
  <c r="T322" i="5"/>
  <c r="K322" i="5"/>
  <c r="M321" i="5"/>
  <c r="L321" i="5"/>
  <c r="R321" i="5"/>
  <c r="S321" i="5"/>
  <c r="T321" i="5"/>
  <c r="N321" i="5"/>
  <c r="O321" i="5"/>
  <c r="P321" i="5"/>
  <c r="K321" i="5"/>
  <c r="M320" i="5"/>
  <c r="L320" i="5"/>
  <c r="R320" i="5"/>
  <c r="S320" i="5"/>
  <c r="T320" i="5"/>
  <c r="N320" i="5"/>
  <c r="O320" i="5"/>
  <c r="P320" i="5"/>
  <c r="H320" i="5"/>
  <c r="K320" i="5"/>
  <c r="M319" i="5"/>
  <c r="L319" i="5"/>
  <c r="N319" i="5"/>
  <c r="O319" i="5"/>
  <c r="P319" i="5"/>
  <c r="R319" i="5"/>
  <c r="S319" i="5"/>
  <c r="T319" i="5"/>
  <c r="H319" i="5"/>
  <c r="K319" i="5"/>
  <c r="M318" i="5"/>
  <c r="L318" i="5"/>
  <c r="R318" i="5"/>
  <c r="S318" i="5"/>
  <c r="T318" i="5"/>
  <c r="N318" i="5"/>
  <c r="O318" i="5"/>
  <c r="P318" i="5"/>
  <c r="K318" i="5"/>
  <c r="S317" i="5"/>
  <c r="T317" i="5"/>
  <c r="M317" i="5"/>
  <c r="L317" i="5"/>
  <c r="N317" i="5"/>
  <c r="O317" i="5"/>
  <c r="P317" i="5"/>
  <c r="R317" i="5"/>
  <c r="H317" i="5"/>
  <c r="K317" i="5"/>
  <c r="S316" i="5"/>
  <c r="T316" i="5"/>
  <c r="M316" i="5"/>
  <c r="L316" i="5"/>
  <c r="N316" i="5"/>
  <c r="O316" i="5"/>
  <c r="P316" i="5"/>
  <c r="R316" i="5"/>
  <c r="K316" i="5"/>
  <c r="M315" i="5"/>
  <c r="L315" i="5"/>
  <c r="R315" i="5"/>
  <c r="S315" i="5"/>
  <c r="T315" i="5"/>
  <c r="N315" i="5"/>
  <c r="O315" i="5"/>
  <c r="P315" i="5"/>
  <c r="H315" i="5"/>
  <c r="K315" i="5"/>
  <c r="M314" i="5"/>
  <c r="L314" i="5"/>
  <c r="R314" i="5"/>
  <c r="S314" i="5"/>
  <c r="T314" i="5"/>
  <c r="N314" i="5"/>
  <c r="O314" i="5"/>
  <c r="P314" i="5"/>
  <c r="K314" i="5"/>
  <c r="S313" i="5"/>
  <c r="T313" i="5"/>
  <c r="M313" i="5"/>
  <c r="L313" i="5"/>
  <c r="N313" i="5"/>
  <c r="O313" i="5"/>
  <c r="P313" i="5"/>
  <c r="R313" i="5"/>
  <c r="H313" i="5"/>
  <c r="K313" i="5"/>
  <c r="M312" i="5"/>
  <c r="L312" i="5"/>
  <c r="N312" i="5"/>
  <c r="O312" i="5"/>
  <c r="P312" i="5"/>
  <c r="R312" i="5"/>
  <c r="S312" i="5"/>
  <c r="T312" i="5"/>
  <c r="H312" i="5"/>
  <c r="K312" i="5"/>
  <c r="S311" i="5"/>
  <c r="T311" i="5"/>
  <c r="M311" i="5"/>
  <c r="L311" i="5"/>
  <c r="N311" i="5"/>
  <c r="O311" i="5"/>
  <c r="P311" i="5"/>
  <c r="R311" i="5"/>
  <c r="H311" i="5"/>
  <c r="K311" i="5"/>
  <c r="M196" i="5"/>
  <c r="L196" i="5"/>
  <c r="R196" i="5"/>
  <c r="S196" i="5"/>
  <c r="T196" i="5"/>
  <c r="N196" i="5"/>
  <c r="O196" i="5"/>
  <c r="P196" i="5"/>
  <c r="K196" i="5"/>
  <c r="M310" i="5"/>
  <c r="L310" i="5"/>
  <c r="R310" i="5"/>
  <c r="S310" i="5"/>
  <c r="T310" i="5"/>
  <c r="N310" i="5"/>
  <c r="O310" i="5"/>
  <c r="P310" i="5"/>
  <c r="M309" i="5"/>
  <c r="L309" i="5"/>
  <c r="R309" i="5"/>
  <c r="S309" i="5"/>
  <c r="N309" i="5"/>
  <c r="O309" i="5"/>
  <c r="P309" i="5"/>
  <c r="K309" i="5"/>
  <c r="S308" i="5"/>
  <c r="T308" i="5"/>
  <c r="M308" i="5"/>
  <c r="L308" i="5"/>
  <c r="N308" i="5"/>
  <c r="O308" i="5"/>
  <c r="P308" i="5"/>
  <c r="R308" i="5"/>
  <c r="H308" i="5"/>
  <c r="K308" i="5"/>
  <c r="S307" i="5"/>
  <c r="T307" i="5"/>
  <c r="M307" i="5"/>
  <c r="L307" i="5"/>
  <c r="N307" i="5"/>
  <c r="O307" i="5"/>
  <c r="P307" i="5"/>
  <c r="R307" i="5"/>
  <c r="H307" i="5"/>
  <c r="K307" i="5"/>
  <c r="M306" i="5"/>
  <c r="L306" i="5"/>
  <c r="R306" i="5"/>
  <c r="S306" i="5"/>
  <c r="T306" i="5"/>
  <c r="N306" i="5"/>
  <c r="O306" i="5"/>
  <c r="P306" i="5"/>
  <c r="K306" i="5"/>
  <c r="M305" i="5"/>
  <c r="L305" i="5"/>
  <c r="R305" i="5"/>
  <c r="S305" i="5"/>
  <c r="N305" i="5"/>
  <c r="O305" i="5"/>
  <c r="P305" i="5"/>
  <c r="K305" i="5"/>
  <c r="S304" i="5"/>
  <c r="T304" i="5"/>
  <c r="M304" i="5"/>
  <c r="L304" i="5"/>
  <c r="N304" i="5"/>
  <c r="O304" i="5"/>
  <c r="P304" i="5"/>
  <c r="R304" i="5"/>
  <c r="K304" i="5"/>
  <c r="S303" i="5"/>
  <c r="T303" i="5"/>
  <c r="M303" i="5"/>
  <c r="L303" i="5"/>
  <c r="N303" i="5"/>
  <c r="O303" i="5"/>
  <c r="P303" i="5"/>
  <c r="R303" i="5"/>
  <c r="H303" i="5"/>
  <c r="K303" i="5"/>
  <c r="M302" i="5"/>
  <c r="L302" i="5"/>
  <c r="R302" i="5"/>
  <c r="S302" i="5"/>
  <c r="T302" i="5"/>
  <c r="N302" i="5"/>
  <c r="O302" i="5"/>
  <c r="P302" i="5"/>
  <c r="K302" i="5"/>
  <c r="M301" i="5"/>
  <c r="L301" i="5"/>
  <c r="R301" i="5"/>
  <c r="S301" i="5"/>
  <c r="T301" i="5"/>
  <c r="N301" i="5"/>
  <c r="O301" i="5"/>
  <c r="P301" i="5"/>
  <c r="H301" i="5"/>
  <c r="K301" i="5"/>
  <c r="M300" i="5"/>
  <c r="L300" i="5"/>
  <c r="R300" i="5"/>
  <c r="S300" i="5"/>
  <c r="T300" i="5"/>
  <c r="N300" i="5"/>
  <c r="O300" i="5"/>
  <c r="P300" i="5"/>
  <c r="S299" i="5"/>
  <c r="T299" i="5"/>
  <c r="M299" i="5"/>
  <c r="L299" i="5"/>
  <c r="N299" i="5"/>
  <c r="O299" i="5"/>
  <c r="P299" i="5"/>
  <c r="R299" i="5"/>
  <c r="K299" i="5"/>
  <c r="S298" i="5"/>
  <c r="T298" i="5"/>
  <c r="M298" i="5"/>
  <c r="L298" i="5"/>
  <c r="N298" i="5"/>
  <c r="O298" i="5"/>
  <c r="P298" i="5"/>
  <c r="R298" i="5"/>
  <c r="H298" i="5"/>
  <c r="K298" i="5"/>
  <c r="S297" i="5"/>
  <c r="T297" i="5"/>
  <c r="M297" i="5"/>
  <c r="L297" i="5"/>
  <c r="N297" i="5"/>
  <c r="O297" i="5"/>
  <c r="P297" i="5"/>
  <c r="R297" i="5"/>
  <c r="H297" i="5"/>
  <c r="K297" i="5"/>
  <c r="S296" i="5"/>
  <c r="T296" i="5"/>
  <c r="M296" i="5"/>
  <c r="L296" i="5"/>
  <c r="N296" i="5"/>
  <c r="O296" i="5"/>
  <c r="P296" i="5"/>
  <c r="R296" i="5"/>
  <c r="H296" i="5"/>
  <c r="K296" i="5"/>
  <c r="S295" i="5"/>
  <c r="T295" i="5"/>
  <c r="M295" i="5"/>
  <c r="L295" i="5"/>
  <c r="N295" i="5"/>
  <c r="O295" i="5"/>
  <c r="P295" i="5"/>
  <c r="R295" i="5"/>
  <c r="H295" i="5"/>
  <c r="K295" i="5"/>
  <c r="M294" i="5"/>
  <c r="L294" i="5"/>
  <c r="R294" i="5"/>
  <c r="S294" i="5"/>
  <c r="T294" i="5"/>
  <c r="N294" i="5"/>
  <c r="O294" i="5"/>
  <c r="P294" i="5"/>
  <c r="K294" i="5"/>
  <c r="M293" i="5"/>
  <c r="L293" i="5"/>
  <c r="R293" i="5"/>
  <c r="S293" i="5"/>
  <c r="T293" i="5"/>
  <c r="N293" i="5"/>
  <c r="O293" i="5"/>
  <c r="P293" i="5"/>
  <c r="K293" i="5"/>
  <c r="M186" i="5"/>
  <c r="L186" i="5"/>
  <c r="R186" i="5"/>
  <c r="S186" i="5"/>
  <c r="T186" i="5"/>
  <c r="N186" i="5"/>
  <c r="O186" i="5"/>
  <c r="P186" i="5"/>
  <c r="K186" i="5"/>
  <c r="M292" i="5"/>
  <c r="L292" i="5"/>
  <c r="R292" i="5"/>
  <c r="S292" i="5"/>
  <c r="T292" i="5"/>
  <c r="N292" i="5"/>
  <c r="O292" i="5"/>
  <c r="P292" i="5"/>
  <c r="K292" i="5"/>
  <c r="M291" i="5"/>
  <c r="L291" i="5"/>
  <c r="N291" i="5"/>
  <c r="O291" i="5"/>
  <c r="P291" i="5"/>
  <c r="R291" i="5"/>
  <c r="S291" i="5"/>
  <c r="K291" i="5"/>
  <c r="M290" i="5"/>
  <c r="L290" i="5"/>
  <c r="R290" i="5"/>
  <c r="S290" i="5"/>
  <c r="N290" i="5"/>
  <c r="O290" i="5"/>
  <c r="P290" i="5"/>
  <c r="K290" i="5"/>
  <c r="S289" i="5"/>
  <c r="T289" i="5"/>
  <c r="M289" i="5"/>
  <c r="L289" i="5"/>
  <c r="N289" i="5"/>
  <c r="O289" i="5"/>
  <c r="P289" i="5"/>
  <c r="R289" i="5"/>
  <c r="H289" i="5"/>
  <c r="K289" i="5"/>
  <c r="M288" i="5"/>
  <c r="L288" i="5"/>
  <c r="R288" i="5"/>
  <c r="S288" i="5"/>
  <c r="N288" i="5"/>
  <c r="O288" i="5"/>
  <c r="P288" i="5"/>
  <c r="K288" i="5"/>
  <c r="S287" i="5"/>
  <c r="T287" i="5"/>
  <c r="M287" i="5"/>
  <c r="L287" i="5"/>
  <c r="R287" i="5"/>
  <c r="O287" i="5"/>
  <c r="N287" i="5"/>
  <c r="H287" i="5"/>
  <c r="K287" i="5"/>
  <c r="M286" i="5"/>
  <c r="L286" i="5"/>
  <c r="R286" i="5"/>
  <c r="S286" i="5"/>
  <c r="N286" i="5"/>
  <c r="P286" i="5"/>
  <c r="M285" i="5"/>
  <c r="L285" i="5"/>
  <c r="R285" i="5"/>
  <c r="S285" i="5"/>
  <c r="T285" i="5"/>
  <c r="N285" i="5"/>
  <c r="O285" i="5"/>
  <c r="P285" i="5"/>
  <c r="K285" i="5"/>
  <c r="S284" i="5"/>
  <c r="T284" i="5"/>
  <c r="M284" i="5"/>
  <c r="R284" i="5"/>
  <c r="N284" i="5"/>
  <c r="P284" i="5"/>
  <c r="H284" i="5"/>
  <c r="M283" i="5"/>
  <c r="L283" i="5"/>
  <c r="R283" i="5"/>
  <c r="S283" i="5"/>
  <c r="T283" i="5"/>
  <c r="N283" i="5"/>
  <c r="P283" i="5"/>
  <c r="K283" i="5"/>
  <c r="M282" i="5"/>
  <c r="L282" i="5"/>
  <c r="R282" i="5"/>
  <c r="S282" i="5"/>
  <c r="T282" i="5"/>
  <c r="N282" i="5"/>
  <c r="O282" i="5"/>
  <c r="P282" i="5"/>
  <c r="K282" i="5"/>
  <c r="M281" i="5"/>
  <c r="L281" i="5"/>
  <c r="R281" i="5"/>
  <c r="S281" i="5"/>
  <c r="T281" i="5"/>
  <c r="N281" i="5"/>
  <c r="O281" i="5"/>
  <c r="P281" i="5"/>
  <c r="K281" i="5"/>
  <c r="M280" i="5"/>
  <c r="L280" i="5"/>
  <c r="R280" i="5"/>
  <c r="S280" i="5"/>
  <c r="T280" i="5"/>
  <c r="N280" i="5"/>
  <c r="O280" i="5"/>
  <c r="P280" i="5"/>
  <c r="K280" i="5"/>
  <c r="M204" i="5"/>
  <c r="L204" i="5"/>
  <c r="R204" i="5"/>
  <c r="S204" i="5"/>
  <c r="T204" i="5"/>
  <c r="N204" i="5"/>
  <c r="P204" i="5"/>
  <c r="K204" i="5"/>
  <c r="M279" i="5"/>
  <c r="L279" i="5"/>
  <c r="R279" i="5"/>
  <c r="S279" i="5"/>
  <c r="T279" i="5"/>
  <c r="O279" i="5"/>
  <c r="N279" i="5"/>
  <c r="K279" i="5"/>
  <c r="M278" i="5"/>
  <c r="L278" i="5"/>
  <c r="R278" i="5"/>
  <c r="S278" i="5"/>
  <c r="N278" i="5"/>
  <c r="O278" i="5"/>
  <c r="P278" i="5"/>
  <c r="S277" i="5"/>
  <c r="T277" i="5"/>
  <c r="M277" i="5"/>
  <c r="L277" i="5"/>
  <c r="R277" i="5"/>
  <c r="O277" i="5"/>
  <c r="N277" i="5"/>
  <c r="H277" i="5"/>
  <c r="K277" i="5"/>
  <c r="M276" i="5"/>
  <c r="L276" i="5"/>
  <c r="R276" i="5"/>
  <c r="S276" i="5"/>
  <c r="T276" i="5"/>
  <c r="N276" i="5"/>
  <c r="O276" i="5"/>
  <c r="P276" i="5"/>
  <c r="K276" i="5"/>
  <c r="M275" i="5"/>
  <c r="L275" i="5"/>
  <c r="R275" i="5"/>
  <c r="S275" i="5"/>
  <c r="T275" i="5"/>
  <c r="N275" i="5"/>
  <c r="O275" i="5"/>
  <c r="P275" i="5"/>
  <c r="K275" i="5"/>
  <c r="M274" i="5"/>
  <c r="L274" i="5"/>
  <c r="R274" i="5"/>
  <c r="S274" i="5"/>
  <c r="T274" i="5"/>
  <c r="O274" i="5"/>
  <c r="N274" i="5"/>
  <c r="H274" i="5"/>
  <c r="K274" i="5"/>
  <c r="M273" i="5"/>
  <c r="L273" i="5"/>
  <c r="R273" i="5"/>
  <c r="S273" i="5"/>
  <c r="T273" i="5"/>
  <c r="N273" i="5"/>
  <c r="O273" i="5"/>
  <c r="P273" i="5"/>
  <c r="K273" i="5"/>
  <c r="M272" i="5"/>
  <c r="L272" i="5"/>
  <c r="R272" i="5"/>
  <c r="S272" i="5"/>
  <c r="N272" i="5"/>
  <c r="O272" i="5"/>
  <c r="P272" i="5"/>
  <c r="K272" i="5"/>
  <c r="M188" i="5"/>
  <c r="L188" i="5"/>
  <c r="R188" i="5"/>
  <c r="S188" i="5"/>
  <c r="T188" i="5"/>
  <c r="N188" i="5"/>
  <c r="O188" i="5"/>
  <c r="P188" i="5"/>
  <c r="K188" i="5"/>
  <c r="M271" i="5"/>
  <c r="L271" i="5"/>
  <c r="R271" i="5"/>
  <c r="S271" i="5"/>
  <c r="T271" i="5"/>
  <c r="N271" i="5"/>
  <c r="O271" i="5"/>
  <c r="P271" i="5"/>
  <c r="H271" i="5"/>
  <c r="K271" i="5"/>
  <c r="S270" i="5"/>
  <c r="T270" i="5"/>
  <c r="M270" i="5"/>
  <c r="L270" i="5"/>
  <c r="R270" i="5"/>
  <c r="O270" i="5"/>
  <c r="N270" i="5"/>
  <c r="K270" i="5"/>
  <c r="M269" i="5"/>
  <c r="L269" i="5"/>
  <c r="R269" i="5"/>
  <c r="S269" i="5"/>
  <c r="N269" i="5"/>
  <c r="O269" i="5"/>
  <c r="P269" i="5"/>
  <c r="K269" i="5"/>
  <c r="M268" i="5"/>
  <c r="L268" i="5"/>
  <c r="R268" i="5"/>
  <c r="S268" i="5"/>
  <c r="T268" i="5"/>
  <c r="N268" i="5"/>
  <c r="O268" i="5"/>
  <c r="P268" i="5"/>
  <c r="K268" i="5"/>
  <c r="M200" i="5"/>
  <c r="L200" i="5"/>
  <c r="R200" i="5"/>
  <c r="S200" i="5"/>
  <c r="N200" i="5"/>
  <c r="O200" i="5"/>
  <c r="P200" i="5"/>
  <c r="K200" i="5"/>
  <c r="M267" i="5"/>
  <c r="L267" i="5"/>
  <c r="R267" i="5"/>
  <c r="S267" i="5"/>
  <c r="T267" i="5"/>
  <c r="N267" i="5"/>
  <c r="O267" i="5"/>
  <c r="P267" i="5"/>
  <c r="K267" i="5"/>
  <c r="M266" i="5"/>
  <c r="L266" i="5"/>
  <c r="R266" i="5"/>
  <c r="S266" i="5"/>
  <c r="T266" i="5"/>
  <c r="N266" i="5"/>
  <c r="O266" i="5"/>
  <c r="P266" i="5"/>
  <c r="S265" i="5"/>
  <c r="T265" i="5"/>
  <c r="M265" i="5"/>
  <c r="L265" i="5"/>
  <c r="R265" i="5"/>
  <c r="O265" i="5"/>
  <c r="N265" i="5"/>
  <c r="K265" i="5"/>
  <c r="S264" i="5"/>
  <c r="T264" i="5"/>
  <c r="M264" i="5"/>
  <c r="L264" i="5"/>
  <c r="N264" i="5"/>
  <c r="P264" i="5"/>
  <c r="R264" i="5"/>
  <c r="H264" i="5"/>
  <c r="K264" i="5"/>
  <c r="M263" i="5"/>
  <c r="L263" i="5"/>
  <c r="R263" i="5"/>
  <c r="S263" i="5"/>
  <c r="T263" i="5"/>
  <c r="N263" i="5"/>
  <c r="O263" i="5"/>
  <c r="P263" i="5"/>
  <c r="K263" i="5"/>
  <c r="M262" i="5"/>
  <c r="L262" i="5"/>
  <c r="N262" i="5"/>
  <c r="O262" i="5"/>
  <c r="P262" i="5"/>
  <c r="R262" i="5"/>
  <c r="S262" i="5"/>
  <c r="K262" i="5"/>
  <c r="M261" i="5"/>
  <c r="L261" i="5"/>
  <c r="R261" i="5"/>
  <c r="S261" i="5"/>
  <c r="T261" i="5"/>
  <c r="N261" i="5"/>
  <c r="O261" i="5"/>
  <c r="P261" i="5"/>
  <c r="H261" i="5"/>
  <c r="K261" i="5"/>
  <c r="M260" i="5"/>
  <c r="L260" i="5"/>
  <c r="R260" i="5"/>
  <c r="S260" i="5"/>
  <c r="T260" i="5"/>
  <c r="N260" i="5"/>
  <c r="O260" i="5"/>
  <c r="P260" i="5"/>
  <c r="H260" i="5"/>
  <c r="K260" i="5"/>
  <c r="M259" i="5"/>
  <c r="L259" i="5"/>
  <c r="R259" i="5"/>
  <c r="S259" i="5"/>
  <c r="T259" i="5"/>
  <c r="N259" i="5"/>
  <c r="P259" i="5"/>
  <c r="K259" i="5"/>
  <c r="S258" i="5"/>
  <c r="T258" i="5"/>
  <c r="M258" i="5"/>
  <c r="L258" i="5"/>
  <c r="N258" i="5"/>
  <c r="O258" i="5"/>
  <c r="P258" i="5"/>
  <c r="R258" i="5"/>
  <c r="H258" i="5"/>
  <c r="K258" i="5"/>
  <c r="M257" i="5"/>
  <c r="L257" i="5"/>
  <c r="R257" i="5"/>
  <c r="S257" i="5"/>
  <c r="N257" i="5"/>
  <c r="O257" i="5"/>
  <c r="P257" i="5"/>
  <c r="K257" i="5"/>
  <c r="S256" i="5"/>
  <c r="T256" i="5"/>
  <c r="M256" i="5"/>
  <c r="L256" i="5"/>
  <c r="N256" i="5"/>
  <c r="P256" i="5"/>
  <c r="R256" i="5"/>
  <c r="H256" i="5"/>
  <c r="K256" i="5"/>
  <c r="M255" i="5"/>
  <c r="L255" i="5"/>
  <c r="R255" i="5"/>
  <c r="S255" i="5"/>
  <c r="T255" i="5"/>
  <c r="N255" i="5"/>
  <c r="O255" i="5"/>
  <c r="P255" i="5"/>
  <c r="K255" i="5"/>
  <c r="S254" i="5"/>
  <c r="T254" i="5"/>
  <c r="M254" i="5"/>
  <c r="L254" i="5"/>
  <c r="N254" i="5"/>
  <c r="O254" i="5"/>
  <c r="P254" i="5"/>
  <c r="R254" i="5"/>
  <c r="H254" i="5"/>
  <c r="K254" i="5"/>
  <c r="M189" i="5"/>
  <c r="L189" i="5"/>
  <c r="R189" i="5"/>
  <c r="S189" i="5"/>
  <c r="T189" i="5"/>
  <c r="N189" i="5"/>
  <c r="O189" i="5"/>
  <c r="P189" i="5"/>
  <c r="K189" i="5"/>
  <c r="S253" i="5"/>
  <c r="T253" i="5"/>
  <c r="M253" i="5"/>
  <c r="L253" i="5"/>
  <c r="N253" i="5"/>
  <c r="O253" i="5"/>
  <c r="P253" i="5"/>
  <c r="R253" i="5"/>
  <c r="H253" i="5"/>
  <c r="K253" i="5"/>
  <c r="S252" i="5"/>
  <c r="T252" i="5"/>
  <c r="M252" i="5"/>
  <c r="L252" i="5"/>
  <c r="N252" i="5"/>
  <c r="O252" i="5"/>
  <c r="P252" i="5"/>
  <c r="R252" i="5"/>
  <c r="K252" i="5"/>
  <c r="S251" i="5"/>
  <c r="T251" i="5"/>
  <c r="M251" i="5"/>
  <c r="L251" i="5"/>
  <c r="N251" i="5"/>
  <c r="O251" i="5"/>
  <c r="P251" i="5"/>
  <c r="R251" i="5"/>
  <c r="K251" i="5"/>
  <c r="M250" i="5"/>
  <c r="L250" i="5"/>
  <c r="N250" i="5"/>
  <c r="Q250" i="5"/>
  <c r="R250" i="5"/>
  <c r="S250" i="5"/>
  <c r="T250" i="5"/>
  <c r="O250" i="5"/>
  <c r="P250" i="5"/>
  <c r="K250" i="5"/>
  <c r="M249" i="5"/>
  <c r="L249" i="5"/>
  <c r="N249" i="5"/>
  <c r="Q249" i="5"/>
  <c r="R249" i="5"/>
  <c r="S249" i="5"/>
  <c r="O249" i="5"/>
  <c r="P249" i="5"/>
  <c r="K249" i="5"/>
  <c r="S248" i="5"/>
  <c r="T248" i="5"/>
  <c r="M248" i="5"/>
  <c r="L248" i="5"/>
  <c r="N248" i="5"/>
  <c r="O248" i="5"/>
  <c r="P248" i="5"/>
  <c r="R248" i="5"/>
  <c r="H248" i="5"/>
  <c r="K248" i="5"/>
  <c r="S247" i="5"/>
  <c r="T247" i="5"/>
  <c r="M247" i="5"/>
  <c r="L247" i="5"/>
  <c r="N247" i="5"/>
  <c r="O247" i="5"/>
  <c r="P247" i="5"/>
  <c r="R247" i="5"/>
  <c r="H247" i="5"/>
  <c r="K247" i="5"/>
  <c r="M246" i="5"/>
  <c r="L246" i="5"/>
  <c r="N246" i="5"/>
  <c r="Q246" i="5"/>
  <c r="R246" i="5"/>
  <c r="S246" i="5"/>
  <c r="T246" i="5"/>
  <c r="O246" i="5"/>
  <c r="P246" i="5"/>
  <c r="H246" i="5"/>
  <c r="K246" i="5"/>
  <c r="M245" i="5"/>
  <c r="L245" i="5"/>
  <c r="N245" i="5"/>
  <c r="Q245" i="5"/>
  <c r="R245" i="5"/>
  <c r="S245" i="5"/>
  <c r="T245" i="5"/>
  <c r="P245" i="5"/>
  <c r="K245" i="5"/>
  <c r="S244" i="5"/>
  <c r="T244" i="5"/>
  <c r="M244" i="5"/>
  <c r="L244" i="5"/>
  <c r="N244" i="5"/>
  <c r="P244" i="5"/>
  <c r="R244" i="5"/>
  <c r="K244" i="5"/>
  <c r="S243" i="5"/>
  <c r="T243" i="5"/>
  <c r="M243" i="5"/>
  <c r="L243" i="5"/>
  <c r="N243" i="5"/>
  <c r="O243" i="5"/>
  <c r="P243" i="5"/>
  <c r="R243" i="5"/>
  <c r="H243" i="5"/>
  <c r="K243" i="5"/>
  <c r="M242" i="5"/>
  <c r="L242" i="5"/>
  <c r="N242" i="5"/>
  <c r="Q242" i="5"/>
  <c r="R242" i="5"/>
  <c r="S242" i="5"/>
  <c r="O242" i="5"/>
  <c r="P242" i="5"/>
  <c r="K242" i="5"/>
  <c r="M241" i="5"/>
  <c r="L241" i="5"/>
  <c r="N241" i="5"/>
  <c r="Q241" i="5"/>
  <c r="R241" i="5"/>
  <c r="S241" i="5"/>
  <c r="T241" i="5"/>
  <c r="O241" i="5"/>
  <c r="P241" i="5"/>
  <c r="K241" i="5"/>
  <c r="M240" i="5"/>
  <c r="L240" i="5"/>
  <c r="N240" i="5"/>
  <c r="Q240" i="5"/>
  <c r="R240" i="5"/>
  <c r="S240" i="5"/>
  <c r="T240" i="5"/>
  <c r="O240" i="5"/>
  <c r="P240" i="5"/>
  <c r="H240" i="5"/>
  <c r="K240" i="5"/>
  <c r="M239" i="5"/>
  <c r="L239" i="5"/>
  <c r="N239" i="5"/>
  <c r="O239" i="5"/>
  <c r="P239" i="5"/>
  <c r="R239" i="5"/>
  <c r="S239" i="5"/>
  <c r="T239" i="5"/>
  <c r="K239" i="5"/>
  <c r="M238" i="5"/>
  <c r="L238" i="5"/>
  <c r="N238" i="5"/>
  <c r="Q238" i="5"/>
  <c r="R238" i="5"/>
  <c r="S238" i="5"/>
  <c r="T238" i="5"/>
  <c r="O238" i="5"/>
  <c r="P238" i="5"/>
  <c r="H238" i="5"/>
  <c r="K238" i="5"/>
  <c r="M237" i="5"/>
  <c r="L237" i="5"/>
  <c r="N237" i="5"/>
  <c r="O237" i="5"/>
  <c r="P237" i="5"/>
  <c r="R237" i="5"/>
  <c r="S237" i="5"/>
  <c r="K237" i="5"/>
  <c r="M236" i="5"/>
  <c r="L236" i="5"/>
  <c r="N236" i="5"/>
  <c r="O236" i="5"/>
  <c r="P236" i="5"/>
  <c r="R236" i="5"/>
  <c r="S236" i="5"/>
  <c r="T236" i="5"/>
  <c r="Q236" i="5"/>
  <c r="H236" i="5"/>
  <c r="K236" i="5"/>
  <c r="M235" i="5"/>
  <c r="L235" i="5"/>
  <c r="N235" i="5"/>
  <c r="Q235" i="5"/>
  <c r="R235" i="5"/>
  <c r="S235" i="5"/>
  <c r="T235" i="5"/>
  <c r="O235" i="5"/>
  <c r="P235" i="5"/>
  <c r="K235" i="5"/>
  <c r="S234" i="5"/>
  <c r="T234" i="5"/>
  <c r="M234" i="5"/>
  <c r="L234" i="5"/>
  <c r="N234" i="5"/>
  <c r="O234" i="5"/>
  <c r="P234" i="5"/>
  <c r="R234" i="5"/>
  <c r="H234" i="5"/>
  <c r="K234" i="5"/>
  <c r="S233" i="5"/>
  <c r="T233" i="5"/>
  <c r="M233" i="5"/>
  <c r="L233" i="5"/>
  <c r="N233" i="5"/>
  <c r="O233" i="5"/>
  <c r="P233" i="5"/>
  <c r="R233" i="5"/>
  <c r="H233" i="5"/>
  <c r="K233" i="5"/>
  <c r="M232" i="5"/>
  <c r="L232" i="5"/>
  <c r="N232" i="5"/>
  <c r="Q232" i="5"/>
  <c r="R232" i="5"/>
  <c r="S232" i="5"/>
  <c r="T232" i="5"/>
  <c r="P232" i="5"/>
  <c r="K232" i="5"/>
  <c r="M194" i="5"/>
  <c r="L194" i="5"/>
  <c r="N194" i="5"/>
  <c r="Q194" i="5"/>
  <c r="R194" i="5"/>
  <c r="S194" i="5"/>
  <c r="T194" i="5"/>
  <c r="O194" i="5"/>
  <c r="P194" i="5"/>
  <c r="K194" i="5"/>
  <c r="M231" i="5"/>
  <c r="L231" i="5"/>
  <c r="N231" i="5"/>
  <c r="Q231" i="5"/>
  <c r="R231" i="5"/>
  <c r="S231" i="5"/>
  <c r="T231" i="5"/>
  <c r="P231" i="5"/>
  <c r="K231" i="5"/>
  <c r="S230" i="5"/>
  <c r="T230" i="5"/>
  <c r="M230" i="5"/>
  <c r="L230" i="5"/>
  <c r="N230" i="5"/>
  <c r="O230" i="5"/>
  <c r="P230" i="5"/>
  <c r="R230" i="5"/>
  <c r="H230" i="5"/>
  <c r="K230" i="5"/>
  <c r="S229" i="5"/>
  <c r="T229" i="5"/>
  <c r="M229" i="5"/>
  <c r="L229" i="5"/>
  <c r="N229" i="5"/>
  <c r="O229" i="5"/>
  <c r="P229" i="5"/>
  <c r="R229" i="5"/>
  <c r="H229" i="5"/>
  <c r="K229" i="5"/>
  <c r="M205" i="5"/>
  <c r="L205" i="5"/>
  <c r="N205" i="5"/>
  <c r="P205" i="5"/>
  <c r="R205" i="5"/>
  <c r="S205" i="5"/>
  <c r="T205" i="5"/>
  <c r="K205" i="5"/>
  <c r="S228" i="5"/>
  <c r="L228" i="5"/>
  <c r="M228" i="5"/>
  <c r="N228" i="5"/>
  <c r="Q228" i="5"/>
  <c r="O228" i="5"/>
  <c r="P228" i="5"/>
  <c r="K228" i="5"/>
  <c r="S227" i="5"/>
  <c r="T227" i="5"/>
  <c r="M227" i="5"/>
  <c r="L227" i="5"/>
  <c r="R227" i="5"/>
  <c r="O227" i="5"/>
  <c r="N227" i="5"/>
  <c r="H227" i="5"/>
  <c r="K227" i="5"/>
  <c r="M226" i="5"/>
  <c r="L226" i="5"/>
  <c r="N226" i="5"/>
  <c r="Q226" i="5"/>
  <c r="R226" i="5"/>
  <c r="S226" i="5"/>
  <c r="T226" i="5"/>
  <c r="O226" i="5"/>
  <c r="P226" i="5"/>
  <c r="H226" i="5"/>
  <c r="K226" i="5"/>
  <c r="M225" i="5"/>
  <c r="L225" i="5"/>
  <c r="R225" i="5"/>
  <c r="S225" i="5"/>
  <c r="T225" i="5"/>
  <c r="N225" i="5"/>
  <c r="O225" i="5"/>
  <c r="P225" i="5"/>
  <c r="H225" i="5"/>
  <c r="K225" i="5"/>
  <c r="S224" i="5"/>
  <c r="T224" i="5"/>
  <c r="M224" i="5"/>
  <c r="L224" i="5"/>
  <c r="R224" i="5"/>
  <c r="O224" i="5"/>
  <c r="N224" i="5"/>
  <c r="H224" i="5"/>
  <c r="K224" i="5"/>
  <c r="M223" i="5"/>
  <c r="L223" i="5"/>
  <c r="N223" i="5"/>
  <c r="Q223" i="5"/>
  <c r="R223" i="5"/>
  <c r="S223" i="5"/>
  <c r="T223" i="5"/>
  <c r="O223" i="5"/>
  <c r="P223" i="5"/>
  <c r="M222" i="5"/>
  <c r="L222" i="5"/>
  <c r="R222" i="5"/>
  <c r="S222" i="5"/>
  <c r="T222" i="5"/>
  <c r="N222" i="5"/>
  <c r="O222" i="5"/>
  <c r="P222" i="5"/>
  <c r="H222" i="5"/>
  <c r="K222" i="5"/>
  <c r="M220" i="5"/>
  <c r="L220" i="5"/>
  <c r="R220" i="5"/>
  <c r="S220" i="5"/>
  <c r="T220" i="5"/>
  <c r="N220" i="5"/>
  <c r="O220" i="5"/>
  <c r="P220" i="5"/>
  <c r="H220" i="5"/>
  <c r="K220" i="5"/>
  <c r="M219" i="5"/>
  <c r="L219" i="5"/>
  <c r="N219" i="5"/>
  <c r="Q219" i="5"/>
  <c r="R219" i="5"/>
  <c r="S219" i="5"/>
  <c r="T219" i="5"/>
  <c r="O219" i="5"/>
  <c r="P219" i="5"/>
  <c r="H219" i="5"/>
  <c r="K219" i="5"/>
  <c r="S218" i="5"/>
  <c r="T218" i="5"/>
  <c r="M218" i="5"/>
  <c r="L218" i="5"/>
  <c r="N218" i="5"/>
  <c r="O218" i="5"/>
  <c r="P218" i="5"/>
  <c r="R218" i="5"/>
  <c r="H218" i="5"/>
  <c r="K218" i="5"/>
  <c r="M217" i="5"/>
  <c r="L217" i="5"/>
  <c r="N217" i="5"/>
  <c r="Q217" i="5"/>
  <c r="R217" i="5"/>
  <c r="S217" i="5"/>
  <c r="T217" i="5"/>
  <c r="O217" i="5"/>
  <c r="P217" i="5"/>
  <c r="H217" i="5"/>
  <c r="K217" i="5"/>
  <c r="M215" i="5"/>
  <c r="L215" i="5"/>
  <c r="N215" i="5"/>
  <c r="Q215" i="5"/>
  <c r="R215" i="5"/>
  <c r="S215" i="5"/>
  <c r="O215" i="5"/>
  <c r="P215" i="5"/>
  <c r="K215" i="5"/>
  <c r="M214" i="5"/>
  <c r="L214" i="5"/>
  <c r="R214" i="5"/>
  <c r="S214" i="5"/>
  <c r="T214" i="5"/>
  <c r="N214" i="5"/>
  <c r="O214" i="5"/>
  <c r="P214" i="5"/>
  <c r="H214" i="5"/>
  <c r="K214" i="5"/>
  <c r="M183" i="5"/>
  <c r="L183" i="5"/>
  <c r="R183" i="5"/>
  <c r="S183" i="5"/>
  <c r="N183" i="5"/>
  <c r="O183" i="5"/>
  <c r="P183" i="5"/>
  <c r="K183" i="5"/>
  <c r="M213" i="5"/>
  <c r="L213" i="5"/>
  <c r="N213" i="5"/>
  <c r="O213" i="5"/>
  <c r="P213" i="5"/>
  <c r="R213" i="5"/>
  <c r="S213" i="5"/>
  <c r="T213" i="5"/>
  <c r="Q213" i="5"/>
  <c r="K213" i="5"/>
  <c r="M212" i="5"/>
  <c r="L212" i="5"/>
  <c r="N212" i="5"/>
  <c r="Q212" i="5"/>
  <c r="R212" i="5"/>
  <c r="S212" i="5"/>
  <c r="T212" i="5"/>
  <c r="O212" i="5"/>
  <c r="P212" i="5"/>
  <c r="K212" i="5"/>
  <c r="M184" i="5"/>
  <c r="L184" i="5"/>
  <c r="N184" i="5"/>
  <c r="Q184" i="5"/>
  <c r="R184" i="5"/>
  <c r="S184" i="5"/>
  <c r="T184" i="5"/>
  <c r="O184" i="5"/>
  <c r="P184" i="5"/>
  <c r="K184" i="5"/>
  <c r="M182" i="5"/>
  <c r="L182" i="5"/>
  <c r="R182" i="5"/>
  <c r="S182" i="5"/>
  <c r="N182" i="5"/>
  <c r="O182" i="5"/>
  <c r="P182" i="5"/>
  <c r="K182" i="5"/>
  <c r="M181" i="5"/>
  <c r="L181" i="5"/>
  <c r="R181" i="5"/>
  <c r="S181" i="5"/>
  <c r="T181" i="5"/>
  <c r="N181" i="5"/>
  <c r="O181" i="5"/>
  <c r="P181" i="5"/>
  <c r="K181" i="5"/>
  <c r="M180" i="5"/>
  <c r="L180" i="5"/>
  <c r="R180" i="5"/>
  <c r="S180" i="5"/>
  <c r="N180" i="5"/>
  <c r="O180" i="5"/>
  <c r="P180" i="5"/>
  <c r="K180" i="5"/>
  <c r="M179" i="5"/>
  <c r="L179" i="5"/>
  <c r="R179" i="5"/>
  <c r="S179" i="5"/>
  <c r="T179" i="5"/>
  <c r="N179" i="5"/>
  <c r="O179" i="5"/>
  <c r="P179" i="5"/>
  <c r="H179" i="5"/>
  <c r="K179" i="5"/>
  <c r="M178" i="5"/>
  <c r="L178" i="5"/>
  <c r="N178" i="5"/>
  <c r="P178" i="5"/>
  <c r="Q178" i="5"/>
  <c r="R178" i="5"/>
  <c r="S178" i="5"/>
  <c r="T178" i="5"/>
  <c r="K178" i="5"/>
  <c r="M177" i="5"/>
  <c r="L177" i="5"/>
  <c r="N177" i="5"/>
  <c r="O177" i="5"/>
  <c r="P177" i="5"/>
  <c r="R177" i="5"/>
  <c r="S177" i="5"/>
  <c r="T177" i="5"/>
  <c r="M176" i="5"/>
  <c r="L176" i="5"/>
  <c r="R176" i="5"/>
  <c r="S176" i="5"/>
  <c r="T176" i="5"/>
  <c r="N176" i="5"/>
  <c r="O176" i="5"/>
  <c r="P176" i="5"/>
  <c r="H176" i="5"/>
  <c r="K176" i="5"/>
  <c r="M175" i="5"/>
  <c r="L175" i="5"/>
  <c r="R175" i="5"/>
  <c r="S175" i="5"/>
  <c r="T175" i="5"/>
  <c r="N175" i="5"/>
  <c r="O175" i="5"/>
  <c r="P175" i="5"/>
  <c r="K175" i="5"/>
  <c r="L174" i="5"/>
  <c r="M174" i="5"/>
  <c r="N174" i="5"/>
  <c r="O174" i="5"/>
  <c r="P174" i="5"/>
  <c r="K174" i="5"/>
  <c r="M173" i="5"/>
  <c r="L173" i="5"/>
  <c r="N173" i="5"/>
  <c r="P173" i="5"/>
  <c r="R173" i="5"/>
  <c r="S173" i="5"/>
  <c r="K173" i="5"/>
  <c r="M172" i="5"/>
  <c r="L172" i="5"/>
  <c r="N172" i="5"/>
  <c r="O172" i="5"/>
  <c r="P172" i="5"/>
  <c r="R172" i="5"/>
  <c r="S172" i="5"/>
  <c r="K172" i="5"/>
  <c r="M171" i="5"/>
  <c r="L171" i="5"/>
  <c r="R171" i="5"/>
  <c r="S171" i="5"/>
  <c r="T171" i="5"/>
  <c r="N171" i="5"/>
  <c r="P171" i="5"/>
  <c r="K171" i="5"/>
  <c r="M170" i="5"/>
  <c r="L170" i="5"/>
  <c r="R170" i="5"/>
  <c r="S170" i="5"/>
  <c r="T170" i="5"/>
  <c r="N170" i="5"/>
  <c r="O170" i="5"/>
  <c r="P170" i="5"/>
  <c r="K170" i="5"/>
  <c r="M169" i="5"/>
  <c r="L169" i="5"/>
  <c r="R169" i="5"/>
  <c r="S169" i="5"/>
  <c r="T169" i="5"/>
  <c r="N169" i="5"/>
  <c r="P169" i="5"/>
  <c r="K169" i="5"/>
  <c r="S168" i="5"/>
  <c r="T168" i="5"/>
  <c r="M168" i="5"/>
  <c r="O168" i="5"/>
  <c r="L168" i="5"/>
  <c r="N168" i="5"/>
  <c r="K168" i="5"/>
  <c r="M167" i="5"/>
  <c r="L167" i="5"/>
  <c r="R167" i="5"/>
  <c r="S167" i="5"/>
  <c r="T167" i="5"/>
  <c r="N167" i="5"/>
  <c r="O167" i="5"/>
  <c r="P167" i="5"/>
  <c r="K167" i="5"/>
  <c r="M166" i="5"/>
  <c r="L166" i="5"/>
  <c r="N166" i="5"/>
  <c r="O166" i="5"/>
  <c r="P166" i="5"/>
  <c r="R166" i="5"/>
  <c r="S166" i="5"/>
  <c r="H166" i="5"/>
  <c r="K166" i="5"/>
  <c r="M165" i="5"/>
  <c r="L165" i="5"/>
  <c r="R165" i="5"/>
  <c r="S165" i="5"/>
  <c r="N165" i="5"/>
  <c r="O165" i="5"/>
  <c r="P165" i="5"/>
  <c r="K165" i="5"/>
  <c r="M164" i="5"/>
  <c r="L164" i="5"/>
  <c r="N164" i="5"/>
  <c r="O164" i="5"/>
  <c r="P164" i="5"/>
  <c r="R164" i="5"/>
  <c r="S164" i="5"/>
  <c r="K164" i="5"/>
  <c r="M163" i="5"/>
  <c r="L163" i="5"/>
  <c r="N163" i="5"/>
  <c r="O163" i="5"/>
  <c r="P163" i="5"/>
  <c r="R163" i="5"/>
  <c r="S163" i="5"/>
  <c r="T163" i="5"/>
  <c r="K163" i="5"/>
  <c r="M162" i="5"/>
  <c r="L162" i="5"/>
  <c r="R162" i="5"/>
  <c r="S162" i="5"/>
  <c r="T162" i="5"/>
  <c r="N162" i="5"/>
  <c r="P162" i="5"/>
  <c r="K162" i="5"/>
  <c r="M161" i="5"/>
  <c r="L161" i="5"/>
  <c r="R161" i="5"/>
  <c r="S161" i="5"/>
  <c r="N161" i="5"/>
  <c r="O161" i="5"/>
  <c r="P161" i="5"/>
  <c r="K161" i="5"/>
  <c r="L160" i="5"/>
  <c r="M160" i="5"/>
  <c r="N160" i="5"/>
  <c r="O160" i="5"/>
  <c r="P160" i="5"/>
  <c r="K160" i="5"/>
  <c r="M159" i="5"/>
  <c r="L159" i="5"/>
  <c r="N159" i="5"/>
  <c r="Q159" i="5"/>
  <c r="R159" i="5"/>
  <c r="S159" i="5"/>
  <c r="T159" i="5"/>
  <c r="O159" i="5"/>
  <c r="P159" i="5"/>
  <c r="H159" i="5"/>
  <c r="K159" i="5"/>
  <c r="M158" i="5"/>
  <c r="L158" i="5"/>
  <c r="R158" i="5"/>
  <c r="S158" i="5"/>
  <c r="T158" i="5"/>
  <c r="N158" i="5"/>
  <c r="O158" i="5"/>
  <c r="P158" i="5"/>
  <c r="K158" i="5"/>
  <c r="M155" i="5"/>
  <c r="L155" i="5"/>
  <c r="R155" i="5"/>
  <c r="S155" i="5"/>
  <c r="T155" i="5"/>
  <c r="N155" i="5"/>
  <c r="O155" i="5"/>
  <c r="P155" i="5"/>
  <c r="K155" i="5"/>
  <c r="M154" i="5"/>
  <c r="L154" i="5"/>
  <c r="R154" i="5"/>
  <c r="S154" i="5"/>
  <c r="T154" i="5"/>
  <c r="N154" i="5"/>
  <c r="P154" i="5"/>
  <c r="K154" i="5"/>
  <c r="M153" i="5"/>
  <c r="L153" i="5"/>
  <c r="R153" i="5"/>
  <c r="S153" i="5"/>
  <c r="N153" i="5"/>
  <c r="K153" i="5"/>
  <c r="M152" i="5"/>
  <c r="L152" i="5"/>
  <c r="R152" i="5"/>
  <c r="S152" i="5"/>
  <c r="N152" i="5"/>
  <c r="O152" i="5"/>
  <c r="P152" i="5"/>
  <c r="K152" i="5"/>
  <c r="M151" i="5"/>
  <c r="L151" i="5"/>
  <c r="N151" i="5"/>
  <c r="O151" i="5"/>
  <c r="P151" i="5"/>
  <c r="R151" i="5"/>
  <c r="S151" i="5"/>
  <c r="K151" i="5"/>
  <c r="M150" i="5"/>
  <c r="L150" i="5"/>
  <c r="R150" i="5"/>
  <c r="S150" i="5"/>
  <c r="T150" i="5"/>
  <c r="N150" i="5"/>
  <c r="O150" i="5"/>
  <c r="P150" i="5"/>
  <c r="K150" i="5"/>
  <c r="M149" i="5"/>
  <c r="L149" i="5"/>
  <c r="R149" i="5"/>
  <c r="S149" i="5"/>
  <c r="T149" i="5"/>
  <c r="N149" i="5"/>
  <c r="O149" i="5"/>
  <c r="P149" i="5"/>
  <c r="K149" i="5"/>
  <c r="M148" i="5"/>
  <c r="L148" i="5"/>
  <c r="N148" i="5"/>
  <c r="O148" i="5"/>
  <c r="P148" i="5"/>
  <c r="R148" i="5"/>
  <c r="S148" i="5"/>
  <c r="K148" i="5"/>
  <c r="M147" i="5"/>
  <c r="L147" i="5"/>
  <c r="R147" i="5"/>
  <c r="S147" i="5"/>
  <c r="N147" i="5"/>
  <c r="O147" i="5"/>
  <c r="P147" i="5"/>
  <c r="K147" i="5"/>
  <c r="M145" i="5"/>
  <c r="L145" i="5"/>
  <c r="R145" i="5"/>
  <c r="S145" i="5"/>
  <c r="T145" i="5"/>
  <c r="N145" i="5"/>
  <c r="O145" i="5"/>
  <c r="P145" i="5"/>
  <c r="H145" i="5"/>
  <c r="K145" i="5"/>
  <c r="M143" i="5"/>
  <c r="L143" i="5"/>
  <c r="R143" i="5"/>
  <c r="S143" i="5"/>
  <c r="T143" i="5"/>
  <c r="N143" i="5"/>
  <c r="O143" i="5"/>
  <c r="P143" i="5"/>
  <c r="K143" i="5"/>
  <c r="S142" i="5"/>
  <c r="T142" i="5"/>
  <c r="L142" i="5"/>
  <c r="M142" i="5"/>
  <c r="N142" i="5"/>
  <c r="O142" i="5"/>
  <c r="P142" i="5"/>
  <c r="K142" i="5"/>
  <c r="M141" i="5"/>
  <c r="L141" i="5"/>
  <c r="R141" i="5"/>
  <c r="S141" i="5"/>
  <c r="T141" i="5"/>
  <c r="N141" i="5"/>
  <c r="P141" i="5"/>
  <c r="K141" i="5"/>
  <c r="M140" i="5"/>
  <c r="L140" i="5"/>
  <c r="R140" i="5"/>
  <c r="S140" i="5"/>
  <c r="T140" i="5"/>
  <c r="N140" i="5"/>
  <c r="P140" i="5"/>
  <c r="K140" i="5"/>
  <c r="M139" i="5"/>
  <c r="L139" i="5"/>
  <c r="R139" i="5"/>
  <c r="S139" i="5"/>
  <c r="T139" i="5"/>
  <c r="N139" i="5"/>
  <c r="O139" i="5"/>
  <c r="P139" i="5"/>
  <c r="K139" i="5"/>
  <c r="M138" i="5"/>
  <c r="L138" i="5"/>
  <c r="R138" i="5"/>
  <c r="S138" i="5"/>
  <c r="T138" i="5"/>
  <c r="N138" i="5"/>
  <c r="P138" i="5"/>
  <c r="K138" i="5"/>
  <c r="M136" i="5"/>
  <c r="L136" i="5"/>
  <c r="N136" i="5"/>
  <c r="O136" i="5"/>
  <c r="P136" i="5"/>
  <c r="R136" i="5"/>
  <c r="S136" i="5"/>
  <c r="T136" i="5"/>
  <c r="K136" i="5"/>
  <c r="M135" i="5"/>
  <c r="L135" i="5"/>
  <c r="R135" i="5"/>
  <c r="S135" i="5"/>
  <c r="T135" i="5"/>
  <c r="N135" i="5"/>
  <c r="O135" i="5"/>
  <c r="P135" i="5"/>
  <c r="K135" i="5"/>
  <c r="M134" i="5"/>
  <c r="L134" i="5"/>
  <c r="R134" i="5"/>
  <c r="S134" i="5"/>
  <c r="T134" i="5"/>
  <c r="N134" i="5"/>
  <c r="P134" i="5"/>
  <c r="K134" i="5"/>
  <c r="M133" i="5"/>
  <c r="L133" i="5"/>
  <c r="R133" i="5"/>
  <c r="S133" i="5"/>
  <c r="T133" i="5"/>
  <c r="N133" i="5"/>
  <c r="O133" i="5"/>
  <c r="P133" i="5"/>
  <c r="K133" i="5"/>
  <c r="M132" i="5"/>
  <c r="L132" i="5"/>
  <c r="R132" i="5"/>
  <c r="S132" i="5"/>
  <c r="T132" i="5"/>
  <c r="N132" i="5"/>
  <c r="O132" i="5"/>
  <c r="P132" i="5"/>
  <c r="K132" i="5"/>
  <c r="M130" i="5"/>
  <c r="L130" i="5"/>
  <c r="R130" i="5"/>
  <c r="S130" i="5"/>
  <c r="N130" i="5"/>
  <c r="O130" i="5"/>
  <c r="P130" i="5"/>
  <c r="K130" i="5"/>
  <c r="M129" i="5"/>
  <c r="L129" i="5"/>
  <c r="N129" i="5"/>
  <c r="Q129" i="5"/>
  <c r="R129" i="5"/>
  <c r="S129" i="5"/>
  <c r="T129" i="5"/>
  <c r="O129" i="5"/>
  <c r="P129" i="5"/>
  <c r="K129" i="5"/>
  <c r="M128" i="5"/>
  <c r="L128" i="5"/>
  <c r="N128" i="5"/>
  <c r="O128" i="5"/>
  <c r="P128" i="5"/>
  <c r="R128" i="5"/>
  <c r="S128" i="5"/>
  <c r="M127" i="5"/>
  <c r="L127" i="5"/>
  <c r="R127" i="5"/>
  <c r="S127" i="5"/>
  <c r="N127" i="5"/>
  <c r="P127" i="5"/>
  <c r="K127" i="5"/>
  <c r="M126" i="5"/>
  <c r="L126" i="5"/>
  <c r="R126" i="5"/>
  <c r="S126" i="5"/>
  <c r="T126" i="5"/>
  <c r="N126" i="5"/>
  <c r="O126" i="5"/>
  <c r="P126" i="5"/>
  <c r="K126" i="5"/>
  <c r="M125" i="5"/>
  <c r="L125" i="5"/>
  <c r="N125" i="5"/>
  <c r="Q125" i="5"/>
  <c r="R125" i="5"/>
  <c r="S125" i="5"/>
  <c r="T125" i="5"/>
  <c r="P125" i="5"/>
  <c r="K125" i="5"/>
  <c r="M124" i="5"/>
  <c r="L124" i="5"/>
  <c r="N124" i="5"/>
  <c r="O124" i="5"/>
  <c r="P124" i="5"/>
  <c r="Q124" i="5"/>
  <c r="R124" i="5"/>
  <c r="T124" i="5"/>
  <c r="K124" i="5"/>
  <c r="M123" i="5"/>
  <c r="L123" i="5"/>
  <c r="N123" i="5"/>
  <c r="Q123" i="5"/>
  <c r="R123" i="5"/>
  <c r="S123" i="5"/>
  <c r="T123" i="5"/>
  <c r="O123" i="5"/>
  <c r="P123" i="5"/>
  <c r="H123" i="5"/>
  <c r="K123" i="5"/>
  <c r="M121" i="5"/>
  <c r="L121" i="5"/>
  <c r="N121" i="5"/>
  <c r="Q121" i="5"/>
  <c r="R121" i="5"/>
  <c r="S121" i="5"/>
  <c r="O121" i="5"/>
  <c r="P121" i="5"/>
  <c r="M120" i="5"/>
  <c r="L120" i="5"/>
  <c r="N120" i="5"/>
  <c r="O120" i="5"/>
  <c r="P120" i="5"/>
  <c r="R120" i="5"/>
  <c r="S120" i="5"/>
  <c r="K120" i="5"/>
  <c r="M119" i="5"/>
  <c r="L119" i="5"/>
  <c r="N119" i="5"/>
  <c r="Q119" i="5"/>
  <c r="R119" i="5"/>
  <c r="S119" i="5"/>
  <c r="T119" i="5"/>
  <c r="O119" i="5"/>
  <c r="P119" i="5"/>
  <c r="K119" i="5"/>
  <c r="M118" i="5"/>
  <c r="L118" i="5"/>
  <c r="N118" i="5"/>
  <c r="O118" i="5"/>
  <c r="P118" i="5"/>
  <c r="R118" i="5"/>
  <c r="S118" i="5"/>
  <c r="T118" i="5"/>
  <c r="M117" i="5"/>
  <c r="L117" i="5"/>
  <c r="N117" i="5"/>
  <c r="Q117" i="5"/>
  <c r="R117" i="5"/>
  <c r="S117" i="5"/>
  <c r="T117" i="5"/>
  <c r="O117" i="5"/>
  <c r="P117" i="5"/>
  <c r="K117" i="5"/>
  <c r="M116" i="5"/>
  <c r="L116" i="5"/>
  <c r="N116" i="5"/>
  <c r="Q116" i="5"/>
  <c r="R116" i="5"/>
  <c r="S116" i="5"/>
  <c r="T116" i="5"/>
  <c r="O116" i="5"/>
  <c r="P116" i="5"/>
  <c r="K116" i="5"/>
  <c r="M115" i="5"/>
  <c r="L115" i="5"/>
  <c r="N115" i="5"/>
  <c r="Q115" i="5"/>
  <c r="R115" i="5"/>
  <c r="S115" i="5"/>
  <c r="T115" i="5"/>
  <c r="O115" i="5"/>
  <c r="P115" i="5"/>
  <c r="K115" i="5"/>
  <c r="M114" i="5"/>
  <c r="L114" i="5"/>
  <c r="N114" i="5"/>
  <c r="Q114" i="5"/>
  <c r="R114" i="5"/>
  <c r="S114" i="5"/>
  <c r="O114" i="5"/>
  <c r="P114" i="5"/>
  <c r="K114" i="5"/>
  <c r="M113" i="5"/>
  <c r="L113" i="5"/>
  <c r="R113" i="5"/>
  <c r="S113" i="5"/>
  <c r="N113" i="5"/>
  <c r="O113" i="5"/>
  <c r="P113" i="5"/>
  <c r="M112" i="5"/>
  <c r="L112" i="5"/>
  <c r="N112" i="5"/>
  <c r="Q112" i="5"/>
  <c r="R112" i="5"/>
  <c r="S112" i="5"/>
  <c r="T112" i="5"/>
  <c r="O112" i="5"/>
  <c r="P112" i="5"/>
  <c r="K112" i="5"/>
  <c r="L111" i="5"/>
  <c r="M111" i="5"/>
  <c r="N111" i="5"/>
  <c r="O111" i="5"/>
  <c r="Q111" i="5"/>
  <c r="P111" i="5"/>
  <c r="K111" i="5"/>
  <c r="M110" i="5"/>
  <c r="L110" i="5"/>
  <c r="N110" i="5"/>
  <c r="O110" i="5"/>
  <c r="P110" i="5"/>
  <c r="R110" i="5"/>
  <c r="S110" i="5"/>
  <c r="K110" i="5"/>
  <c r="S109" i="5"/>
  <c r="T109" i="5"/>
  <c r="M109" i="5"/>
  <c r="L109" i="5"/>
  <c r="O109" i="5"/>
  <c r="P109" i="5"/>
  <c r="R109" i="5"/>
  <c r="K109" i="5"/>
  <c r="M108" i="5"/>
  <c r="O108" i="5"/>
  <c r="L108" i="5"/>
  <c r="N108" i="5"/>
  <c r="K108" i="5"/>
  <c r="M107" i="5"/>
  <c r="L107" i="5"/>
  <c r="N107" i="5"/>
  <c r="Q107" i="5"/>
  <c r="R107" i="5"/>
  <c r="S107" i="5"/>
  <c r="T107" i="5"/>
  <c r="O107" i="5"/>
  <c r="P107" i="5"/>
  <c r="K107" i="5"/>
  <c r="M106" i="5"/>
  <c r="L106" i="5"/>
  <c r="N106" i="5"/>
  <c r="Q106" i="5"/>
  <c r="R106" i="5"/>
  <c r="S106" i="5"/>
  <c r="T106" i="5"/>
  <c r="O106" i="5"/>
  <c r="P106" i="5"/>
  <c r="H106" i="5"/>
  <c r="K106" i="5"/>
  <c r="M105" i="5"/>
  <c r="L105" i="5"/>
  <c r="N105" i="5"/>
  <c r="Q105" i="5"/>
  <c r="R105" i="5"/>
  <c r="S105" i="5"/>
  <c r="P105" i="5"/>
  <c r="M103" i="5"/>
  <c r="L103" i="5"/>
  <c r="N103" i="5"/>
  <c r="Q103" i="5"/>
  <c r="R103" i="5"/>
  <c r="S103" i="5"/>
  <c r="T103" i="5"/>
  <c r="O103" i="5"/>
  <c r="P103" i="5"/>
  <c r="H103" i="5"/>
  <c r="K103" i="5"/>
  <c r="M102" i="5"/>
  <c r="L102" i="5"/>
  <c r="N102" i="5"/>
  <c r="Q102" i="5"/>
  <c r="O102" i="5"/>
  <c r="P102" i="5"/>
  <c r="R102" i="5"/>
  <c r="S102" i="5"/>
  <c r="M101" i="5"/>
  <c r="L101" i="5"/>
  <c r="N101" i="5"/>
  <c r="Q101" i="5"/>
  <c r="R101" i="5"/>
  <c r="S101" i="5"/>
  <c r="T101" i="5"/>
  <c r="O101" i="5"/>
  <c r="P101" i="5"/>
  <c r="K101" i="5"/>
  <c r="M100" i="5"/>
  <c r="L100" i="5"/>
  <c r="R100" i="5"/>
  <c r="S100" i="5"/>
  <c r="O100" i="5"/>
  <c r="N100" i="5"/>
  <c r="K100" i="5"/>
  <c r="M99" i="5"/>
  <c r="L99" i="5"/>
  <c r="N99" i="5"/>
  <c r="O99" i="5"/>
  <c r="P99" i="5"/>
  <c r="R99" i="5"/>
  <c r="S99" i="5"/>
  <c r="T99" i="5"/>
  <c r="K99" i="5"/>
  <c r="M98" i="5"/>
  <c r="L98" i="5"/>
  <c r="R98" i="5"/>
  <c r="S98" i="5"/>
  <c r="T98" i="5"/>
  <c r="N98" i="5"/>
  <c r="O98" i="5"/>
  <c r="P98" i="5"/>
  <c r="K98" i="5"/>
  <c r="S97" i="5"/>
  <c r="T97" i="5"/>
  <c r="L97" i="5"/>
  <c r="M97" i="5"/>
  <c r="N97" i="5"/>
  <c r="O97" i="5"/>
  <c r="P97" i="5"/>
  <c r="K97" i="5"/>
  <c r="T96" i="5"/>
  <c r="L96" i="5"/>
  <c r="M96" i="5"/>
  <c r="N96" i="5"/>
  <c r="O96" i="5"/>
  <c r="P96" i="5"/>
  <c r="M95" i="5"/>
  <c r="L95" i="5"/>
  <c r="N95" i="5"/>
  <c r="Q95" i="5"/>
  <c r="R95" i="5"/>
  <c r="S95" i="5"/>
  <c r="T95" i="5"/>
  <c r="P95" i="5"/>
  <c r="K95" i="5"/>
  <c r="M94" i="5"/>
  <c r="L94" i="5"/>
  <c r="N94" i="5"/>
  <c r="Q94" i="5"/>
  <c r="R94" i="5"/>
  <c r="S94" i="5"/>
  <c r="O94" i="5"/>
  <c r="P94" i="5"/>
  <c r="M93" i="5"/>
  <c r="L93" i="5"/>
  <c r="N93" i="5"/>
  <c r="Q93" i="5"/>
  <c r="R93" i="5"/>
  <c r="S93" i="5"/>
  <c r="T93" i="5"/>
  <c r="P93" i="5"/>
  <c r="K93" i="5"/>
  <c r="M92" i="5"/>
  <c r="L92" i="5"/>
  <c r="N92" i="5"/>
  <c r="Q92" i="5"/>
  <c r="R92" i="5"/>
  <c r="S92" i="5"/>
  <c r="O92" i="5"/>
  <c r="P92" i="5"/>
  <c r="K92" i="5"/>
  <c r="M91" i="5"/>
  <c r="L91" i="5"/>
  <c r="N91" i="5"/>
  <c r="Q91" i="5"/>
  <c r="R91" i="5"/>
  <c r="S91" i="5"/>
  <c r="T91" i="5"/>
  <c r="O91" i="5"/>
  <c r="P91" i="5"/>
  <c r="H91" i="5"/>
  <c r="K91" i="5"/>
  <c r="M90" i="5"/>
  <c r="L90" i="5"/>
  <c r="N90" i="5"/>
  <c r="Q90" i="5"/>
  <c r="R90" i="5"/>
  <c r="S90" i="5"/>
  <c r="T90" i="5"/>
  <c r="O90" i="5"/>
  <c r="P90" i="5"/>
  <c r="K90" i="5"/>
  <c r="O89" i="5"/>
  <c r="P89" i="5"/>
  <c r="K89" i="5"/>
  <c r="M88" i="5"/>
  <c r="L88" i="5"/>
  <c r="N88" i="5"/>
  <c r="Q88" i="5"/>
  <c r="R88" i="5"/>
  <c r="S88" i="5"/>
  <c r="O88" i="5"/>
  <c r="P88" i="5"/>
  <c r="M87" i="5"/>
  <c r="L87" i="5"/>
  <c r="N87" i="5"/>
  <c r="Q87" i="5"/>
  <c r="R87" i="5"/>
  <c r="S87" i="5"/>
  <c r="T87" i="5"/>
  <c r="O87" i="5"/>
  <c r="P87" i="5"/>
  <c r="H87" i="5"/>
  <c r="K87" i="5"/>
  <c r="M86" i="5"/>
  <c r="L86" i="5"/>
  <c r="N86" i="5"/>
  <c r="O86" i="5"/>
  <c r="P86" i="5"/>
  <c r="R86" i="5"/>
  <c r="S86" i="5"/>
  <c r="K86" i="5"/>
  <c r="M85" i="5"/>
  <c r="L85" i="5"/>
  <c r="N85" i="5"/>
  <c r="Q85" i="5"/>
  <c r="R85" i="5"/>
  <c r="S85" i="5"/>
  <c r="T85" i="5"/>
  <c r="O85" i="5"/>
  <c r="P85" i="5"/>
  <c r="K85" i="5"/>
  <c r="M84" i="5"/>
  <c r="L84" i="5"/>
  <c r="N84" i="5"/>
  <c r="Q84" i="5"/>
  <c r="R84" i="5"/>
  <c r="S84" i="5"/>
  <c r="T84" i="5"/>
  <c r="O84" i="5"/>
  <c r="P84" i="5"/>
  <c r="H84" i="5"/>
  <c r="K84" i="5"/>
  <c r="M83" i="5"/>
  <c r="L83" i="5"/>
  <c r="N83" i="5"/>
  <c r="Q83" i="5"/>
  <c r="R83" i="5"/>
  <c r="S83" i="5"/>
  <c r="T83" i="5"/>
  <c r="P83" i="5"/>
  <c r="K83" i="5"/>
  <c r="M82" i="5"/>
  <c r="L82" i="5"/>
  <c r="N82" i="5"/>
  <c r="Q82" i="5"/>
  <c r="R82" i="5"/>
  <c r="S82" i="5"/>
  <c r="T82" i="5"/>
  <c r="O82" i="5"/>
  <c r="P82" i="5"/>
  <c r="K82" i="5"/>
  <c r="M81" i="5"/>
  <c r="L81" i="5"/>
  <c r="N81" i="5"/>
  <c r="O81" i="5"/>
  <c r="P81" i="5"/>
  <c r="Q81" i="5"/>
  <c r="R81" i="5"/>
  <c r="S81" i="5"/>
  <c r="T81" i="5"/>
  <c r="M80" i="5"/>
  <c r="L80" i="5"/>
  <c r="N80" i="5"/>
  <c r="Q80" i="5"/>
  <c r="R80" i="5"/>
  <c r="S80" i="5"/>
  <c r="T80" i="5"/>
  <c r="P80" i="5"/>
  <c r="H80" i="5"/>
  <c r="K80" i="5"/>
  <c r="M79" i="5"/>
  <c r="L79" i="5"/>
  <c r="N79" i="5"/>
  <c r="Q79" i="5"/>
  <c r="R79" i="5"/>
  <c r="S79" i="5"/>
  <c r="T79" i="5"/>
  <c r="O79" i="5"/>
  <c r="P79" i="5"/>
  <c r="K79" i="5"/>
  <c r="M78" i="5"/>
  <c r="L78" i="5"/>
  <c r="N78" i="5"/>
  <c r="Q78" i="5"/>
  <c r="R78" i="5"/>
  <c r="S78" i="5"/>
  <c r="O78" i="5"/>
  <c r="P78" i="5"/>
  <c r="K78" i="5"/>
  <c r="M77" i="5"/>
  <c r="L77" i="5"/>
  <c r="N77" i="5"/>
  <c r="Q77" i="5"/>
  <c r="R77" i="5"/>
  <c r="S77" i="5"/>
  <c r="T77" i="5"/>
  <c r="O77" i="5"/>
  <c r="P77" i="5"/>
  <c r="K77" i="5"/>
  <c r="M76" i="5"/>
  <c r="L76" i="5"/>
  <c r="N76" i="5"/>
  <c r="Q76" i="5"/>
  <c r="R76" i="5"/>
  <c r="S76" i="5"/>
  <c r="T76" i="5"/>
  <c r="O76" i="5"/>
  <c r="L75" i="5"/>
  <c r="M75" i="5"/>
  <c r="N75" i="5"/>
  <c r="O75" i="5"/>
  <c r="K75" i="5"/>
  <c r="M74" i="5"/>
  <c r="L74" i="5"/>
  <c r="N74" i="5"/>
  <c r="Q74" i="5"/>
  <c r="R74" i="5"/>
  <c r="S74" i="5"/>
  <c r="O74" i="5"/>
  <c r="P74" i="5"/>
  <c r="K74" i="5"/>
  <c r="M73" i="5"/>
  <c r="L73" i="5"/>
  <c r="N73" i="5"/>
  <c r="Q73" i="5"/>
  <c r="R73" i="5"/>
  <c r="S73" i="5"/>
  <c r="T73" i="5"/>
  <c r="O73" i="5"/>
  <c r="P73" i="5"/>
  <c r="H73" i="5"/>
  <c r="K73" i="5"/>
  <c r="M72" i="5"/>
  <c r="L72" i="5"/>
  <c r="N72" i="5"/>
  <c r="O72" i="5"/>
  <c r="P72" i="5"/>
  <c r="R72" i="5"/>
  <c r="S72" i="5"/>
  <c r="T72" i="5"/>
  <c r="M70" i="5"/>
  <c r="L70" i="5"/>
  <c r="N70" i="5"/>
  <c r="Q70" i="5"/>
  <c r="R70" i="5"/>
  <c r="S70" i="5"/>
  <c r="T70" i="5"/>
  <c r="O70" i="5"/>
  <c r="P70" i="5"/>
  <c r="K70" i="5"/>
  <c r="M69" i="5"/>
  <c r="L69" i="5"/>
  <c r="N69" i="5"/>
  <c r="Q69" i="5"/>
  <c r="R69" i="5"/>
  <c r="S69" i="5"/>
  <c r="O69" i="5"/>
  <c r="P69" i="5"/>
  <c r="H69" i="5"/>
  <c r="M68" i="5"/>
  <c r="L68" i="5"/>
  <c r="N68" i="5"/>
  <c r="Q68" i="5"/>
  <c r="R68" i="5"/>
  <c r="S68" i="5"/>
  <c r="T68" i="5"/>
  <c r="O68" i="5"/>
  <c r="P68" i="5"/>
  <c r="M67" i="5"/>
  <c r="L67" i="5"/>
  <c r="N67" i="5"/>
  <c r="Q67" i="5"/>
  <c r="R67" i="5"/>
  <c r="S67" i="5"/>
  <c r="T67" i="5"/>
  <c r="O67" i="5"/>
  <c r="P67" i="5"/>
  <c r="K67" i="5"/>
  <c r="M66" i="5"/>
  <c r="L66" i="5"/>
  <c r="N66" i="5"/>
  <c r="O66" i="5"/>
  <c r="P66" i="5"/>
  <c r="R66" i="5"/>
  <c r="S66" i="5"/>
  <c r="K66" i="5"/>
  <c r="M65" i="5"/>
  <c r="L65" i="5"/>
  <c r="N65" i="5"/>
  <c r="Q65" i="5"/>
  <c r="R65" i="5"/>
  <c r="S65" i="5"/>
  <c r="T65" i="5"/>
  <c r="O65" i="5"/>
  <c r="P65" i="5"/>
  <c r="K65" i="5"/>
  <c r="M64" i="5"/>
  <c r="L64" i="5"/>
  <c r="N64" i="5"/>
  <c r="Q64" i="5"/>
  <c r="R64" i="5"/>
  <c r="S64" i="5"/>
  <c r="T64" i="5"/>
  <c r="O64" i="5"/>
  <c r="P64" i="5"/>
  <c r="K64" i="5"/>
  <c r="M63" i="5"/>
  <c r="L63" i="5"/>
  <c r="N63" i="5"/>
  <c r="O63" i="5"/>
  <c r="P63" i="5"/>
  <c r="R63" i="5"/>
  <c r="S63" i="5"/>
  <c r="T63" i="5"/>
  <c r="H63" i="5"/>
  <c r="M62" i="5"/>
  <c r="L62" i="5"/>
  <c r="R62" i="5"/>
  <c r="S62" i="5"/>
  <c r="N62" i="5"/>
  <c r="O62" i="5"/>
  <c r="P62" i="5"/>
  <c r="K62" i="5"/>
  <c r="M61" i="5"/>
  <c r="L61" i="5"/>
  <c r="N61" i="5"/>
  <c r="Q61" i="5"/>
  <c r="R61" i="5"/>
  <c r="S61" i="5"/>
  <c r="T61" i="5"/>
  <c r="O61" i="5"/>
  <c r="P61" i="5"/>
  <c r="K61" i="5"/>
  <c r="M60" i="5"/>
  <c r="L60" i="5"/>
  <c r="R60" i="5"/>
  <c r="S60" i="5"/>
  <c r="T60" i="5"/>
  <c r="N60" i="5"/>
  <c r="O60" i="5"/>
  <c r="P60" i="5"/>
  <c r="K60" i="5"/>
  <c r="M59" i="5"/>
  <c r="L59" i="5"/>
  <c r="N59" i="5"/>
  <c r="Q59" i="5"/>
  <c r="R59" i="5"/>
  <c r="S59" i="5"/>
  <c r="O59" i="5"/>
  <c r="P59" i="5"/>
  <c r="K59" i="5"/>
  <c r="S57" i="5"/>
  <c r="T57" i="5"/>
  <c r="M57" i="5"/>
  <c r="L57" i="5"/>
  <c r="N57" i="5"/>
  <c r="O57" i="5"/>
  <c r="P57" i="5"/>
  <c r="R57" i="5"/>
  <c r="H57" i="5"/>
  <c r="K57" i="5"/>
  <c r="M56" i="5"/>
  <c r="L56" i="5"/>
  <c r="N56" i="5"/>
  <c r="Q56" i="5"/>
  <c r="R56" i="5"/>
  <c r="S56" i="5"/>
  <c r="O56" i="5"/>
  <c r="P56" i="5"/>
  <c r="K56" i="5"/>
  <c r="M55" i="5"/>
  <c r="L55" i="5"/>
  <c r="N55" i="5"/>
  <c r="Q55" i="5"/>
  <c r="R55" i="5"/>
  <c r="S55" i="5"/>
  <c r="T55" i="5"/>
  <c r="O55" i="5"/>
  <c r="P55" i="5"/>
  <c r="K55" i="5"/>
  <c r="S54" i="5"/>
  <c r="T54" i="5"/>
  <c r="M54" i="5"/>
  <c r="O54" i="5"/>
  <c r="L54" i="5"/>
  <c r="N54" i="5"/>
  <c r="K54" i="5"/>
  <c r="M53" i="5"/>
  <c r="L53" i="5"/>
  <c r="N53" i="5"/>
  <c r="Q53" i="5"/>
  <c r="R53" i="5"/>
  <c r="S53" i="5"/>
  <c r="O53" i="5"/>
  <c r="P53" i="5"/>
  <c r="K53" i="5"/>
  <c r="M52" i="5"/>
  <c r="L52" i="5"/>
  <c r="N52" i="5"/>
  <c r="Q52" i="5"/>
  <c r="R52" i="5"/>
  <c r="S52" i="5"/>
  <c r="T52" i="5"/>
  <c r="P52" i="5"/>
  <c r="K52" i="5"/>
  <c r="M51" i="5"/>
  <c r="L51" i="5"/>
  <c r="N51" i="5"/>
  <c r="Q51" i="5"/>
  <c r="R51" i="5"/>
  <c r="S51" i="5"/>
  <c r="P51" i="5"/>
  <c r="M50" i="5"/>
  <c r="L50" i="5"/>
  <c r="N50" i="5"/>
  <c r="Q50" i="5"/>
  <c r="R50" i="5"/>
  <c r="S50" i="5"/>
  <c r="O50" i="5"/>
  <c r="P50" i="5"/>
  <c r="K50" i="5"/>
  <c r="M49" i="5"/>
  <c r="L49" i="5"/>
  <c r="N49" i="5"/>
  <c r="Q49" i="5"/>
  <c r="R49" i="5"/>
  <c r="S49" i="5"/>
  <c r="T49" i="5"/>
  <c r="O49" i="5"/>
  <c r="P49" i="5"/>
  <c r="K49" i="5"/>
  <c r="M48" i="5"/>
  <c r="L48" i="5"/>
  <c r="N48" i="5"/>
  <c r="P48" i="5"/>
  <c r="Q48" i="5"/>
  <c r="R48" i="5"/>
  <c r="S48" i="5"/>
  <c r="T48" i="5"/>
  <c r="K48" i="5"/>
  <c r="M47" i="5"/>
  <c r="L47" i="5"/>
  <c r="R47" i="5"/>
  <c r="S47" i="5"/>
  <c r="T47" i="5"/>
  <c r="N47" i="5"/>
  <c r="P47" i="5"/>
  <c r="K47" i="5"/>
  <c r="M46" i="5"/>
  <c r="L46" i="5"/>
  <c r="N46" i="5"/>
  <c r="O46" i="5"/>
  <c r="P46" i="5"/>
  <c r="R46" i="5"/>
  <c r="S46" i="5"/>
  <c r="T46" i="5"/>
  <c r="K46" i="5"/>
  <c r="M45" i="5"/>
  <c r="L45" i="5"/>
  <c r="N45" i="5"/>
  <c r="P45" i="5"/>
  <c r="R45" i="5"/>
  <c r="S45" i="5"/>
  <c r="K45" i="5"/>
  <c r="M44" i="5"/>
  <c r="L44" i="5"/>
  <c r="N44" i="5"/>
  <c r="Q44" i="5"/>
  <c r="R44" i="5"/>
  <c r="S44" i="5"/>
  <c r="T44" i="5"/>
  <c r="O44" i="5"/>
  <c r="P44" i="5"/>
  <c r="M43" i="5"/>
  <c r="L43" i="5"/>
  <c r="Q43" i="5"/>
  <c r="R43" i="5"/>
  <c r="S43" i="5"/>
  <c r="P43" i="5"/>
  <c r="M42" i="5"/>
  <c r="L42" i="5"/>
  <c r="N42" i="5"/>
  <c r="Q42" i="5"/>
  <c r="R42" i="5"/>
  <c r="S42" i="5"/>
  <c r="T42" i="5"/>
  <c r="P42" i="5"/>
  <c r="K42" i="5"/>
  <c r="M41" i="5"/>
  <c r="L41" i="5"/>
  <c r="N41" i="5"/>
  <c r="Q41" i="5"/>
  <c r="R41" i="5"/>
  <c r="S41" i="5"/>
  <c r="P41" i="5"/>
  <c r="M40" i="5"/>
  <c r="L40" i="5"/>
  <c r="N40" i="5"/>
  <c r="Q40" i="5"/>
  <c r="R40" i="5"/>
  <c r="S40" i="5"/>
  <c r="T40" i="5"/>
  <c r="O40" i="5"/>
  <c r="P40" i="5"/>
  <c r="K40" i="5"/>
  <c r="M39" i="5"/>
  <c r="L39" i="5"/>
  <c r="N39" i="5"/>
  <c r="Q39" i="5"/>
  <c r="R39" i="5"/>
  <c r="S39" i="5"/>
  <c r="T39" i="5"/>
  <c r="O39" i="5"/>
  <c r="K39" i="5"/>
  <c r="S38" i="5"/>
  <c r="T38" i="5"/>
  <c r="L38" i="5"/>
  <c r="M38" i="5"/>
  <c r="N38" i="5"/>
  <c r="Q38" i="5"/>
  <c r="P38" i="5"/>
  <c r="H38" i="5"/>
  <c r="K38" i="5"/>
  <c r="M37" i="5"/>
  <c r="L37" i="5"/>
  <c r="N37" i="5"/>
  <c r="Q37" i="5"/>
  <c r="R37" i="5"/>
  <c r="S37" i="5"/>
  <c r="T37" i="5"/>
  <c r="O37" i="5"/>
  <c r="P37" i="5"/>
  <c r="K37" i="5"/>
  <c r="M36" i="5"/>
  <c r="L36" i="5"/>
  <c r="N36" i="5"/>
  <c r="Q36" i="5"/>
  <c r="R36" i="5"/>
  <c r="S36" i="5"/>
  <c r="T36" i="5"/>
  <c r="O36" i="5"/>
  <c r="P36" i="5"/>
  <c r="K36" i="5"/>
  <c r="M35" i="5"/>
  <c r="N35" i="5"/>
  <c r="Q35" i="5"/>
  <c r="R35" i="5"/>
  <c r="S35" i="5"/>
  <c r="T35" i="5"/>
  <c r="O35" i="5"/>
  <c r="P35" i="5"/>
  <c r="K35" i="5"/>
  <c r="L34" i="5"/>
  <c r="M34" i="5"/>
  <c r="N34" i="5"/>
  <c r="Q34" i="5"/>
  <c r="O34" i="5"/>
  <c r="P34" i="5"/>
  <c r="K34" i="5"/>
  <c r="M33" i="5"/>
  <c r="L33" i="5"/>
  <c r="N33" i="5"/>
  <c r="Q33" i="5"/>
  <c r="R33" i="5"/>
  <c r="S33" i="5"/>
  <c r="T33" i="5"/>
  <c r="O33" i="5"/>
  <c r="P33" i="5"/>
  <c r="K33" i="5"/>
  <c r="M32" i="5"/>
  <c r="L32" i="5"/>
  <c r="N32" i="5"/>
  <c r="Q32" i="5"/>
  <c r="R32" i="5"/>
  <c r="S32" i="5"/>
  <c r="O32" i="5"/>
  <c r="P32" i="5"/>
  <c r="M30" i="5"/>
  <c r="L30" i="5"/>
  <c r="N30" i="5"/>
  <c r="Q30" i="5"/>
  <c r="R30" i="5"/>
  <c r="S30" i="5"/>
  <c r="T30" i="5"/>
  <c r="O30" i="5"/>
  <c r="P30" i="5"/>
  <c r="H30" i="5"/>
  <c r="M29" i="5"/>
  <c r="L29" i="5"/>
  <c r="N29" i="5"/>
  <c r="Q29" i="5"/>
  <c r="R29" i="5"/>
  <c r="S29" i="5"/>
  <c r="O29" i="5"/>
  <c r="P29" i="5"/>
  <c r="K29" i="5"/>
  <c r="M28" i="5"/>
  <c r="L28" i="5"/>
  <c r="N28" i="5"/>
  <c r="Q28" i="5"/>
  <c r="R28" i="5"/>
  <c r="S28" i="5"/>
  <c r="T28" i="5"/>
  <c r="O28" i="5"/>
  <c r="P28" i="5"/>
  <c r="K28" i="5"/>
  <c r="M27" i="5"/>
  <c r="L27" i="5"/>
  <c r="N27" i="5"/>
  <c r="Q27" i="5"/>
  <c r="O27" i="5"/>
  <c r="P27" i="5"/>
  <c r="R27" i="5"/>
  <c r="S27" i="5"/>
  <c r="K27" i="5"/>
  <c r="M26" i="5"/>
  <c r="L26" i="5"/>
  <c r="N26" i="5"/>
  <c r="Q26" i="5"/>
  <c r="R26" i="5"/>
  <c r="S26" i="5"/>
  <c r="T26" i="5"/>
  <c r="P26" i="5"/>
  <c r="K26" i="5"/>
  <c r="M25" i="5"/>
  <c r="L25" i="5"/>
  <c r="R25" i="5"/>
  <c r="S25" i="5"/>
  <c r="N25" i="5"/>
  <c r="O25" i="5"/>
  <c r="P25" i="5"/>
  <c r="M24" i="5"/>
  <c r="L24" i="5"/>
  <c r="N24" i="5"/>
  <c r="Q24" i="5"/>
  <c r="R24" i="5"/>
  <c r="S24" i="5"/>
  <c r="O24" i="5"/>
  <c r="P24" i="5"/>
  <c r="M23" i="5"/>
  <c r="L23" i="5"/>
  <c r="N23" i="5"/>
  <c r="Q23" i="5"/>
  <c r="R23" i="5"/>
  <c r="S23" i="5"/>
  <c r="O23" i="5"/>
  <c r="P23" i="5"/>
  <c r="K23" i="5"/>
  <c r="M22" i="5"/>
  <c r="L22" i="5"/>
  <c r="R22" i="5"/>
  <c r="S22" i="5"/>
  <c r="T22" i="5"/>
  <c r="N22" i="5"/>
  <c r="O22" i="5"/>
  <c r="P22" i="5"/>
  <c r="K22" i="5"/>
  <c r="M21" i="5"/>
  <c r="L21" i="5"/>
  <c r="N21" i="5"/>
  <c r="Q21" i="5"/>
  <c r="R21" i="5"/>
  <c r="S21" i="5"/>
  <c r="P21" i="5"/>
  <c r="M20" i="5"/>
  <c r="L20" i="5"/>
  <c r="N20" i="5"/>
  <c r="Q20" i="5"/>
  <c r="R20" i="5"/>
  <c r="S20" i="5"/>
  <c r="T20" i="5"/>
  <c r="P20" i="5"/>
  <c r="M19" i="5"/>
  <c r="L19" i="5"/>
  <c r="N19" i="5"/>
  <c r="Q19" i="5"/>
  <c r="R19" i="5"/>
  <c r="S19" i="5"/>
  <c r="O19" i="5"/>
  <c r="P19" i="5"/>
  <c r="K19" i="5"/>
  <c r="M18" i="5"/>
  <c r="L18" i="5"/>
  <c r="N18" i="5"/>
  <c r="Q18" i="5"/>
  <c r="R18" i="5"/>
  <c r="S18" i="5"/>
  <c r="T18" i="5"/>
  <c r="O18" i="5"/>
  <c r="P18" i="5"/>
  <c r="M17" i="5"/>
  <c r="L17" i="5"/>
  <c r="N17" i="5"/>
  <c r="Q17" i="5"/>
  <c r="R17" i="5"/>
  <c r="S17" i="5"/>
  <c r="T17" i="5"/>
  <c r="P17" i="5"/>
  <c r="K17" i="5"/>
  <c r="M16" i="5"/>
  <c r="L16" i="5"/>
  <c r="N16" i="5"/>
  <c r="Q16" i="5"/>
  <c r="R16" i="5"/>
  <c r="S16" i="5"/>
  <c r="T16" i="5"/>
  <c r="O16" i="5"/>
  <c r="P16" i="5"/>
  <c r="K16" i="5"/>
  <c r="M15" i="5"/>
  <c r="L15" i="5"/>
  <c r="N15" i="5"/>
  <c r="Q15" i="5"/>
  <c r="O15" i="5"/>
  <c r="P15" i="5"/>
  <c r="R15" i="5"/>
  <c r="S15" i="5"/>
  <c r="M14" i="5"/>
  <c r="L14" i="5"/>
  <c r="N14" i="5"/>
  <c r="Q14" i="5"/>
  <c r="R14" i="5"/>
  <c r="S14" i="5"/>
  <c r="T14" i="5"/>
  <c r="O14" i="5"/>
  <c r="P14" i="5"/>
  <c r="H14" i="5"/>
  <c r="K14" i="5"/>
  <c r="S13" i="5"/>
  <c r="L13" i="5"/>
  <c r="M13" i="5"/>
  <c r="N13" i="5"/>
  <c r="O13" i="5"/>
  <c r="P13" i="5"/>
  <c r="K13" i="5"/>
  <c r="M12" i="5"/>
  <c r="L12" i="5"/>
  <c r="N12" i="5"/>
  <c r="Q12" i="5"/>
  <c r="R12" i="5"/>
  <c r="S12" i="5"/>
  <c r="T12" i="5"/>
  <c r="O12" i="5"/>
  <c r="P12" i="5"/>
  <c r="K12" i="5"/>
  <c r="M11" i="5"/>
  <c r="L11" i="5"/>
  <c r="N11" i="5"/>
  <c r="Q11" i="5"/>
  <c r="R11" i="5"/>
  <c r="S11" i="5"/>
  <c r="T11" i="5"/>
  <c r="O11" i="5"/>
  <c r="P11" i="5"/>
  <c r="K11" i="5"/>
  <c r="M10" i="5"/>
  <c r="L10" i="5"/>
  <c r="R10" i="5"/>
  <c r="S10" i="5"/>
  <c r="N10" i="5"/>
  <c r="O10" i="5"/>
  <c r="P10" i="5"/>
  <c r="K10" i="5"/>
  <c r="M9" i="5"/>
  <c r="L9" i="5"/>
  <c r="N9" i="5"/>
  <c r="Q9" i="5"/>
  <c r="R9" i="5"/>
  <c r="S9" i="5"/>
  <c r="T9" i="5"/>
  <c r="P9" i="5"/>
  <c r="K9" i="5"/>
  <c r="M8" i="5"/>
  <c r="L8" i="5"/>
  <c r="R8" i="5"/>
  <c r="S8" i="5"/>
  <c r="T8" i="5"/>
  <c r="N8" i="5"/>
  <c r="O8" i="5"/>
  <c r="P8" i="5"/>
  <c r="K8" i="5"/>
  <c r="M7" i="5"/>
  <c r="L7" i="5"/>
  <c r="N7" i="5"/>
  <c r="Q7" i="5"/>
  <c r="R7" i="5"/>
  <c r="S7" i="5"/>
  <c r="O7" i="5"/>
  <c r="P7" i="5"/>
  <c r="K7" i="5"/>
  <c r="M6" i="5"/>
  <c r="L6" i="5"/>
  <c r="R6" i="5"/>
  <c r="S6" i="5"/>
  <c r="N6" i="5"/>
  <c r="O6" i="5"/>
  <c r="P6" i="5"/>
  <c r="K6" i="5"/>
  <c r="M5" i="5"/>
  <c r="L5" i="5"/>
  <c r="N5" i="5"/>
  <c r="P5" i="5"/>
  <c r="R5" i="5"/>
  <c r="S5" i="5"/>
  <c r="K5" i="5"/>
  <c r="M11" i="4"/>
  <c r="L11" i="4"/>
  <c r="N11" i="4"/>
  <c r="Q11" i="4"/>
  <c r="R11" i="4"/>
  <c r="S11" i="4"/>
  <c r="T11" i="4"/>
  <c r="O11" i="4"/>
  <c r="P11" i="4"/>
  <c r="K11" i="4"/>
  <c r="M181" i="4"/>
  <c r="L181" i="4"/>
  <c r="R181" i="4"/>
  <c r="S181" i="4"/>
  <c r="N181" i="4"/>
  <c r="O181" i="4"/>
  <c r="P181" i="4"/>
  <c r="K181" i="4"/>
  <c r="M171" i="4"/>
  <c r="L171" i="4"/>
  <c r="N171" i="4"/>
  <c r="O171" i="4"/>
  <c r="P171" i="4"/>
  <c r="R171" i="4"/>
  <c r="S171" i="4"/>
  <c r="K171" i="4"/>
  <c r="M172" i="4"/>
  <c r="L172" i="4"/>
  <c r="N172" i="4"/>
  <c r="P172" i="4"/>
  <c r="R172" i="4"/>
  <c r="S172" i="4"/>
  <c r="K172" i="4"/>
  <c r="L173" i="4"/>
  <c r="M173" i="4"/>
  <c r="N173" i="4"/>
  <c r="O173" i="4"/>
  <c r="P173" i="4"/>
  <c r="K173" i="4"/>
  <c r="L162" i="4"/>
  <c r="M162" i="4"/>
  <c r="N162" i="4"/>
  <c r="O162" i="4"/>
  <c r="P162" i="4"/>
  <c r="R162" i="4"/>
  <c r="S162" i="4"/>
  <c r="T162" i="4"/>
  <c r="K162" i="4"/>
  <c r="M159" i="4"/>
  <c r="L159" i="4"/>
  <c r="N159" i="4"/>
  <c r="O159" i="4"/>
  <c r="P159" i="4"/>
  <c r="K159" i="4"/>
  <c r="M182" i="4"/>
  <c r="L182" i="4"/>
  <c r="N182" i="4"/>
  <c r="Q182" i="4"/>
  <c r="R182" i="4"/>
  <c r="S182" i="4"/>
  <c r="T182" i="4"/>
  <c r="O182" i="4"/>
  <c r="P182" i="4"/>
  <c r="K182" i="4"/>
  <c r="M177" i="4"/>
  <c r="L177" i="4"/>
  <c r="N177" i="4"/>
  <c r="Q177" i="4"/>
  <c r="P177" i="4"/>
  <c r="R177" i="4"/>
  <c r="S177" i="4"/>
  <c r="T177" i="4"/>
  <c r="K177" i="4"/>
  <c r="M179" i="4"/>
  <c r="L179" i="4"/>
  <c r="N179" i="4"/>
  <c r="O179" i="4"/>
  <c r="P179" i="4"/>
  <c r="R179" i="4"/>
  <c r="S179" i="4"/>
  <c r="K179" i="4"/>
  <c r="M197" i="4"/>
  <c r="L197" i="4"/>
  <c r="R197" i="4"/>
  <c r="S197" i="4"/>
  <c r="T197" i="4"/>
  <c r="N197" i="4"/>
  <c r="O197" i="4"/>
  <c r="P197" i="4"/>
  <c r="H197" i="4"/>
  <c r="K197" i="4"/>
  <c r="L74" i="4"/>
  <c r="M74" i="4"/>
  <c r="N74" i="4"/>
  <c r="Q74" i="4"/>
  <c r="M11" i="1"/>
  <c r="O11" i="1"/>
  <c r="L47" i="1"/>
  <c r="M47" i="1"/>
  <c r="N47" i="1"/>
  <c r="Q47" i="1"/>
  <c r="M45" i="2"/>
  <c r="L45" i="2"/>
  <c r="N45" i="2"/>
  <c r="O45" i="2"/>
  <c r="P45" i="2"/>
  <c r="R45" i="2"/>
  <c r="S45" i="2"/>
  <c r="K45" i="2"/>
  <c r="M482" i="4"/>
  <c r="L482" i="4"/>
  <c r="R482" i="4"/>
  <c r="S482" i="4"/>
  <c r="N482" i="4"/>
  <c r="O482" i="4"/>
  <c r="P482" i="4"/>
  <c r="K482" i="4"/>
  <c r="S481" i="4"/>
  <c r="T481" i="4"/>
  <c r="M481" i="4"/>
  <c r="L481" i="4"/>
  <c r="N481" i="4"/>
  <c r="O481" i="4"/>
  <c r="P481" i="4"/>
  <c r="R481" i="4"/>
  <c r="H481" i="4"/>
  <c r="K481" i="4"/>
  <c r="M480" i="4"/>
  <c r="L480" i="4"/>
  <c r="R480" i="4"/>
  <c r="S480" i="4"/>
  <c r="T480" i="4"/>
  <c r="N480" i="4"/>
  <c r="O480" i="4"/>
  <c r="P480" i="4"/>
  <c r="H480" i="4"/>
  <c r="K480" i="4"/>
  <c r="S479" i="4"/>
  <c r="T479" i="4"/>
  <c r="M479" i="4"/>
  <c r="L479" i="4"/>
  <c r="N479" i="4"/>
  <c r="O479" i="4"/>
  <c r="P479" i="4"/>
  <c r="R479" i="4"/>
  <c r="H479" i="4"/>
  <c r="K479" i="4"/>
  <c r="S478" i="4"/>
  <c r="T478" i="4"/>
  <c r="M478" i="4"/>
  <c r="L478" i="4"/>
  <c r="N478" i="4"/>
  <c r="O478" i="4"/>
  <c r="P478" i="4"/>
  <c r="R478" i="4"/>
  <c r="H478" i="4"/>
  <c r="K478" i="4"/>
  <c r="M477" i="4"/>
  <c r="L477" i="4"/>
  <c r="R477" i="4"/>
  <c r="S477" i="4"/>
  <c r="N477" i="4"/>
  <c r="O477" i="4"/>
  <c r="P477" i="4"/>
  <c r="K477" i="4"/>
  <c r="M476" i="4"/>
  <c r="L476" i="4"/>
  <c r="R476" i="4"/>
  <c r="S476" i="4"/>
  <c r="T476" i="4"/>
  <c r="N476" i="4"/>
  <c r="O476" i="4"/>
  <c r="P476" i="4"/>
  <c r="K476" i="4"/>
  <c r="S475" i="4"/>
  <c r="T475" i="4"/>
  <c r="M475" i="4"/>
  <c r="L475" i="4"/>
  <c r="N475" i="4"/>
  <c r="O475" i="4"/>
  <c r="P475" i="4"/>
  <c r="R475" i="4"/>
  <c r="H475" i="4"/>
  <c r="K475" i="4"/>
  <c r="M474" i="4"/>
  <c r="L474" i="4"/>
  <c r="R474" i="4"/>
  <c r="S474" i="4"/>
  <c r="N474" i="4"/>
  <c r="O474" i="4"/>
  <c r="P474" i="4"/>
  <c r="K474" i="4"/>
  <c r="M473" i="4"/>
  <c r="L473" i="4"/>
  <c r="R473" i="4"/>
  <c r="S473" i="4"/>
  <c r="T473" i="4"/>
  <c r="N473" i="4"/>
  <c r="O473" i="4"/>
  <c r="P473" i="4"/>
  <c r="K473" i="4"/>
  <c r="M472" i="4"/>
  <c r="L472" i="4"/>
  <c r="N472" i="4"/>
  <c r="O472" i="4"/>
  <c r="P472" i="4"/>
  <c r="R472" i="4"/>
  <c r="S472" i="4"/>
  <c r="T472" i="4"/>
  <c r="H472" i="4"/>
  <c r="K472" i="4"/>
  <c r="M471" i="4"/>
  <c r="L471" i="4"/>
  <c r="R471" i="4"/>
  <c r="S471" i="4"/>
  <c r="T471" i="4"/>
  <c r="N471" i="4"/>
  <c r="O471" i="4"/>
  <c r="P471" i="4"/>
  <c r="H471" i="4"/>
  <c r="K471" i="4"/>
  <c r="S470" i="4"/>
  <c r="T470" i="4"/>
  <c r="M470" i="4"/>
  <c r="L470" i="4"/>
  <c r="N470" i="4"/>
  <c r="O470" i="4"/>
  <c r="P470" i="4"/>
  <c r="R470" i="4"/>
  <c r="H470" i="4"/>
  <c r="K470" i="4"/>
  <c r="M469" i="4"/>
  <c r="L469" i="4"/>
  <c r="N469" i="4"/>
  <c r="O469" i="4"/>
  <c r="P469" i="4"/>
  <c r="R469" i="4"/>
  <c r="S469" i="4"/>
  <c r="T469" i="4"/>
  <c r="K469" i="4"/>
  <c r="S468" i="4"/>
  <c r="T468" i="4"/>
  <c r="M468" i="4"/>
  <c r="L468" i="4"/>
  <c r="N468" i="4"/>
  <c r="O468" i="4"/>
  <c r="P468" i="4"/>
  <c r="R468" i="4"/>
  <c r="H468" i="4"/>
  <c r="K468" i="4"/>
  <c r="M467" i="4"/>
  <c r="L467" i="4"/>
  <c r="R467" i="4"/>
  <c r="S467" i="4"/>
  <c r="T467" i="4"/>
  <c r="N467" i="4"/>
  <c r="O467" i="4"/>
  <c r="P467" i="4"/>
  <c r="K467" i="4"/>
  <c r="S466" i="4"/>
  <c r="T466" i="4"/>
  <c r="M466" i="4"/>
  <c r="L466" i="4"/>
  <c r="N466" i="4"/>
  <c r="O466" i="4"/>
  <c r="P466" i="4"/>
  <c r="R466" i="4"/>
  <c r="H466" i="4"/>
  <c r="K466" i="4"/>
  <c r="S465" i="4"/>
  <c r="T465" i="4"/>
  <c r="M465" i="4"/>
  <c r="L465" i="4"/>
  <c r="N465" i="4"/>
  <c r="O465" i="4"/>
  <c r="P465" i="4"/>
  <c r="R465" i="4"/>
  <c r="H465" i="4"/>
  <c r="K465" i="4"/>
  <c r="M464" i="4"/>
  <c r="L464" i="4"/>
  <c r="R464" i="4"/>
  <c r="S464" i="4"/>
  <c r="N464" i="4"/>
  <c r="O464" i="4"/>
  <c r="P464" i="4"/>
  <c r="K464" i="4"/>
  <c r="S463" i="4"/>
  <c r="T463" i="4"/>
  <c r="M463" i="4"/>
  <c r="L463" i="4"/>
  <c r="N463" i="4"/>
  <c r="O463" i="4"/>
  <c r="P463" i="4"/>
  <c r="R463" i="4"/>
  <c r="H463" i="4"/>
  <c r="K463" i="4"/>
  <c r="M462" i="4"/>
  <c r="L462" i="4"/>
  <c r="N462" i="4"/>
  <c r="O462" i="4"/>
  <c r="P462" i="4"/>
  <c r="R462" i="4"/>
  <c r="S462" i="4"/>
  <c r="T462" i="4"/>
  <c r="K462" i="4"/>
  <c r="S461" i="4"/>
  <c r="T461" i="4"/>
  <c r="M461" i="4"/>
  <c r="L461" i="4"/>
  <c r="N461" i="4"/>
  <c r="O461" i="4"/>
  <c r="P461" i="4"/>
  <c r="R461" i="4"/>
  <c r="H461" i="4"/>
  <c r="K461" i="4"/>
  <c r="M460" i="4"/>
  <c r="L460" i="4"/>
  <c r="N460" i="4"/>
  <c r="O460" i="4"/>
  <c r="P460" i="4"/>
  <c r="R460" i="4"/>
  <c r="S460" i="4"/>
  <c r="T460" i="4"/>
  <c r="K460" i="4"/>
  <c r="S459" i="4"/>
  <c r="T459" i="4"/>
  <c r="M459" i="4"/>
  <c r="L459" i="4"/>
  <c r="N459" i="4"/>
  <c r="O459" i="4"/>
  <c r="P459" i="4"/>
  <c r="R459" i="4"/>
  <c r="H459" i="4"/>
  <c r="K459" i="4"/>
  <c r="M458" i="4"/>
  <c r="L458" i="4"/>
  <c r="R458" i="4"/>
  <c r="S458" i="4"/>
  <c r="T458" i="4"/>
  <c r="N458" i="4"/>
  <c r="O458" i="4"/>
  <c r="P458" i="4"/>
  <c r="H458" i="4"/>
  <c r="K458" i="4"/>
  <c r="M457" i="4"/>
  <c r="L457" i="4"/>
  <c r="R457" i="4"/>
  <c r="S457" i="4"/>
  <c r="T457" i="4"/>
  <c r="N457" i="4"/>
  <c r="O457" i="4"/>
  <c r="P457" i="4"/>
  <c r="K457" i="4"/>
  <c r="M456" i="4"/>
  <c r="L456" i="4"/>
  <c r="R456" i="4"/>
  <c r="S456" i="4"/>
  <c r="T456" i="4"/>
  <c r="N456" i="4"/>
  <c r="O456" i="4"/>
  <c r="P456" i="4"/>
  <c r="K456" i="4"/>
  <c r="M455" i="4"/>
  <c r="L455" i="4"/>
  <c r="R455" i="4"/>
  <c r="S455" i="4"/>
  <c r="T455" i="4"/>
  <c r="N455" i="4"/>
  <c r="O455" i="4"/>
  <c r="P455" i="4"/>
  <c r="K455" i="4"/>
  <c r="M454" i="4"/>
  <c r="L454" i="4"/>
  <c r="R454" i="4"/>
  <c r="S454" i="4"/>
  <c r="T454" i="4"/>
  <c r="N454" i="4"/>
  <c r="O454" i="4"/>
  <c r="P454" i="4"/>
  <c r="K454" i="4"/>
  <c r="M453" i="4"/>
  <c r="L453" i="4"/>
  <c r="R453" i="4"/>
  <c r="S453" i="4"/>
  <c r="T453" i="4"/>
  <c r="N453" i="4"/>
  <c r="O453" i="4"/>
  <c r="P453" i="4"/>
  <c r="K453" i="4"/>
  <c r="M452" i="4"/>
  <c r="L452" i="4"/>
  <c r="R452" i="4"/>
  <c r="S452" i="4"/>
  <c r="T452" i="4"/>
  <c r="N452" i="4"/>
  <c r="O452" i="4"/>
  <c r="P452" i="4"/>
  <c r="H452" i="4"/>
  <c r="K452" i="4"/>
  <c r="M451" i="4"/>
  <c r="L451" i="4"/>
  <c r="R451" i="4"/>
  <c r="S451" i="4"/>
  <c r="N451" i="4"/>
  <c r="O451" i="4"/>
  <c r="P451" i="4"/>
  <c r="K451" i="4"/>
  <c r="M450" i="4"/>
  <c r="L450" i="4"/>
  <c r="R450" i="4"/>
  <c r="S450" i="4"/>
  <c r="N450" i="4"/>
  <c r="O450" i="4"/>
  <c r="P450" i="4"/>
  <c r="K450" i="4"/>
  <c r="M180" i="4"/>
  <c r="L180" i="4"/>
  <c r="R180" i="4"/>
  <c r="S180" i="4"/>
  <c r="T180" i="4"/>
  <c r="N180" i="4"/>
  <c r="O180" i="4"/>
  <c r="P180" i="4"/>
  <c r="K180" i="4"/>
  <c r="S449" i="4"/>
  <c r="T449" i="4"/>
  <c r="M449" i="4"/>
  <c r="L449" i="4"/>
  <c r="N449" i="4"/>
  <c r="O449" i="4"/>
  <c r="P449" i="4"/>
  <c r="R449" i="4"/>
  <c r="H449" i="4"/>
  <c r="K449" i="4"/>
  <c r="S448" i="4"/>
  <c r="T448" i="4"/>
  <c r="M448" i="4"/>
  <c r="L448" i="4"/>
  <c r="N448" i="4"/>
  <c r="O448" i="4"/>
  <c r="P448" i="4"/>
  <c r="R448" i="4"/>
  <c r="H448" i="4"/>
  <c r="K448" i="4"/>
  <c r="M447" i="4"/>
  <c r="L447" i="4"/>
  <c r="N447" i="4"/>
  <c r="O447" i="4"/>
  <c r="P447" i="4"/>
  <c r="R447" i="4"/>
  <c r="S447" i="4"/>
  <c r="K447" i="4"/>
  <c r="S446" i="4"/>
  <c r="T446" i="4"/>
  <c r="M446" i="4"/>
  <c r="L446" i="4"/>
  <c r="N446" i="4"/>
  <c r="O446" i="4"/>
  <c r="P446" i="4"/>
  <c r="R446" i="4"/>
  <c r="H446" i="4"/>
  <c r="K446" i="4"/>
  <c r="S445" i="4"/>
  <c r="T445" i="4"/>
  <c r="M445" i="4"/>
  <c r="L445" i="4"/>
  <c r="N445" i="4"/>
  <c r="O445" i="4"/>
  <c r="P445" i="4"/>
  <c r="R445" i="4"/>
  <c r="H445" i="4"/>
  <c r="K445" i="4"/>
  <c r="M444" i="4"/>
  <c r="L444" i="4"/>
  <c r="R444" i="4"/>
  <c r="S444" i="4"/>
  <c r="T444" i="4"/>
  <c r="N444" i="4"/>
  <c r="O444" i="4"/>
  <c r="P444" i="4"/>
  <c r="K444" i="4"/>
  <c r="S443" i="4"/>
  <c r="T443" i="4"/>
  <c r="L443" i="4"/>
  <c r="M443" i="4"/>
  <c r="N443" i="4"/>
  <c r="O443" i="4"/>
  <c r="P443" i="4"/>
  <c r="H443" i="4"/>
  <c r="K443" i="4"/>
  <c r="M442" i="4"/>
  <c r="L442" i="4"/>
  <c r="R442" i="4"/>
  <c r="S442" i="4"/>
  <c r="T442" i="4"/>
  <c r="N442" i="4"/>
  <c r="O442" i="4"/>
  <c r="P442" i="4"/>
  <c r="H442" i="4"/>
  <c r="K442" i="4"/>
  <c r="M441" i="4"/>
  <c r="L441" i="4"/>
  <c r="R441" i="4"/>
  <c r="S441" i="4"/>
  <c r="T441" i="4"/>
  <c r="N441" i="4"/>
  <c r="O441" i="4"/>
  <c r="P441" i="4"/>
  <c r="K441" i="4"/>
  <c r="S440" i="4"/>
  <c r="T440" i="4"/>
  <c r="M440" i="4"/>
  <c r="L440" i="4"/>
  <c r="N440" i="4"/>
  <c r="O440" i="4"/>
  <c r="P440" i="4"/>
  <c r="R440" i="4"/>
  <c r="K440" i="4"/>
  <c r="M439" i="4"/>
  <c r="L439" i="4"/>
  <c r="R439" i="4"/>
  <c r="S439" i="4"/>
  <c r="T439" i="4"/>
  <c r="N439" i="4"/>
  <c r="O439" i="4"/>
  <c r="P439" i="4"/>
  <c r="K439" i="4"/>
  <c r="M438" i="4"/>
  <c r="L438" i="4"/>
  <c r="N438" i="4"/>
  <c r="P438" i="4"/>
  <c r="R438" i="4"/>
  <c r="S438" i="4"/>
  <c r="T438" i="4"/>
  <c r="K438" i="4"/>
  <c r="M437" i="4"/>
  <c r="L437" i="4"/>
  <c r="R437" i="4"/>
  <c r="S437" i="4"/>
  <c r="T437" i="4"/>
  <c r="N437" i="4"/>
  <c r="O437" i="4"/>
  <c r="P437" i="4"/>
  <c r="K437" i="4"/>
  <c r="M436" i="4"/>
  <c r="L436" i="4"/>
  <c r="R436" i="4"/>
  <c r="S436" i="4"/>
  <c r="T436" i="4"/>
  <c r="N436" i="4"/>
  <c r="O436" i="4"/>
  <c r="P436" i="4"/>
  <c r="K436" i="4"/>
  <c r="M178" i="4"/>
  <c r="L178" i="4"/>
  <c r="R178" i="4"/>
  <c r="S178" i="4"/>
  <c r="T178" i="4"/>
  <c r="N178" i="4"/>
  <c r="O178" i="4"/>
  <c r="P178" i="4"/>
  <c r="H178" i="4"/>
  <c r="K178" i="4"/>
  <c r="M435" i="4"/>
  <c r="L435" i="4"/>
  <c r="N435" i="4"/>
  <c r="O435" i="4"/>
  <c r="P435" i="4"/>
  <c r="R435" i="4"/>
  <c r="S435" i="4"/>
  <c r="K435" i="4"/>
  <c r="M434" i="4"/>
  <c r="L434" i="4"/>
  <c r="R434" i="4"/>
  <c r="S434" i="4"/>
  <c r="T434" i="4"/>
  <c r="N434" i="4"/>
  <c r="O434" i="4"/>
  <c r="P434" i="4"/>
  <c r="H434" i="4"/>
  <c r="K434" i="4"/>
  <c r="S433" i="4"/>
  <c r="T433" i="4"/>
  <c r="M433" i="4"/>
  <c r="L433" i="4"/>
  <c r="N433" i="4"/>
  <c r="O433" i="4"/>
  <c r="P433" i="4"/>
  <c r="R433" i="4"/>
  <c r="H433" i="4"/>
  <c r="K433" i="4"/>
  <c r="S432" i="4"/>
  <c r="M432" i="4"/>
  <c r="L432" i="4"/>
  <c r="N432" i="4"/>
  <c r="P432" i="4"/>
  <c r="R432" i="4"/>
  <c r="K432" i="4"/>
  <c r="M431" i="4"/>
  <c r="L431" i="4"/>
  <c r="R431" i="4"/>
  <c r="S431" i="4"/>
  <c r="T431" i="4"/>
  <c r="N431" i="4"/>
  <c r="O431" i="4"/>
  <c r="P431" i="4"/>
  <c r="K431" i="4"/>
  <c r="M430" i="4"/>
  <c r="L430" i="4"/>
  <c r="R430" i="4"/>
  <c r="S430" i="4"/>
  <c r="T430" i="4"/>
  <c r="N430" i="4"/>
  <c r="O430" i="4"/>
  <c r="P430" i="4"/>
  <c r="K430" i="4"/>
  <c r="M429" i="4"/>
  <c r="L429" i="4"/>
  <c r="R429" i="4"/>
  <c r="S429" i="4"/>
  <c r="T429" i="4"/>
  <c r="N429" i="4"/>
  <c r="O429" i="4"/>
  <c r="P429" i="4"/>
  <c r="H429" i="4"/>
  <c r="K429" i="4"/>
  <c r="M428" i="4"/>
  <c r="L428" i="4"/>
  <c r="R428" i="4"/>
  <c r="S428" i="4"/>
  <c r="T428" i="4"/>
  <c r="N428" i="4"/>
  <c r="O428" i="4"/>
  <c r="P428" i="4"/>
  <c r="K428" i="4"/>
  <c r="S427" i="4"/>
  <c r="T427" i="4"/>
  <c r="M427" i="4"/>
  <c r="L427" i="4"/>
  <c r="N427" i="4"/>
  <c r="O427" i="4"/>
  <c r="P427" i="4"/>
  <c r="R427" i="4"/>
  <c r="H427" i="4"/>
  <c r="K427" i="4"/>
  <c r="M426" i="4"/>
  <c r="L426" i="4"/>
  <c r="R426" i="4"/>
  <c r="S426" i="4"/>
  <c r="T426" i="4"/>
  <c r="N426" i="4"/>
  <c r="O426" i="4"/>
  <c r="P426" i="4"/>
  <c r="K426" i="4"/>
  <c r="M425" i="4"/>
  <c r="L425" i="4"/>
  <c r="R425" i="4"/>
  <c r="S425" i="4"/>
  <c r="T425" i="4"/>
  <c r="N425" i="4"/>
  <c r="O425" i="4"/>
  <c r="P425" i="4"/>
  <c r="M424" i="4"/>
  <c r="L424" i="4"/>
  <c r="R424" i="4"/>
  <c r="S424" i="4"/>
  <c r="T424" i="4"/>
  <c r="N424" i="4"/>
  <c r="O424" i="4"/>
  <c r="P424" i="4"/>
  <c r="K424" i="4"/>
  <c r="S423" i="4"/>
  <c r="T423" i="4"/>
  <c r="M423" i="4"/>
  <c r="L423" i="4"/>
  <c r="N423" i="4"/>
  <c r="O423" i="4"/>
  <c r="P423" i="4"/>
  <c r="R423" i="4"/>
  <c r="H423" i="4"/>
  <c r="K423" i="4"/>
  <c r="M422" i="4"/>
  <c r="L422" i="4"/>
  <c r="R422" i="4"/>
  <c r="S422" i="4"/>
  <c r="N422" i="4"/>
  <c r="O422" i="4"/>
  <c r="P422" i="4"/>
  <c r="K422" i="4"/>
  <c r="M421" i="4"/>
  <c r="L421" i="4"/>
  <c r="R421" i="4"/>
  <c r="S421" i="4"/>
  <c r="T421" i="4"/>
  <c r="N421" i="4"/>
  <c r="O421" i="4"/>
  <c r="P421" i="4"/>
  <c r="K421" i="4"/>
  <c r="M420" i="4"/>
  <c r="L420" i="4"/>
  <c r="R420" i="4"/>
  <c r="S420" i="4"/>
  <c r="N420" i="4"/>
  <c r="O420" i="4"/>
  <c r="P420" i="4"/>
  <c r="K420" i="4"/>
  <c r="S419" i="4"/>
  <c r="T419" i="4"/>
  <c r="M419" i="4"/>
  <c r="L419" i="4"/>
  <c r="N419" i="4"/>
  <c r="O419" i="4"/>
  <c r="P419" i="4"/>
  <c r="R419" i="4"/>
  <c r="H419" i="4"/>
  <c r="K419" i="4"/>
  <c r="M418" i="4"/>
  <c r="L418" i="4"/>
  <c r="R418" i="4"/>
  <c r="S418" i="4"/>
  <c r="T418" i="4"/>
  <c r="N418" i="4"/>
  <c r="O418" i="4"/>
  <c r="P418" i="4"/>
  <c r="H418" i="4"/>
  <c r="M417" i="4"/>
  <c r="L417" i="4"/>
  <c r="R417" i="4"/>
  <c r="S417" i="4"/>
  <c r="T417" i="4"/>
  <c r="N417" i="4"/>
  <c r="O417" i="4"/>
  <c r="P417" i="4"/>
  <c r="H417" i="4"/>
  <c r="K417" i="4"/>
  <c r="M416" i="4"/>
  <c r="L416" i="4"/>
  <c r="N416" i="4"/>
  <c r="O416" i="4"/>
  <c r="P416" i="4"/>
  <c r="R416" i="4"/>
  <c r="S416" i="4"/>
  <c r="T416" i="4"/>
  <c r="K416" i="4"/>
  <c r="S415" i="4"/>
  <c r="T415" i="4"/>
  <c r="M415" i="4"/>
  <c r="L415" i="4"/>
  <c r="N415" i="4"/>
  <c r="O415" i="4"/>
  <c r="P415" i="4"/>
  <c r="R415" i="4"/>
  <c r="H415" i="4"/>
  <c r="K415" i="4"/>
  <c r="M414" i="4"/>
  <c r="L414" i="4"/>
  <c r="R414" i="4"/>
  <c r="S414" i="4"/>
  <c r="T414" i="4"/>
  <c r="N414" i="4"/>
  <c r="O414" i="4"/>
  <c r="P414" i="4"/>
  <c r="K414" i="4"/>
  <c r="S413" i="4"/>
  <c r="T413" i="4"/>
  <c r="M413" i="4"/>
  <c r="L413" i="4"/>
  <c r="N413" i="4"/>
  <c r="O413" i="4"/>
  <c r="P413" i="4"/>
  <c r="R413" i="4"/>
  <c r="K413" i="4"/>
  <c r="S412" i="4"/>
  <c r="T412" i="4"/>
  <c r="M412" i="4"/>
  <c r="L412" i="4"/>
  <c r="N412" i="4"/>
  <c r="O412" i="4"/>
  <c r="P412" i="4"/>
  <c r="R412" i="4"/>
  <c r="H412" i="4"/>
  <c r="K412" i="4"/>
  <c r="M411" i="4"/>
  <c r="L411" i="4"/>
  <c r="R411" i="4"/>
  <c r="S411" i="4"/>
  <c r="T411" i="4"/>
  <c r="N411" i="4"/>
  <c r="O411" i="4"/>
  <c r="P411" i="4"/>
  <c r="K411" i="4"/>
  <c r="M410" i="4"/>
  <c r="L410" i="4"/>
  <c r="R410" i="4"/>
  <c r="S410" i="4"/>
  <c r="T410" i="4"/>
  <c r="N410" i="4"/>
  <c r="O410" i="4"/>
  <c r="P410" i="4"/>
  <c r="K410" i="4"/>
  <c r="S409" i="4"/>
  <c r="T409" i="4"/>
  <c r="M409" i="4"/>
  <c r="L409" i="4"/>
  <c r="N409" i="4"/>
  <c r="O409" i="4"/>
  <c r="P409" i="4"/>
  <c r="R409" i="4"/>
  <c r="H409" i="4"/>
  <c r="K409" i="4"/>
  <c r="M408" i="4"/>
  <c r="L408" i="4"/>
  <c r="R408" i="4"/>
  <c r="S408" i="4"/>
  <c r="T408" i="4"/>
  <c r="N408" i="4"/>
  <c r="O408" i="4"/>
  <c r="P408" i="4"/>
  <c r="K408" i="4"/>
  <c r="M407" i="4"/>
  <c r="L407" i="4"/>
  <c r="R407" i="4"/>
  <c r="S407" i="4"/>
  <c r="T407" i="4"/>
  <c r="N407" i="4"/>
  <c r="O407" i="4"/>
  <c r="P407" i="4"/>
  <c r="K407" i="4"/>
  <c r="M406" i="4"/>
  <c r="L406" i="4"/>
  <c r="R406" i="4"/>
  <c r="S406" i="4"/>
  <c r="T406" i="4"/>
  <c r="N406" i="4"/>
  <c r="O406" i="4"/>
  <c r="P406" i="4"/>
  <c r="H406" i="4"/>
  <c r="K406" i="4"/>
  <c r="M405" i="4"/>
  <c r="L405" i="4"/>
  <c r="R405" i="4"/>
  <c r="S405" i="4"/>
  <c r="T405" i="4"/>
  <c r="N405" i="4"/>
  <c r="O405" i="4"/>
  <c r="P405" i="4"/>
  <c r="S404" i="4"/>
  <c r="T404" i="4"/>
  <c r="M404" i="4"/>
  <c r="L404" i="4"/>
  <c r="N404" i="4"/>
  <c r="O404" i="4"/>
  <c r="P404" i="4"/>
  <c r="R404" i="4"/>
  <c r="H404" i="4"/>
  <c r="K404" i="4"/>
  <c r="M403" i="4"/>
  <c r="L403" i="4"/>
  <c r="R403" i="4"/>
  <c r="S403" i="4"/>
  <c r="T403" i="4"/>
  <c r="N403" i="4"/>
  <c r="O403" i="4"/>
  <c r="P403" i="4"/>
  <c r="K403" i="4"/>
  <c r="M402" i="4"/>
  <c r="L402" i="4"/>
  <c r="R402" i="4"/>
  <c r="S402" i="4"/>
  <c r="T402" i="4"/>
  <c r="N402" i="4"/>
  <c r="O402" i="4"/>
  <c r="P402" i="4"/>
  <c r="H402" i="4"/>
  <c r="K402" i="4"/>
  <c r="S401" i="4"/>
  <c r="T401" i="4"/>
  <c r="M401" i="4"/>
  <c r="L401" i="4"/>
  <c r="N401" i="4"/>
  <c r="O401" i="4"/>
  <c r="P401" i="4"/>
  <c r="R401" i="4"/>
  <c r="H401" i="4"/>
  <c r="K401" i="4"/>
  <c r="M400" i="4"/>
  <c r="L400" i="4"/>
  <c r="R400" i="4"/>
  <c r="S400" i="4"/>
  <c r="T400" i="4"/>
  <c r="N400" i="4"/>
  <c r="O400" i="4"/>
  <c r="P400" i="4"/>
  <c r="K400" i="4"/>
  <c r="S399" i="4"/>
  <c r="M399" i="4"/>
  <c r="L399" i="4"/>
  <c r="N399" i="4"/>
  <c r="P399" i="4"/>
  <c r="R399" i="4"/>
  <c r="K399" i="4"/>
  <c r="S398" i="4"/>
  <c r="T398" i="4"/>
  <c r="M398" i="4"/>
  <c r="L398" i="4"/>
  <c r="N398" i="4"/>
  <c r="O398" i="4"/>
  <c r="P398" i="4"/>
  <c r="R398" i="4"/>
  <c r="K398" i="4"/>
  <c r="M176" i="4"/>
  <c r="L176" i="4"/>
  <c r="N176" i="4"/>
  <c r="O176" i="4"/>
  <c r="P176" i="4"/>
  <c r="R176" i="4"/>
  <c r="S176" i="4"/>
  <c r="T176" i="4"/>
  <c r="S397" i="4"/>
  <c r="T397" i="4"/>
  <c r="M397" i="4"/>
  <c r="L397" i="4"/>
  <c r="N397" i="4"/>
  <c r="O397" i="4"/>
  <c r="P397" i="4"/>
  <c r="R397" i="4"/>
  <c r="H397" i="4"/>
  <c r="K397" i="4"/>
  <c r="M396" i="4"/>
  <c r="L396" i="4"/>
  <c r="R396" i="4"/>
  <c r="S396" i="4"/>
  <c r="N396" i="4"/>
  <c r="O396" i="4"/>
  <c r="P396" i="4"/>
  <c r="K396" i="4"/>
  <c r="M395" i="4"/>
  <c r="L395" i="4"/>
  <c r="R395" i="4"/>
  <c r="S395" i="4"/>
  <c r="T395" i="4"/>
  <c r="N395" i="4"/>
  <c r="O395" i="4"/>
  <c r="P395" i="4"/>
  <c r="K395" i="4"/>
  <c r="M394" i="4"/>
  <c r="L394" i="4"/>
  <c r="N394" i="4"/>
  <c r="O394" i="4"/>
  <c r="P394" i="4"/>
  <c r="R394" i="4"/>
  <c r="S394" i="4"/>
  <c r="K394" i="4"/>
  <c r="M175" i="4"/>
  <c r="L175" i="4"/>
  <c r="R175" i="4"/>
  <c r="S175" i="4"/>
  <c r="T175" i="4"/>
  <c r="N175" i="4"/>
  <c r="O175" i="4"/>
  <c r="P175" i="4"/>
  <c r="H175" i="4"/>
  <c r="K175" i="4"/>
  <c r="M393" i="4"/>
  <c r="L393" i="4"/>
  <c r="N393" i="4"/>
  <c r="O393" i="4"/>
  <c r="P393" i="4"/>
  <c r="R393" i="4"/>
  <c r="S393" i="4"/>
  <c r="T393" i="4"/>
  <c r="K393" i="4"/>
  <c r="M392" i="4"/>
  <c r="L392" i="4"/>
  <c r="N392" i="4"/>
  <c r="O392" i="4"/>
  <c r="P392" i="4"/>
  <c r="R392" i="4"/>
  <c r="S392" i="4"/>
  <c r="T392" i="4"/>
  <c r="K392" i="4"/>
  <c r="M391" i="4"/>
  <c r="L391" i="4"/>
  <c r="R391" i="4"/>
  <c r="S391" i="4"/>
  <c r="T391" i="4"/>
  <c r="N391" i="4"/>
  <c r="O391" i="4"/>
  <c r="P391" i="4"/>
  <c r="K391" i="4"/>
  <c r="S390" i="4"/>
  <c r="T390" i="4"/>
  <c r="M390" i="4"/>
  <c r="L390" i="4"/>
  <c r="N390" i="4"/>
  <c r="O390" i="4"/>
  <c r="P390" i="4"/>
  <c r="R390" i="4"/>
  <c r="H390" i="4"/>
  <c r="K390" i="4"/>
  <c r="M389" i="4"/>
  <c r="L389" i="4"/>
  <c r="R389" i="4"/>
  <c r="S389" i="4"/>
  <c r="T389" i="4"/>
  <c r="N389" i="4"/>
  <c r="O389" i="4"/>
  <c r="P389" i="4"/>
  <c r="K389" i="4"/>
  <c r="M174" i="4"/>
  <c r="L174" i="4"/>
  <c r="R174" i="4"/>
  <c r="S174" i="4"/>
  <c r="T174" i="4"/>
  <c r="N174" i="4"/>
  <c r="O174" i="4"/>
  <c r="P174" i="4"/>
  <c r="K174" i="4"/>
  <c r="M388" i="4"/>
  <c r="L388" i="4"/>
  <c r="N388" i="4"/>
  <c r="O388" i="4"/>
  <c r="P388" i="4"/>
  <c r="R388" i="4"/>
  <c r="S388" i="4"/>
  <c r="T388" i="4"/>
  <c r="S387" i="4"/>
  <c r="T387" i="4"/>
  <c r="M387" i="4"/>
  <c r="L387" i="4"/>
  <c r="N387" i="4"/>
  <c r="O387" i="4"/>
  <c r="P387" i="4"/>
  <c r="R387" i="4"/>
  <c r="H387" i="4"/>
  <c r="K387" i="4"/>
  <c r="M386" i="4"/>
  <c r="L386" i="4"/>
  <c r="R386" i="4"/>
  <c r="S386" i="4"/>
  <c r="T386" i="4"/>
  <c r="N386" i="4"/>
  <c r="O386" i="4"/>
  <c r="P386" i="4"/>
  <c r="K386" i="4"/>
  <c r="S385" i="4"/>
  <c r="T385" i="4"/>
  <c r="M385" i="4"/>
  <c r="L385" i="4"/>
  <c r="N385" i="4"/>
  <c r="O385" i="4"/>
  <c r="P385" i="4"/>
  <c r="R385" i="4"/>
  <c r="H385" i="4"/>
  <c r="K385" i="4"/>
  <c r="S384" i="4"/>
  <c r="T384" i="4"/>
  <c r="M384" i="4"/>
  <c r="L384" i="4"/>
  <c r="N384" i="4"/>
  <c r="O384" i="4"/>
  <c r="P384" i="4"/>
  <c r="R384" i="4"/>
  <c r="H384" i="4"/>
  <c r="K384" i="4"/>
  <c r="M383" i="4"/>
  <c r="L383" i="4"/>
  <c r="N383" i="4"/>
  <c r="O383" i="4"/>
  <c r="P383" i="4"/>
  <c r="R383" i="4"/>
  <c r="S383" i="4"/>
  <c r="T383" i="4"/>
  <c r="H383" i="4"/>
  <c r="K383" i="4"/>
  <c r="S382" i="4"/>
  <c r="T382" i="4"/>
  <c r="L382" i="4"/>
  <c r="M382" i="4"/>
  <c r="N382" i="4"/>
  <c r="O382" i="4"/>
  <c r="P382" i="4"/>
  <c r="H382" i="4"/>
  <c r="K382" i="4"/>
  <c r="M381" i="4"/>
  <c r="L381" i="4"/>
  <c r="R381" i="4"/>
  <c r="S381" i="4"/>
  <c r="N381" i="4"/>
  <c r="O381" i="4"/>
  <c r="P381" i="4"/>
  <c r="K381" i="4"/>
  <c r="M380" i="4"/>
  <c r="L380" i="4"/>
  <c r="N380" i="4"/>
  <c r="O380" i="4"/>
  <c r="P380" i="4"/>
  <c r="R380" i="4"/>
  <c r="S380" i="4"/>
  <c r="T380" i="4"/>
  <c r="K380" i="4"/>
  <c r="M379" i="4"/>
  <c r="L379" i="4"/>
  <c r="R379" i="4"/>
  <c r="S379" i="4"/>
  <c r="T379" i="4"/>
  <c r="N379" i="4"/>
  <c r="O379" i="4"/>
  <c r="P379" i="4"/>
  <c r="M378" i="4"/>
  <c r="L378" i="4"/>
  <c r="R378" i="4"/>
  <c r="S378" i="4"/>
  <c r="N378" i="4"/>
  <c r="O378" i="4"/>
  <c r="P378" i="4"/>
  <c r="K378" i="4"/>
  <c r="S377" i="4"/>
  <c r="T377" i="4"/>
  <c r="L377" i="4"/>
  <c r="M377" i="4"/>
  <c r="N377" i="4"/>
  <c r="O377" i="4"/>
  <c r="P377" i="4"/>
  <c r="H377" i="4"/>
  <c r="K377" i="4"/>
  <c r="M376" i="4"/>
  <c r="L376" i="4"/>
  <c r="R376" i="4"/>
  <c r="S376" i="4"/>
  <c r="T376" i="4"/>
  <c r="N376" i="4"/>
  <c r="O376" i="4"/>
  <c r="P376" i="4"/>
  <c r="K376" i="4"/>
  <c r="M375" i="4"/>
  <c r="L375" i="4"/>
  <c r="R375" i="4"/>
  <c r="S375" i="4"/>
  <c r="T375" i="4"/>
  <c r="N375" i="4"/>
  <c r="O375" i="4"/>
  <c r="P375" i="4"/>
  <c r="K375" i="4"/>
  <c r="S374" i="4"/>
  <c r="T374" i="4"/>
  <c r="L374" i="4"/>
  <c r="M374" i="4"/>
  <c r="N374" i="4"/>
  <c r="O374" i="4"/>
  <c r="P374" i="4"/>
  <c r="H374" i="4"/>
  <c r="K374" i="4"/>
  <c r="M373" i="4"/>
  <c r="L373" i="4"/>
  <c r="R373" i="4"/>
  <c r="S373" i="4"/>
  <c r="T373" i="4"/>
  <c r="N373" i="4"/>
  <c r="P373" i="4"/>
  <c r="H373" i="4"/>
  <c r="K373" i="4"/>
  <c r="M372" i="4"/>
  <c r="L372" i="4"/>
  <c r="N372" i="4"/>
  <c r="O372" i="4"/>
  <c r="P372" i="4"/>
  <c r="R372" i="4"/>
  <c r="S372" i="4"/>
  <c r="T372" i="4"/>
  <c r="K372" i="4"/>
  <c r="S371" i="4"/>
  <c r="T371" i="4"/>
  <c r="L371" i="4"/>
  <c r="M371" i="4"/>
  <c r="N371" i="4"/>
  <c r="O371" i="4"/>
  <c r="P371" i="4"/>
  <c r="H371" i="4"/>
  <c r="K371" i="4"/>
  <c r="S370" i="4"/>
  <c r="T370" i="4"/>
  <c r="L370" i="4"/>
  <c r="M370" i="4"/>
  <c r="N370" i="4"/>
  <c r="O370" i="4"/>
  <c r="P370" i="4"/>
  <c r="H370" i="4"/>
  <c r="K370" i="4"/>
  <c r="S369" i="4"/>
  <c r="T369" i="4"/>
  <c r="L369" i="4"/>
  <c r="M369" i="4"/>
  <c r="N369" i="4"/>
  <c r="O369" i="4"/>
  <c r="P369" i="4"/>
  <c r="K369" i="4"/>
  <c r="M368" i="4"/>
  <c r="L368" i="4"/>
  <c r="N368" i="4"/>
  <c r="O368" i="4"/>
  <c r="P368" i="4"/>
  <c r="R368" i="4"/>
  <c r="S368" i="4"/>
  <c r="T368" i="4"/>
  <c r="K368" i="4"/>
  <c r="M170" i="4"/>
  <c r="L170" i="4"/>
  <c r="R170" i="4"/>
  <c r="S170" i="4"/>
  <c r="T170" i="4"/>
  <c r="N170" i="4"/>
  <c r="P170" i="4"/>
  <c r="K170" i="4"/>
  <c r="M367" i="4"/>
  <c r="L367" i="4"/>
  <c r="R367" i="4"/>
  <c r="S367" i="4"/>
  <c r="T367" i="4"/>
  <c r="N367" i="4"/>
  <c r="O367" i="4"/>
  <c r="P367" i="4"/>
  <c r="K367" i="4"/>
  <c r="M366" i="4"/>
  <c r="L366" i="4"/>
  <c r="R366" i="4"/>
  <c r="S366" i="4"/>
  <c r="T366" i="4"/>
  <c r="N366" i="4"/>
  <c r="O366" i="4"/>
  <c r="P366" i="4"/>
  <c r="K366" i="4"/>
  <c r="M365" i="4"/>
  <c r="L365" i="4"/>
  <c r="N365" i="4"/>
  <c r="O365" i="4"/>
  <c r="P365" i="4"/>
  <c r="R365" i="4"/>
  <c r="S365" i="4"/>
  <c r="T365" i="4"/>
  <c r="K365" i="4"/>
  <c r="M364" i="4"/>
  <c r="L364" i="4"/>
  <c r="R364" i="4"/>
  <c r="S364" i="4"/>
  <c r="T364" i="4"/>
  <c r="N364" i="4"/>
  <c r="O364" i="4"/>
  <c r="P364" i="4"/>
  <c r="K364" i="4"/>
  <c r="M363" i="4"/>
  <c r="L363" i="4"/>
  <c r="R363" i="4"/>
  <c r="S363" i="4"/>
  <c r="T363" i="4"/>
  <c r="N363" i="4"/>
  <c r="O363" i="4"/>
  <c r="P363" i="4"/>
  <c r="K363" i="4"/>
  <c r="S362" i="4"/>
  <c r="T362" i="4"/>
  <c r="L362" i="4"/>
  <c r="M362" i="4"/>
  <c r="N362" i="4"/>
  <c r="O362" i="4"/>
  <c r="P362" i="4"/>
  <c r="K362" i="4"/>
  <c r="S361" i="4"/>
  <c r="T361" i="4"/>
  <c r="M361" i="4"/>
  <c r="N361" i="4"/>
  <c r="O361" i="4"/>
  <c r="P361" i="4"/>
  <c r="H361" i="4"/>
  <c r="K361" i="4"/>
  <c r="M360" i="4"/>
  <c r="L360" i="4"/>
  <c r="N360" i="4"/>
  <c r="O360" i="4"/>
  <c r="P360" i="4"/>
  <c r="R360" i="4"/>
  <c r="S360" i="4"/>
  <c r="K360" i="4"/>
  <c r="S359" i="4"/>
  <c r="T359" i="4"/>
  <c r="L359" i="4"/>
  <c r="M359" i="4"/>
  <c r="N359" i="4"/>
  <c r="O359" i="4"/>
  <c r="P359" i="4"/>
  <c r="H359" i="4"/>
  <c r="K359" i="4"/>
  <c r="M358" i="4"/>
  <c r="R358" i="4"/>
  <c r="S358" i="4"/>
  <c r="T358" i="4"/>
  <c r="N358" i="4"/>
  <c r="O358" i="4"/>
  <c r="P358" i="4"/>
  <c r="H358" i="4"/>
  <c r="K358" i="4"/>
  <c r="M169" i="4"/>
  <c r="L169" i="4"/>
  <c r="R169" i="4"/>
  <c r="S169" i="4"/>
  <c r="T169" i="4"/>
  <c r="N169" i="4"/>
  <c r="O169" i="4"/>
  <c r="P169" i="4"/>
  <c r="K169" i="4"/>
  <c r="M357" i="4"/>
  <c r="L357" i="4"/>
  <c r="R357" i="4"/>
  <c r="S357" i="4"/>
  <c r="T357" i="4"/>
  <c r="N357" i="4"/>
  <c r="O357" i="4"/>
  <c r="P357" i="4"/>
  <c r="K357" i="4"/>
  <c r="M356" i="4"/>
  <c r="L356" i="4"/>
  <c r="R356" i="4"/>
  <c r="S356" i="4"/>
  <c r="T356" i="4"/>
  <c r="N356" i="4"/>
  <c r="O356" i="4"/>
  <c r="P356" i="4"/>
  <c r="H356" i="4"/>
  <c r="K356" i="4"/>
  <c r="M355" i="4"/>
  <c r="L355" i="4"/>
  <c r="N355" i="4"/>
  <c r="O355" i="4"/>
  <c r="P355" i="4"/>
  <c r="R355" i="4"/>
  <c r="S355" i="4"/>
  <c r="T355" i="4"/>
  <c r="K355" i="4"/>
  <c r="M354" i="4"/>
  <c r="L354" i="4"/>
  <c r="R354" i="4"/>
  <c r="S354" i="4"/>
  <c r="T354" i="4"/>
  <c r="N354" i="4"/>
  <c r="O354" i="4"/>
  <c r="P354" i="4"/>
  <c r="K354" i="4"/>
  <c r="S353" i="4"/>
  <c r="T353" i="4"/>
  <c r="L353" i="4"/>
  <c r="M353" i="4"/>
  <c r="N353" i="4"/>
  <c r="O353" i="4"/>
  <c r="P353" i="4"/>
  <c r="H353" i="4"/>
  <c r="K353" i="4"/>
  <c r="M352" i="4"/>
  <c r="L352" i="4"/>
  <c r="R352" i="4"/>
  <c r="S352" i="4"/>
  <c r="T352" i="4"/>
  <c r="N352" i="4"/>
  <c r="O352" i="4"/>
  <c r="P352" i="4"/>
  <c r="H352" i="4"/>
  <c r="K352" i="4"/>
  <c r="M351" i="4"/>
  <c r="L351" i="4"/>
  <c r="R351" i="4"/>
  <c r="S351" i="4"/>
  <c r="N351" i="4"/>
  <c r="O351" i="4"/>
  <c r="P351" i="4"/>
  <c r="K351" i="4"/>
  <c r="S350" i="4"/>
  <c r="T350" i="4"/>
  <c r="L350" i="4"/>
  <c r="M350" i="4"/>
  <c r="N350" i="4"/>
  <c r="O350" i="4"/>
  <c r="P350" i="4"/>
  <c r="H350" i="4"/>
  <c r="K350" i="4"/>
  <c r="M349" i="4"/>
  <c r="L349" i="4"/>
  <c r="R349" i="4"/>
  <c r="S349" i="4"/>
  <c r="T349" i="4"/>
  <c r="N349" i="4"/>
  <c r="O349" i="4"/>
  <c r="P349" i="4"/>
  <c r="K349" i="4"/>
  <c r="M168" i="4"/>
  <c r="L168" i="4"/>
  <c r="R168" i="4"/>
  <c r="S168" i="4"/>
  <c r="T168" i="4"/>
  <c r="N168" i="4"/>
  <c r="P168" i="4"/>
  <c r="K168" i="4"/>
  <c r="S348" i="4"/>
  <c r="T348" i="4"/>
  <c r="M348" i="4"/>
  <c r="L348" i="4"/>
  <c r="N348" i="4"/>
  <c r="O348" i="4"/>
  <c r="P348" i="4"/>
  <c r="R348" i="4"/>
  <c r="H348" i="4"/>
  <c r="K348" i="4"/>
  <c r="M347" i="4"/>
  <c r="L347" i="4"/>
  <c r="R347" i="4"/>
  <c r="S347" i="4"/>
  <c r="T347" i="4"/>
  <c r="N347" i="4"/>
  <c r="O347" i="4"/>
  <c r="P347" i="4"/>
  <c r="K347" i="4"/>
  <c r="M346" i="4"/>
  <c r="L346" i="4"/>
  <c r="R346" i="4"/>
  <c r="S346" i="4"/>
  <c r="T346" i="4"/>
  <c r="N346" i="4"/>
  <c r="P346" i="4"/>
  <c r="H346" i="4"/>
  <c r="K346" i="4"/>
  <c r="M345" i="4"/>
  <c r="L345" i="4"/>
  <c r="R345" i="4"/>
  <c r="S345" i="4"/>
  <c r="T345" i="4"/>
  <c r="N345" i="4"/>
  <c r="O345" i="4"/>
  <c r="P345" i="4"/>
  <c r="K345" i="4"/>
  <c r="S344" i="4"/>
  <c r="T344" i="4"/>
  <c r="M344" i="4"/>
  <c r="L344" i="4"/>
  <c r="N344" i="4"/>
  <c r="O344" i="4"/>
  <c r="P344" i="4"/>
  <c r="R344" i="4"/>
  <c r="K344" i="4"/>
  <c r="S343" i="4"/>
  <c r="T343" i="4"/>
  <c r="L343" i="4"/>
  <c r="M343" i="4"/>
  <c r="N343" i="4"/>
  <c r="O343" i="4"/>
  <c r="P343" i="4"/>
  <c r="H343" i="4"/>
  <c r="K343" i="4"/>
  <c r="S342" i="4"/>
  <c r="T342" i="4"/>
  <c r="L342" i="4"/>
  <c r="M342" i="4"/>
  <c r="N342" i="4"/>
  <c r="O342" i="4"/>
  <c r="P342" i="4"/>
  <c r="H342" i="4"/>
  <c r="K342" i="4"/>
  <c r="M341" i="4"/>
  <c r="L341" i="4"/>
  <c r="N341" i="4"/>
  <c r="O341" i="4"/>
  <c r="P341" i="4"/>
  <c r="R341" i="4"/>
  <c r="S341" i="4"/>
  <c r="T341" i="4"/>
  <c r="S340" i="4"/>
  <c r="T340" i="4"/>
  <c r="L340" i="4"/>
  <c r="M340" i="4"/>
  <c r="N340" i="4"/>
  <c r="O340" i="4"/>
  <c r="P340" i="4"/>
  <c r="H340" i="4"/>
  <c r="K340" i="4"/>
  <c r="M339" i="4"/>
  <c r="L339" i="4"/>
  <c r="N339" i="4"/>
  <c r="O339" i="4"/>
  <c r="P339" i="4"/>
  <c r="R339" i="4"/>
  <c r="S339" i="4"/>
  <c r="T339" i="4"/>
  <c r="K339" i="4"/>
  <c r="S338" i="4"/>
  <c r="T338" i="4"/>
  <c r="L338" i="4"/>
  <c r="M338" i="4"/>
  <c r="N338" i="4"/>
  <c r="O338" i="4"/>
  <c r="P338" i="4"/>
  <c r="H338" i="4"/>
  <c r="K338" i="4"/>
  <c r="M337" i="4"/>
  <c r="L337" i="4"/>
  <c r="R337" i="4"/>
  <c r="S337" i="4"/>
  <c r="T337" i="4"/>
  <c r="N337" i="4"/>
  <c r="O337" i="4"/>
  <c r="P337" i="4"/>
  <c r="K337" i="4"/>
  <c r="S336" i="4"/>
  <c r="T336" i="4"/>
  <c r="L336" i="4"/>
  <c r="M336" i="4"/>
  <c r="N336" i="4"/>
  <c r="O336" i="4"/>
  <c r="P336" i="4"/>
  <c r="H336" i="4"/>
  <c r="K336" i="4"/>
  <c r="T335" i="4"/>
  <c r="M335" i="4"/>
  <c r="L335" i="4"/>
  <c r="N335" i="4"/>
  <c r="O335" i="4"/>
  <c r="P335" i="4"/>
  <c r="R335" i="4"/>
  <c r="H335" i="4"/>
  <c r="K335" i="4"/>
  <c r="S334" i="4"/>
  <c r="T334" i="4"/>
  <c r="L334" i="4"/>
  <c r="M334" i="4"/>
  <c r="N334" i="4"/>
  <c r="O334" i="4"/>
  <c r="P334" i="4"/>
  <c r="H334" i="4"/>
  <c r="K334" i="4"/>
  <c r="M333" i="4"/>
  <c r="L333" i="4"/>
  <c r="R333" i="4"/>
  <c r="S333" i="4"/>
  <c r="T333" i="4"/>
  <c r="N333" i="4"/>
  <c r="O333" i="4"/>
  <c r="P333" i="4"/>
  <c r="K333" i="4"/>
  <c r="S332" i="4"/>
  <c r="M332" i="4"/>
  <c r="L332" i="4"/>
  <c r="N332" i="4"/>
  <c r="O332" i="4"/>
  <c r="P332" i="4"/>
  <c r="R332" i="4"/>
  <c r="K332" i="4"/>
  <c r="M331" i="4"/>
  <c r="L331" i="4"/>
  <c r="R331" i="4"/>
  <c r="S331" i="4"/>
  <c r="N331" i="4"/>
  <c r="O331" i="4"/>
  <c r="P331" i="4"/>
  <c r="K331" i="4"/>
  <c r="S330" i="4"/>
  <c r="T330" i="4"/>
  <c r="L330" i="4"/>
  <c r="M330" i="4"/>
  <c r="N330" i="4"/>
  <c r="O330" i="4"/>
  <c r="P330" i="4"/>
  <c r="H330" i="4"/>
  <c r="K330" i="4"/>
  <c r="S329" i="4"/>
  <c r="T329" i="4"/>
  <c r="L329" i="4"/>
  <c r="M329" i="4"/>
  <c r="N329" i="4"/>
  <c r="O329" i="4"/>
  <c r="P329" i="4"/>
  <c r="H329" i="4"/>
  <c r="K329" i="4"/>
  <c r="S328" i="4"/>
  <c r="T328" i="4"/>
  <c r="L328" i="4"/>
  <c r="M328" i="4"/>
  <c r="N328" i="4"/>
  <c r="O328" i="4"/>
  <c r="P328" i="4"/>
  <c r="H328" i="4"/>
  <c r="K328" i="4"/>
  <c r="S167" i="4"/>
  <c r="T167" i="4"/>
  <c r="L167" i="4"/>
  <c r="M167" i="4"/>
  <c r="N167" i="4"/>
  <c r="O167" i="4"/>
  <c r="K167" i="4"/>
  <c r="S327" i="4"/>
  <c r="T327" i="4"/>
  <c r="L327" i="4"/>
  <c r="M327" i="4"/>
  <c r="N327" i="4"/>
  <c r="O327" i="4"/>
  <c r="P327" i="4"/>
  <c r="H327" i="4"/>
  <c r="K327" i="4"/>
  <c r="S326" i="4"/>
  <c r="T326" i="4"/>
  <c r="L326" i="4"/>
  <c r="M326" i="4"/>
  <c r="N326" i="4"/>
  <c r="O326" i="4"/>
  <c r="P326" i="4"/>
  <c r="K326" i="4"/>
  <c r="S325" i="4"/>
  <c r="T325" i="4"/>
  <c r="L325" i="4"/>
  <c r="M325" i="4"/>
  <c r="N325" i="4"/>
  <c r="O325" i="4"/>
  <c r="P325" i="4"/>
  <c r="H325" i="4"/>
  <c r="K325" i="4"/>
  <c r="M187" i="4"/>
  <c r="L187" i="4"/>
  <c r="R187" i="4"/>
  <c r="S187" i="4"/>
  <c r="N187" i="4"/>
  <c r="O187" i="4"/>
  <c r="P187" i="4"/>
  <c r="K187" i="4"/>
  <c r="M324" i="4"/>
  <c r="L324" i="4"/>
  <c r="R324" i="4"/>
  <c r="S324" i="4"/>
  <c r="N324" i="4"/>
  <c r="P324" i="4"/>
  <c r="K324" i="4"/>
  <c r="M323" i="4"/>
  <c r="L323" i="4"/>
  <c r="R323" i="4"/>
  <c r="S323" i="4"/>
  <c r="T323" i="4"/>
  <c r="O323" i="4"/>
  <c r="K323" i="4"/>
  <c r="S322" i="4"/>
  <c r="T322" i="4"/>
  <c r="M322" i="4"/>
  <c r="L322" i="4"/>
  <c r="N322" i="4"/>
  <c r="O322" i="4"/>
  <c r="P322" i="4"/>
  <c r="R322" i="4"/>
  <c r="K322" i="4"/>
  <c r="S321" i="4"/>
  <c r="T321" i="4"/>
  <c r="M321" i="4"/>
  <c r="L321" i="4"/>
  <c r="N321" i="4"/>
  <c r="O321" i="4"/>
  <c r="P321" i="4"/>
  <c r="R321" i="4"/>
  <c r="H321" i="4"/>
  <c r="K321" i="4"/>
  <c r="M166" i="4"/>
  <c r="L166" i="4"/>
  <c r="R166" i="4"/>
  <c r="S166" i="4"/>
  <c r="T166" i="4"/>
  <c r="N166" i="4"/>
  <c r="O166" i="4"/>
  <c r="P166" i="4"/>
  <c r="K166" i="4"/>
  <c r="S320" i="4"/>
  <c r="T320" i="4"/>
  <c r="M320" i="4"/>
  <c r="L320" i="4"/>
  <c r="N320" i="4"/>
  <c r="O320" i="4"/>
  <c r="P320" i="4"/>
  <c r="R320" i="4"/>
  <c r="H320" i="4"/>
  <c r="K320" i="4"/>
  <c r="S319" i="4"/>
  <c r="T319" i="4"/>
  <c r="M319" i="4"/>
  <c r="L319" i="4"/>
  <c r="N319" i="4"/>
  <c r="O319" i="4"/>
  <c r="P319" i="4"/>
  <c r="R319" i="4"/>
  <c r="H319" i="4"/>
  <c r="K319" i="4"/>
  <c r="S318" i="4"/>
  <c r="T318" i="4"/>
  <c r="M318" i="4"/>
  <c r="L318" i="4"/>
  <c r="N318" i="4"/>
  <c r="O318" i="4"/>
  <c r="P318" i="4"/>
  <c r="R318" i="4"/>
  <c r="H318" i="4"/>
  <c r="K318" i="4"/>
  <c r="M317" i="4"/>
  <c r="L317" i="4"/>
  <c r="N317" i="4"/>
  <c r="O317" i="4"/>
  <c r="P317" i="4"/>
  <c r="R317" i="4"/>
  <c r="S317" i="4"/>
  <c r="T317" i="4"/>
  <c r="H317" i="4"/>
  <c r="K317" i="4"/>
  <c r="S316" i="4"/>
  <c r="T316" i="4"/>
  <c r="M316" i="4"/>
  <c r="L316" i="4"/>
  <c r="N316" i="4"/>
  <c r="O316" i="4"/>
  <c r="P316" i="4"/>
  <c r="R316" i="4"/>
  <c r="H316" i="4"/>
  <c r="K316" i="4"/>
  <c r="M315" i="4"/>
  <c r="L315" i="4"/>
  <c r="R315" i="4"/>
  <c r="S315" i="4"/>
  <c r="T315" i="4"/>
  <c r="N315" i="4"/>
  <c r="O315" i="4"/>
  <c r="P315" i="4"/>
  <c r="K315" i="4"/>
  <c r="S314" i="4"/>
  <c r="T314" i="4"/>
  <c r="M314" i="4"/>
  <c r="L314" i="4"/>
  <c r="N314" i="4"/>
  <c r="O314" i="4"/>
  <c r="P314" i="4"/>
  <c r="R314" i="4"/>
  <c r="H314" i="4"/>
  <c r="K314" i="4"/>
  <c r="M313" i="4"/>
  <c r="L313" i="4"/>
  <c r="R313" i="4"/>
  <c r="S313" i="4"/>
  <c r="T313" i="4"/>
  <c r="N313" i="4"/>
  <c r="P313" i="4"/>
  <c r="K313" i="4"/>
  <c r="M312" i="4"/>
  <c r="L312" i="4"/>
  <c r="N312" i="4"/>
  <c r="O312" i="4"/>
  <c r="P312" i="4"/>
  <c r="R312" i="4"/>
  <c r="S312" i="4"/>
  <c r="T312" i="4"/>
  <c r="K312" i="4"/>
  <c r="S311" i="4"/>
  <c r="T311" i="4"/>
  <c r="M311" i="4"/>
  <c r="L311" i="4"/>
  <c r="N311" i="4"/>
  <c r="O311" i="4"/>
  <c r="P311" i="4"/>
  <c r="R311" i="4"/>
  <c r="H311" i="4"/>
  <c r="K311" i="4"/>
  <c r="S310" i="4"/>
  <c r="T310" i="4"/>
  <c r="M310" i="4"/>
  <c r="L310" i="4"/>
  <c r="N310" i="4"/>
  <c r="O310" i="4"/>
  <c r="P310" i="4"/>
  <c r="R310" i="4"/>
  <c r="H310" i="4"/>
  <c r="K310" i="4"/>
  <c r="S309" i="4"/>
  <c r="T309" i="4"/>
  <c r="M309" i="4"/>
  <c r="L309" i="4"/>
  <c r="N309" i="4"/>
  <c r="O309" i="4"/>
  <c r="P309" i="4"/>
  <c r="R309" i="4"/>
  <c r="H309" i="4"/>
  <c r="K309" i="4"/>
  <c r="S308" i="4"/>
  <c r="T308" i="4"/>
  <c r="M308" i="4"/>
  <c r="L308" i="4"/>
  <c r="N308" i="4"/>
  <c r="O308" i="4"/>
  <c r="P308" i="4"/>
  <c r="R308" i="4"/>
  <c r="H308" i="4"/>
  <c r="K308" i="4"/>
  <c r="M307" i="4"/>
  <c r="L307" i="4"/>
  <c r="R307" i="4"/>
  <c r="S307" i="4"/>
  <c r="T307" i="4"/>
  <c r="N307" i="4"/>
  <c r="P307" i="4"/>
  <c r="K307" i="4"/>
  <c r="M306" i="4"/>
  <c r="L306" i="4"/>
  <c r="R306" i="4"/>
  <c r="S306" i="4"/>
  <c r="T306" i="4"/>
  <c r="N306" i="4"/>
  <c r="O306" i="4"/>
  <c r="P306" i="4"/>
  <c r="K306" i="4"/>
  <c r="M305" i="4"/>
  <c r="L305" i="4"/>
  <c r="R305" i="4"/>
  <c r="S305" i="4"/>
  <c r="N305" i="4"/>
  <c r="O305" i="4"/>
  <c r="P305" i="4"/>
  <c r="K305" i="4"/>
  <c r="M304" i="4"/>
  <c r="L304" i="4"/>
  <c r="R304" i="4"/>
  <c r="S304" i="4"/>
  <c r="N304" i="4"/>
  <c r="O304" i="4"/>
  <c r="P304" i="4"/>
  <c r="K304" i="4"/>
  <c r="M303" i="4"/>
  <c r="L303" i="4"/>
  <c r="R303" i="4"/>
  <c r="S303" i="4"/>
  <c r="N303" i="4"/>
  <c r="O303" i="4"/>
  <c r="P303" i="4"/>
  <c r="K303" i="4"/>
  <c r="M302" i="4"/>
  <c r="L302" i="4"/>
  <c r="N302" i="4"/>
  <c r="O302" i="4"/>
  <c r="P302" i="4"/>
  <c r="R302" i="4"/>
  <c r="S302" i="4"/>
  <c r="T302" i="4"/>
  <c r="K302" i="4"/>
  <c r="M301" i="4"/>
  <c r="L301" i="4"/>
  <c r="R301" i="4"/>
  <c r="S301" i="4"/>
  <c r="T301" i="4"/>
  <c r="N301" i="4"/>
  <c r="O301" i="4"/>
  <c r="P301" i="4"/>
  <c r="K301" i="4"/>
  <c r="M300" i="4"/>
  <c r="L300" i="4"/>
  <c r="R300" i="4"/>
  <c r="S300" i="4"/>
  <c r="T300" i="4"/>
  <c r="N300" i="4"/>
  <c r="O300" i="4"/>
  <c r="P300" i="4"/>
  <c r="H300" i="4"/>
  <c r="K300" i="4"/>
  <c r="M299" i="4"/>
  <c r="L299" i="4"/>
  <c r="N299" i="4"/>
  <c r="O299" i="4"/>
  <c r="P299" i="4"/>
  <c r="R299" i="4"/>
  <c r="S299" i="4"/>
  <c r="T299" i="4"/>
  <c r="H299" i="4"/>
  <c r="K299" i="4"/>
  <c r="M298" i="4"/>
  <c r="L298" i="4"/>
  <c r="R298" i="4"/>
  <c r="S298" i="4"/>
  <c r="T298" i="4"/>
  <c r="N298" i="4"/>
  <c r="O298" i="4"/>
  <c r="P298" i="4"/>
  <c r="K298" i="4"/>
  <c r="S297" i="4"/>
  <c r="T297" i="4"/>
  <c r="M297" i="4"/>
  <c r="L297" i="4"/>
  <c r="N297" i="4"/>
  <c r="O297" i="4"/>
  <c r="P297" i="4"/>
  <c r="R297" i="4"/>
  <c r="H297" i="4"/>
  <c r="K297" i="4"/>
  <c r="S296" i="4"/>
  <c r="T296" i="4"/>
  <c r="M296" i="4"/>
  <c r="L296" i="4"/>
  <c r="N296" i="4"/>
  <c r="O296" i="4"/>
  <c r="P296" i="4"/>
  <c r="R296" i="4"/>
  <c r="K296" i="4"/>
  <c r="M295" i="4"/>
  <c r="L295" i="4"/>
  <c r="R295" i="4"/>
  <c r="S295" i="4"/>
  <c r="T295" i="4"/>
  <c r="N295" i="4"/>
  <c r="O295" i="4"/>
  <c r="P295" i="4"/>
  <c r="H295" i="4"/>
  <c r="K295" i="4"/>
  <c r="M294" i="4"/>
  <c r="L294" i="4"/>
  <c r="R294" i="4"/>
  <c r="S294" i="4"/>
  <c r="T294" i="4"/>
  <c r="N294" i="4"/>
  <c r="O294" i="4"/>
  <c r="P294" i="4"/>
  <c r="K294" i="4"/>
  <c r="M165" i="4"/>
  <c r="L165" i="4"/>
  <c r="N165" i="4"/>
  <c r="O165" i="4"/>
  <c r="P165" i="4"/>
  <c r="R165" i="4"/>
  <c r="S165" i="4"/>
  <c r="H165" i="4"/>
  <c r="K165" i="4"/>
  <c r="S293" i="4"/>
  <c r="T293" i="4"/>
  <c r="M293" i="4"/>
  <c r="L293" i="4"/>
  <c r="N293" i="4"/>
  <c r="O293" i="4"/>
  <c r="P293" i="4"/>
  <c r="R293" i="4"/>
  <c r="H293" i="4"/>
  <c r="K293" i="4"/>
  <c r="M292" i="4"/>
  <c r="L292" i="4"/>
  <c r="N292" i="4"/>
  <c r="O292" i="4"/>
  <c r="P292" i="4"/>
  <c r="R292" i="4"/>
  <c r="S292" i="4"/>
  <c r="T292" i="4"/>
  <c r="H292" i="4"/>
  <c r="K292" i="4"/>
  <c r="S291" i="4"/>
  <c r="T291" i="4"/>
  <c r="M291" i="4"/>
  <c r="L291" i="4"/>
  <c r="N291" i="4"/>
  <c r="O291" i="4"/>
  <c r="P291" i="4"/>
  <c r="R291" i="4"/>
  <c r="H291" i="4"/>
  <c r="K291" i="4"/>
  <c r="M290" i="4"/>
  <c r="L290" i="4"/>
  <c r="R290" i="4"/>
  <c r="S290" i="4"/>
  <c r="T290" i="4"/>
  <c r="N290" i="4"/>
  <c r="O290" i="4"/>
  <c r="P290" i="4"/>
  <c r="K290" i="4"/>
  <c r="M289" i="4"/>
  <c r="L289" i="4"/>
  <c r="R289" i="4"/>
  <c r="S289" i="4"/>
  <c r="T289" i="4"/>
  <c r="N289" i="4"/>
  <c r="O289" i="4"/>
  <c r="P289" i="4"/>
  <c r="M288" i="4"/>
  <c r="L288" i="4"/>
  <c r="R288" i="4"/>
  <c r="S288" i="4"/>
  <c r="N288" i="4"/>
  <c r="O288" i="4"/>
  <c r="P288" i="4"/>
  <c r="K288" i="4"/>
  <c r="S287" i="4"/>
  <c r="T287" i="4"/>
  <c r="M287" i="4"/>
  <c r="L287" i="4"/>
  <c r="N287" i="4"/>
  <c r="O287" i="4"/>
  <c r="P287" i="4"/>
  <c r="R287" i="4"/>
  <c r="H287" i="4"/>
  <c r="K287" i="4"/>
  <c r="S286" i="4"/>
  <c r="T286" i="4"/>
  <c r="M286" i="4"/>
  <c r="L286" i="4"/>
  <c r="N286" i="4"/>
  <c r="O286" i="4"/>
  <c r="P286" i="4"/>
  <c r="R286" i="4"/>
  <c r="H286" i="4"/>
  <c r="K286" i="4"/>
  <c r="M285" i="4"/>
  <c r="L285" i="4"/>
  <c r="R285" i="4"/>
  <c r="S285" i="4"/>
  <c r="T285" i="4"/>
  <c r="N285" i="4"/>
  <c r="O285" i="4"/>
  <c r="P285" i="4"/>
  <c r="K285" i="4"/>
  <c r="M284" i="4"/>
  <c r="L284" i="4"/>
  <c r="R284" i="4"/>
  <c r="S284" i="4"/>
  <c r="N284" i="4"/>
  <c r="O284" i="4"/>
  <c r="P284" i="4"/>
  <c r="K284" i="4"/>
  <c r="S283" i="4"/>
  <c r="T283" i="4"/>
  <c r="M283" i="4"/>
  <c r="L283" i="4"/>
  <c r="N283" i="4"/>
  <c r="O283" i="4"/>
  <c r="P283" i="4"/>
  <c r="R283" i="4"/>
  <c r="K283" i="4"/>
  <c r="S282" i="4"/>
  <c r="T282" i="4"/>
  <c r="M282" i="4"/>
  <c r="L282" i="4"/>
  <c r="N282" i="4"/>
  <c r="O282" i="4"/>
  <c r="P282" i="4"/>
  <c r="R282" i="4"/>
  <c r="H282" i="4"/>
  <c r="K282" i="4"/>
  <c r="M164" i="4"/>
  <c r="L164" i="4"/>
  <c r="R164" i="4"/>
  <c r="S164" i="4"/>
  <c r="N164" i="4"/>
  <c r="O164" i="4"/>
  <c r="P164" i="4"/>
  <c r="K164" i="4"/>
  <c r="M281" i="4"/>
  <c r="L281" i="4"/>
  <c r="R281" i="4"/>
  <c r="S281" i="4"/>
  <c r="T281" i="4"/>
  <c r="N281" i="4"/>
  <c r="O281" i="4"/>
  <c r="P281" i="4"/>
  <c r="K281" i="4"/>
  <c r="M280" i="4"/>
  <c r="L280" i="4"/>
  <c r="R280" i="4"/>
  <c r="S280" i="4"/>
  <c r="T280" i="4"/>
  <c r="N280" i="4"/>
  <c r="O280" i="4"/>
  <c r="P280" i="4"/>
  <c r="H280" i="4"/>
  <c r="K280" i="4"/>
  <c r="M279" i="4"/>
  <c r="L279" i="4"/>
  <c r="R279" i="4"/>
  <c r="S279" i="4"/>
  <c r="T279" i="4"/>
  <c r="N279" i="4"/>
  <c r="O279" i="4"/>
  <c r="P279" i="4"/>
  <c r="M163" i="4"/>
  <c r="L163" i="4"/>
  <c r="N163" i="4"/>
  <c r="O163" i="4"/>
  <c r="P163" i="4"/>
  <c r="R163" i="4"/>
  <c r="S163" i="4"/>
  <c r="K163" i="4"/>
  <c r="S278" i="4"/>
  <c r="T278" i="4"/>
  <c r="M278" i="4"/>
  <c r="L278" i="4"/>
  <c r="N278" i="4"/>
  <c r="O278" i="4"/>
  <c r="P278" i="4"/>
  <c r="R278" i="4"/>
  <c r="K278" i="4"/>
  <c r="S277" i="4"/>
  <c r="T277" i="4"/>
  <c r="M277" i="4"/>
  <c r="L277" i="4"/>
  <c r="N277" i="4"/>
  <c r="O277" i="4"/>
  <c r="P277" i="4"/>
  <c r="R277" i="4"/>
  <c r="H277" i="4"/>
  <c r="K277" i="4"/>
  <c r="S276" i="4"/>
  <c r="T276" i="4"/>
  <c r="M276" i="4"/>
  <c r="L276" i="4"/>
  <c r="N276" i="4"/>
  <c r="O276" i="4"/>
  <c r="P276" i="4"/>
  <c r="R276" i="4"/>
  <c r="H276" i="4"/>
  <c r="K276" i="4"/>
  <c r="S275" i="4"/>
  <c r="T275" i="4"/>
  <c r="M275" i="4"/>
  <c r="L275" i="4"/>
  <c r="N275" i="4"/>
  <c r="O275" i="4"/>
  <c r="P275" i="4"/>
  <c r="R275" i="4"/>
  <c r="H275" i="4"/>
  <c r="K275" i="4"/>
  <c r="S274" i="4"/>
  <c r="T274" i="4"/>
  <c r="M274" i="4"/>
  <c r="L274" i="4"/>
  <c r="N274" i="4"/>
  <c r="O274" i="4"/>
  <c r="P274" i="4"/>
  <c r="R274" i="4"/>
  <c r="H274" i="4"/>
  <c r="K274" i="4"/>
  <c r="M273" i="4"/>
  <c r="L273" i="4"/>
  <c r="R273" i="4"/>
  <c r="S273" i="4"/>
  <c r="T273" i="4"/>
  <c r="N273" i="4"/>
  <c r="O273" i="4"/>
  <c r="P273" i="4"/>
  <c r="K273" i="4"/>
  <c r="M272" i="4"/>
  <c r="L272" i="4"/>
  <c r="R272" i="4"/>
  <c r="S272" i="4"/>
  <c r="T272" i="4"/>
  <c r="N272" i="4"/>
  <c r="O272" i="4"/>
  <c r="P272" i="4"/>
  <c r="K272" i="4"/>
  <c r="M271" i="4"/>
  <c r="L271" i="4"/>
  <c r="R271" i="4"/>
  <c r="S271" i="4"/>
  <c r="T271" i="4"/>
  <c r="N271" i="4"/>
  <c r="O271" i="4"/>
  <c r="P271" i="4"/>
  <c r="K271" i="4"/>
  <c r="M270" i="4"/>
  <c r="L270" i="4"/>
  <c r="R270" i="4"/>
  <c r="S270" i="4"/>
  <c r="T270" i="4"/>
  <c r="N270" i="4"/>
  <c r="O270" i="4"/>
  <c r="P270" i="4"/>
  <c r="K270" i="4"/>
  <c r="M269" i="4"/>
  <c r="L269" i="4"/>
  <c r="N269" i="4"/>
  <c r="O269" i="4"/>
  <c r="P269" i="4"/>
  <c r="R269" i="4"/>
  <c r="S269" i="4"/>
  <c r="K269" i="4"/>
  <c r="M268" i="4"/>
  <c r="L268" i="4"/>
  <c r="R268" i="4"/>
  <c r="S268" i="4"/>
  <c r="N268" i="4"/>
  <c r="O268" i="4"/>
  <c r="P268" i="4"/>
  <c r="K268" i="4"/>
  <c r="S267" i="4"/>
  <c r="T267" i="4"/>
  <c r="M267" i="4"/>
  <c r="L267" i="4"/>
  <c r="N267" i="4"/>
  <c r="O267" i="4"/>
  <c r="P267" i="4"/>
  <c r="R267" i="4"/>
  <c r="H267" i="4"/>
  <c r="K267" i="4"/>
  <c r="M266" i="4"/>
  <c r="L266" i="4"/>
  <c r="R266" i="4"/>
  <c r="S266" i="4"/>
  <c r="N266" i="4"/>
  <c r="O266" i="4"/>
  <c r="P266" i="4"/>
  <c r="K266" i="4"/>
  <c r="S265" i="4"/>
  <c r="T265" i="4"/>
  <c r="M265" i="4"/>
  <c r="L265" i="4"/>
  <c r="N265" i="4"/>
  <c r="O265" i="4"/>
  <c r="R265" i="4"/>
  <c r="H265" i="4"/>
  <c r="K265" i="4"/>
  <c r="M264" i="4"/>
  <c r="L264" i="4"/>
  <c r="R264" i="4"/>
  <c r="S264" i="4"/>
  <c r="N264" i="4"/>
  <c r="P264" i="4"/>
  <c r="M263" i="4"/>
  <c r="L263" i="4"/>
  <c r="R263" i="4"/>
  <c r="S263" i="4"/>
  <c r="T263" i="4"/>
  <c r="N263" i="4"/>
  <c r="O263" i="4"/>
  <c r="P263" i="4"/>
  <c r="K263" i="4"/>
  <c r="S262" i="4"/>
  <c r="T262" i="4"/>
  <c r="M262" i="4"/>
  <c r="R262" i="4"/>
  <c r="N262" i="4"/>
  <c r="P262" i="4"/>
  <c r="H262" i="4"/>
  <c r="M261" i="4"/>
  <c r="L261" i="4"/>
  <c r="R261" i="4"/>
  <c r="S261" i="4"/>
  <c r="T261" i="4"/>
  <c r="N261" i="4"/>
  <c r="P261" i="4"/>
  <c r="K261" i="4"/>
  <c r="M260" i="4"/>
  <c r="L260" i="4"/>
  <c r="R260" i="4"/>
  <c r="S260" i="4"/>
  <c r="T260" i="4"/>
  <c r="N260" i="4"/>
  <c r="O260" i="4"/>
  <c r="P260" i="4"/>
  <c r="K260" i="4"/>
  <c r="M259" i="4"/>
  <c r="L259" i="4"/>
  <c r="R259" i="4"/>
  <c r="S259" i="4"/>
  <c r="T259" i="4"/>
  <c r="N259" i="4"/>
  <c r="O259" i="4"/>
  <c r="P259" i="4"/>
  <c r="K259" i="4"/>
  <c r="M258" i="4"/>
  <c r="L258" i="4"/>
  <c r="R258" i="4"/>
  <c r="S258" i="4"/>
  <c r="T258" i="4"/>
  <c r="N258" i="4"/>
  <c r="O258" i="4"/>
  <c r="P258" i="4"/>
  <c r="K258" i="4"/>
  <c r="M257" i="4"/>
  <c r="L257" i="4"/>
  <c r="R257" i="4"/>
  <c r="S257" i="4"/>
  <c r="T257" i="4"/>
  <c r="N257" i="4"/>
  <c r="P257" i="4"/>
  <c r="K257" i="4"/>
  <c r="M256" i="4"/>
  <c r="L256" i="4"/>
  <c r="R256" i="4"/>
  <c r="S256" i="4"/>
  <c r="T256" i="4"/>
  <c r="O256" i="4"/>
  <c r="N256" i="4"/>
  <c r="K256" i="4"/>
  <c r="M255" i="4"/>
  <c r="L255" i="4"/>
  <c r="R255" i="4"/>
  <c r="S255" i="4"/>
  <c r="N255" i="4"/>
  <c r="O255" i="4"/>
  <c r="P255" i="4"/>
  <c r="S254" i="4"/>
  <c r="T254" i="4"/>
  <c r="M254" i="4"/>
  <c r="L254" i="4"/>
  <c r="R254" i="4"/>
  <c r="O254" i="4"/>
  <c r="N254" i="4"/>
  <c r="H254" i="4"/>
  <c r="K254" i="4"/>
  <c r="M253" i="4"/>
  <c r="L253" i="4"/>
  <c r="R253" i="4"/>
  <c r="S253" i="4"/>
  <c r="T253" i="4"/>
  <c r="N253" i="4"/>
  <c r="O253" i="4"/>
  <c r="P253" i="4"/>
  <c r="K253" i="4"/>
  <c r="M252" i="4"/>
  <c r="L252" i="4"/>
  <c r="R252" i="4"/>
  <c r="S252" i="4"/>
  <c r="T252" i="4"/>
  <c r="N252" i="4"/>
  <c r="O252" i="4"/>
  <c r="P252" i="4"/>
  <c r="K252" i="4"/>
  <c r="M251" i="4"/>
  <c r="L251" i="4"/>
  <c r="R251" i="4"/>
  <c r="S251" i="4"/>
  <c r="T251" i="4"/>
  <c r="O251" i="4"/>
  <c r="N251" i="4"/>
  <c r="H251" i="4"/>
  <c r="K251" i="4"/>
  <c r="M250" i="4"/>
  <c r="L250" i="4"/>
  <c r="R250" i="4"/>
  <c r="S250" i="4"/>
  <c r="T250" i="4"/>
  <c r="N250" i="4"/>
  <c r="O250" i="4"/>
  <c r="P250" i="4"/>
  <c r="K250" i="4"/>
  <c r="M249" i="4"/>
  <c r="L249" i="4"/>
  <c r="R249" i="4"/>
  <c r="S249" i="4"/>
  <c r="N249" i="4"/>
  <c r="O249" i="4"/>
  <c r="P249" i="4"/>
  <c r="K249" i="4"/>
  <c r="M248" i="4"/>
  <c r="L248" i="4"/>
  <c r="R248" i="4"/>
  <c r="S248" i="4"/>
  <c r="T248" i="4"/>
  <c r="N248" i="4"/>
  <c r="O248" i="4"/>
  <c r="P248" i="4"/>
  <c r="H248" i="4"/>
  <c r="K248" i="4"/>
  <c r="M247" i="4"/>
  <c r="L247" i="4"/>
  <c r="R247" i="4"/>
  <c r="S247" i="4"/>
  <c r="T247" i="4"/>
  <c r="N247" i="4"/>
  <c r="O247" i="4"/>
  <c r="P247" i="4"/>
  <c r="H247" i="4"/>
  <c r="K247" i="4"/>
  <c r="S246" i="4"/>
  <c r="T246" i="4"/>
  <c r="M246" i="4"/>
  <c r="L246" i="4"/>
  <c r="N246" i="4"/>
  <c r="O246" i="4"/>
  <c r="R246" i="4"/>
  <c r="K246" i="4"/>
  <c r="M245" i="4"/>
  <c r="L245" i="4"/>
  <c r="R245" i="4"/>
  <c r="S245" i="4"/>
  <c r="N245" i="4"/>
  <c r="O245" i="4"/>
  <c r="P245" i="4"/>
  <c r="K245" i="4"/>
  <c r="M244" i="4"/>
  <c r="L244" i="4"/>
  <c r="R244" i="4"/>
  <c r="S244" i="4"/>
  <c r="T244" i="4"/>
  <c r="N244" i="4"/>
  <c r="O244" i="4"/>
  <c r="P244" i="4"/>
  <c r="K244" i="4"/>
  <c r="M243" i="4"/>
  <c r="L243" i="4"/>
  <c r="R243" i="4"/>
  <c r="S243" i="4"/>
  <c r="N243" i="4"/>
  <c r="O243" i="4"/>
  <c r="P243" i="4"/>
  <c r="K243" i="4"/>
  <c r="M242" i="4"/>
  <c r="L242" i="4"/>
  <c r="R242" i="4"/>
  <c r="S242" i="4"/>
  <c r="T242" i="4"/>
  <c r="N242" i="4"/>
  <c r="O242" i="4"/>
  <c r="P242" i="4"/>
  <c r="K242" i="4"/>
  <c r="M241" i="4"/>
  <c r="L241" i="4"/>
  <c r="R241" i="4"/>
  <c r="S241" i="4"/>
  <c r="T241" i="4"/>
  <c r="N241" i="4"/>
  <c r="O241" i="4"/>
  <c r="P241" i="4"/>
  <c r="S240" i="4"/>
  <c r="T240" i="4"/>
  <c r="M240" i="4"/>
  <c r="L240" i="4"/>
  <c r="N240" i="4"/>
  <c r="O240" i="4"/>
  <c r="R240" i="4"/>
  <c r="K240" i="4"/>
  <c r="S239" i="4"/>
  <c r="T239" i="4"/>
  <c r="M239" i="4"/>
  <c r="L239" i="4"/>
  <c r="N239" i="4"/>
  <c r="P239" i="4"/>
  <c r="R239" i="4"/>
  <c r="H239" i="4"/>
  <c r="K239" i="4"/>
  <c r="M161" i="4"/>
  <c r="L161" i="4"/>
  <c r="R161" i="4"/>
  <c r="S161" i="4"/>
  <c r="T161" i="4"/>
  <c r="N161" i="4"/>
  <c r="P161" i="4"/>
  <c r="K161" i="4"/>
  <c r="M160" i="4"/>
  <c r="L160" i="4"/>
  <c r="N160" i="4"/>
  <c r="O160" i="4"/>
  <c r="P160" i="4"/>
  <c r="R160" i="4"/>
  <c r="S160" i="4"/>
  <c r="K160" i="4"/>
  <c r="M238" i="4"/>
  <c r="L238" i="4"/>
  <c r="R238" i="4"/>
  <c r="S238" i="4"/>
  <c r="T238" i="4"/>
  <c r="N238" i="4"/>
  <c r="O238" i="4"/>
  <c r="P238" i="4"/>
  <c r="K238" i="4"/>
  <c r="M237" i="4"/>
  <c r="L237" i="4"/>
  <c r="N237" i="4"/>
  <c r="O237" i="4"/>
  <c r="P237" i="4"/>
  <c r="R237" i="4"/>
  <c r="S237" i="4"/>
  <c r="K237" i="4"/>
  <c r="M236" i="4"/>
  <c r="L236" i="4"/>
  <c r="R236" i="4"/>
  <c r="S236" i="4"/>
  <c r="T236" i="4"/>
  <c r="N236" i="4"/>
  <c r="O236" i="4"/>
  <c r="P236" i="4"/>
  <c r="H236" i="4"/>
  <c r="K236" i="4"/>
  <c r="M235" i="4"/>
  <c r="L235" i="4"/>
  <c r="R235" i="4"/>
  <c r="S235" i="4"/>
  <c r="T235" i="4"/>
  <c r="N235" i="4"/>
  <c r="O235" i="4"/>
  <c r="P235" i="4"/>
  <c r="H235" i="4"/>
  <c r="K235" i="4"/>
  <c r="M234" i="4"/>
  <c r="L234" i="4"/>
  <c r="R234" i="4"/>
  <c r="S234" i="4"/>
  <c r="T234" i="4"/>
  <c r="N234" i="4"/>
  <c r="P234" i="4"/>
  <c r="K234" i="4"/>
  <c r="S233" i="4"/>
  <c r="T233" i="4"/>
  <c r="M233" i="4"/>
  <c r="L233" i="4"/>
  <c r="N233" i="4"/>
  <c r="O233" i="4"/>
  <c r="P233" i="4"/>
  <c r="R233" i="4"/>
  <c r="H233" i="4"/>
  <c r="K233" i="4"/>
  <c r="M232" i="4"/>
  <c r="L232" i="4"/>
  <c r="R232" i="4"/>
  <c r="S232" i="4"/>
  <c r="N232" i="4"/>
  <c r="O232" i="4"/>
  <c r="P232" i="4"/>
  <c r="K232" i="4"/>
  <c r="S231" i="4"/>
  <c r="T231" i="4"/>
  <c r="M231" i="4"/>
  <c r="L231" i="4"/>
  <c r="N231" i="4"/>
  <c r="P231" i="4"/>
  <c r="R231" i="4"/>
  <c r="H231" i="4"/>
  <c r="K231" i="4"/>
  <c r="M230" i="4"/>
  <c r="L230" i="4"/>
  <c r="R230" i="4"/>
  <c r="S230" i="4"/>
  <c r="T230" i="4"/>
  <c r="N230" i="4"/>
  <c r="O230" i="4"/>
  <c r="P230" i="4"/>
  <c r="K230" i="4"/>
  <c r="S229" i="4"/>
  <c r="T229" i="4"/>
  <c r="M229" i="4"/>
  <c r="L229" i="4"/>
  <c r="N229" i="4"/>
  <c r="O229" i="4"/>
  <c r="P229" i="4"/>
  <c r="R229" i="4"/>
  <c r="H229" i="4"/>
  <c r="K229" i="4"/>
  <c r="M228" i="4"/>
  <c r="L228" i="4"/>
  <c r="R228" i="4"/>
  <c r="S228" i="4"/>
  <c r="T228" i="4"/>
  <c r="N228" i="4"/>
  <c r="O228" i="4"/>
  <c r="P228" i="4"/>
  <c r="H228" i="4"/>
  <c r="K228" i="4"/>
  <c r="S227" i="4"/>
  <c r="T227" i="4"/>
  <c r="M227" i="4"/>
  <c r="L227" i="4"/>
  <c r="N227" i="4"/>
  <c r="O227" i="4"/>
  <c r="P227" i="4"/>
  <c r="R227" i="4"/>
  <c r="H227" i="4"/>
  <c r="K227" i="4"/>
  <c r="S226" i="4"/>
  <c r="T226" i="4"/>
  <c r="M226" i="4"/>
  <c r="L226" i="4"/>
  <c r="N226" i="4"/>
  <c r="O226" i="4"/>
  <c r="P226" i="4"/>
  <c r="R226" i="4"/>
  <c r="K226" i="4"/>
  <c r="S225" i="4"/>
  <c r="T225" i="4"/>
  <c r="M225" i="4"/>
  <c r="L225" i="4"/>
  <c r="N225" i="4"/>
  <c r="O225" i="4"/>
  <c r="P225" i="4"/>
  <c r="R225" i="4"/>
  <c r="K225" i="4"/>
  <c r="M224" i="4"/>
  <c r="L224" i="4"/>
  <c r="N224" i="4"/>
  <c r="Q224" i="4"/>
  <c r="R224" i="4"/>
  <c r="S224" i="4"/>
  <c r="T224" i="4"/>
  <c r="O224" i="4"/>
  <c r="P224" i="4"/>
  <c r="K224" i="4"/>
  <c r="M223" i="4"/>
  <c r="L223" i="4"/>
  <c r="N223" i="4"/>
  <c r="Q223" i="4"/>
  <c r="R223" i="4"/>
  <c r="S223" i="4"/>
  <c r="O223" i="4"/>
  <c r="P223" i="4"/>
  <c r="K223" i="4"/>
  <c r="S222" i="4"/>
  <c r="T222" i="4"/>
  <c r="M222" i="4"/>
  <c r="L222" i="4"/>
  <c r="N222" i="4"/>
  <c r="O222" i="4"/>
  <c r="P222" i="4"/>
  <c r="R222" i="4"/>
  <c r="H222" i="4"/>
  <c r="K222" i="4"/>
  <c r="S221" i="4"/>
  <c r="T221" i="4"/>
  <c r="M221" i="4"/>
  <c r="L221" i="4"/>
  <c r="N221" i="4"/>
  <c r="O221" i="4"/>
  <c r="P221" i="4"/>
  <c r="R221" i="4"/>
  <c r="H221" i="4"/>
  <c r="K221" i="4"/>
  <c r="M220" i="4"/>
  <c r="L220" i="4"/>
  <c r="N220" i="4"/>
  <c r="Q220" i="4"/>
  <c r="R220" i="4"/>
  <c r="S220" i="4"/>
  <c r="T220" i="4"/>
  <c r="O220" i="4"/>
  <c r="P220" i="4"/>
  <c r="H220" i="4"/>
  <c r="K220" i="4"/>
  <c r="M219" i="4"/>
  <c r="L219" i="4"/>
  <c r="N219" i="4"/>
  <c r="Q219" i="4"/>
  <c r="R219" i="4"/>
  <c r="S219" i="4"/>
  <c r="T219" i="4"/>
  <c r="P219" i="4"/>
  <c r="K219" i="4"/>
  <c r="S218" i="4"/>
  <c r="T218" i="4"/>
  <c r="M218" i="4"/>
  <c r="L218" i="4"/>
  <c r="N218" i="4"/>
  <c r="P218" i="4"/>
  <c r="R218" i="4"/>
  <c r="K218" i="4"/>
  <c r="S217" i="4"/>
  <c r="T217" i="4"/>
  <c r="M217" i="4"/>
  <c r="L217" i="4"/>
  <c r="N217" i="4"/>
  <c r="O217" i="4"/>
  <c r="P217" i="4"/>
  <c r="R217" i="4"/>
  <c r="H217" i="4"/>
  <c r="K217" i="4"/>
  <c r="M216" i="4"/>
  <c r="L216" i="4"/>
  <c r="N216" i="4"/>
  <c r="Q216" i="4"/>
  <c r="R216" i="4"/>
  <c r="S216" i="4"/>
  <c r="O216" i="4"/>
  <c r="P216" i="4"/>
  <c r="K216" i="4"/>
  <c r="M215" i="4"/>
  <c r="L215" i="4"/>
  <c r="N215" i="4"/>
  <c r="Q215" i="4"/>
  <c r="R215" i="4"/>
  <c r="S215" i="4"/>
  <c r="T215" i="4"/>
  <c r="O215" i="4"/>
  <c r="P215" i="4"/>
  <c r="K215" i="4"/>
  <c r="M214" i="4"/>
  <c r="L214" i="4"/>
  <c r="N214" i="4"/>
  <c r="Q214" i="4"/>
  <c r="R214" i="4"/>
  <c r="S214" i="4"/>
  <c r="T214" i="4"/>
  <c r="O214" i="4"/>
  <c r="P214" i="4"/>
  <c r="H214" i="4"/>
  <c r="K214" i="4"/>
  <c r="M213" i="4"/>
  <c r="L213" i="4"/>
  <c r="N213" i="4"/>
  <c r="O213" i="4"/>
  <c r="P213" i="4"/>
  <c r="R213" i="4"/>
  <c r="S213" i="4"/>
  <c r="T213" i="4"/>
  <c r="K213" i="4"/>
  <c r="M212" i="4"/>
  <c r="L212" i="4"/>
  <c r="N212" i="4"/>
  <c r="Q212" i="4"/>
  <c r="R212" i="4"/>
  <c r="S212" i="4"/>
  <c r="T212" i="4"/>
  <c r="O212" i="4"/>
  <c r="P212" i="4"/>
  <c r="H212" i="4"/>
  <c r="K212" i="4"/>
  <c r="M211" i="4"/>
  <c r="L211" i="4"/>
  <c r="N211" i="4"/>
  <c r="O211" i="4"/>
  <c r="P211" i="4"/>
  <c r="R211" i="4"/>
  <c r="S211" i="4"/>
  <c r="K211" i="4"/>
  <c r="M210" i="4"/>
  <c r="L210" i="4"/>
  <c r="N210" i="4"/>
  <c r="O210" i="4"/>
  <c r="P210" i="4"/>
  <c r="R210" i="4"/>
  <c r="S210" i="4"/>
  <c r="T210" i="4"/>
  <c r="Q210" i="4"/>
  <c r="H210" i="4"/>
  <c r="K210" i="4"/>
  <c r="M209" i="4"/>
  <c r="L209" i="4"/>
  <c r="N209" i="4"/>
  <c r="Q209" i="4"/>
  <c r="R209" i="4"/>
  <c r="S209" i="4"/>
  <c r="T209" i="4"/>
  <c r="O209" i="4"/>
  <c r="P209" i="4"/>
  <c r="K209" i="4"/>
  <c r="S208" i="4"/>
  <c r="T208" i="4"/>
  <c r="M208" i="4"/>
  <c r="L208" i="4"/>
  <c r="N208" i="4"/>
  <c r="O208" i="4"/>
  <c r="P208" i="4"/>
  <c r="R208" i="4"/>
  <c r="H208" i="4"/>
  <c r="K208" i="4"/>
  <c r="S207" i="4"/>
  <c r="T207" i="4"/>
  <c r="M207" i="4"/>
  <c r="L207" i="4"/>
  <c r="N207" i="4"/>
  <c r="O207" i="4"/>
  <c r="P207" i="4"/>
  <c r="R207" i="4"/>
  <c r="H207" i="4"/>
  <c r="K207" i="4"/>
  <c r="M206" i="4"/>
  <c r="L206" i="4"/>
  <c r="N206" i="4"/>
  <c r="Q206" i="4"/>
  <c r="R206" i="4"/>
  <c r="S206" i="4"/>
  <c r="T206" i="4"/>
  <c r="P206" i="4"/>
  <c r="K206" i="4"/>
  <c r="M205" i="4"/>
  <c r="L205" i="4"/>
  <c r="N205" i="4"/>
  <c r="Q205" i="4"/>
  <c r="R205" i="4"/>
  <c r="S205" i="4"/>
  <c r="T205" i="4"/>
  <c r="O205" i="4"/>
  <c r="P205" i="4"/>
  <c r="K205" i="4"/>
  <c r="M204" i="4"/>
  <c r="L204" i="4"/>
  <c r="N204" i="4"/>
  <c r="Q204" i="4"/>
  <c r="R204" i="4"/>
  <c r="S204" i="4"/>
  <c r="T204" i="4"/>
  <c r="P204" i="4"/>
  <c r="K204" i="4"/>
  <c r="S203" i="4"/>
  <c r="T203" i="4"/>
  <c r="M203" i="4"/>
  <c r="L203" i="4"/>
  <c r="N203" i="4"/>
  <c r="O203" i="4"/>
  <c r="P203" i="4"/>
  <c r="R203" i="4"/>
  <c r="H203" i="4"/>
  <c r="K203" i="4"/>
  <c r="S202" i="4"/>
  <c r="T202" i="4"/>
  <c r="M202" i="4"/>
  <c r="L202" i="4"/>
  <c r="N202" i="4"/>
  <c r="O202" i="4"/>
  <c r="P202" i="4"/>
  <c r="R202" i="4"/>
  <c r="H202" i="4"/>
  <c r="K202" i="4"/>
  <c r="M201" i="4"/>
  <c r="L201" i="4"/>
  <c r="N201" i="4"/>
  <c r="P201" i="4"/>
  <c r="R201" i="4"/>
  <c r="S201" i="4"/>
  <c r="T201" i="4"/>
  <c r="K201" i="4"/>
  <c r="S200" i="4"/>
  <c r="L200" i="4"/>
  <c r="M200" i="4"/>
  <c r="N200" i="4"/>
  <c r="Q200" i="4"/>
  <c r="O200" i="4"/>
  <c r="P200" i="4"/>
  <c r="K200" i="4"/>
  <c r="S199" i="4"/>
  <c r="T199" i="4"/>
  <c r="M199" i="4"/>
  <c r="L199" i="4"/>
  <c r="R199" i="4"/>
  <c r="O199" i="4"/>
  <c r="N199" i="4"/>
  <c r="H199" i="4"/>
  <c r="K199" i="4"/>
  <c r="M198" i="4"/>
  <c r="L198" i="4"/>
  <c r="N198" i="4"/>
  <c r="Q198" i="4"/>
  <c r="R198" i="4"/>
  <c r="S198" i="4"/>
  <c r="T198" i="4"/>
  <c r="O198" i="4"/>
  <c r="P198" i="4"/>
  <c r="H198" i="4"/>
  <c r="K198" i="4"/>
  <c r="M157" i="4"/>
  <c r="L157" i="4"/>
  <c r="N157" i="4"/>
  <c r="O157" i="4"/>
  <c r="P157" i="4"/>
  <c r="R157" i="4"/>
  <c r="S157" i="4"/>
  <c r="T157" i="4"/>
  <c r="K157" i="4"/>
  <c r="S196" i="4"/>
  <c r="T196" i="4"/>
  <c r="M196" i="4"/>
  <c r="L196" i="4"/>
  <c r="N196" i="4"/>
  <c r="O196" i="4"/>
  <c r="R196" i="4"/>
  <c r="H196" i="4"/>
  <c r="K196" i="4"/>
  <c r="M195" i="4"/>
  <c r="L195" i="4"/>
  <c r="N195" i="4"/>
  <c r="Q195" i="4"/>
  <c r="R195" i="4"/>
  <c r="S195" i="4"/>
  <c r="T195" i="4"/>
  <c r="O195" i="4"/>
  <c r="P195" i="4"/>
  <c r="M194" i="4"/>
  <c r="L194" i="4"/>
  <c r="R194" i="4"/>
  <c r="S194" i="4"/>
  <c r="T194" i="4"/>
  <c r="N194" i="4"/>
  <c r="O194" i="4"/>
  <c r="P194" i="4"/>
  <c r="H194" i="4"/>
  <c r="K194" i="4"/>
  <c r="M193" i="4"/>
  <c r="L193" i="4"/>
  <c r="R193" i="4"/>
  <c r="S193" i="4"/>
  <c r="T193" i="4"/>
  <c r="N193" i="4"/>
  <c r="O193" i="4"/>
  <c r="P193" i="4"/>
  <c r="H193" i="4"/>
  <c r="K193" i="4"/>
  <c r="M192" i="4"/>
  <c r="L192" i="4"/>
  <c r="N192" i="4"/>
  <c r="Q192" i="4"/>
  <c r="R192" i="4"/>
  <c r="S192" i="4"/>
  <c r="T192" i="4"/>
  <c r="O192" i="4"/>
  <c r="P192" i="4"/>
  <c r="H192" i="4"/>
  <c r="K192" i="4"/>
  <c r="S191" i="4"/>
  <c r="T191" i="4"/>
  <c r="M191" i="4"/>
  <c r="L191" i="4"/>
  <c r="N191" i="4"/>
  <c r="O191" i="4"/>
  <c r="P191" i="4"/>
  <c r="R191" i="4"/>
  <c r="H191" i="4"/>
  <c r="K191" i="4"/>
  <c r="M190" i="4"/>
  <c r="L190" i="4"/>
  <c r="N190" i="4"/>
  <c r="Q190" i="4"/>
  <c r="R190" i="4"/>
  <c r="S190" i="4"/>
  <c r="T190" i="4"/>
  <c r="O190" i="4"/>
  <c r="P190" i="4"/>
  <c r="H190" i="4"/>
  <c r="K190" i="4"/>
  <c r="M189" i="4"/>
  <c r="L189" i="4"/>
  <c r="N189" i="4"/>
  <c r="Q189" i="4"/>
  <c r="R189" i="4"/>
  <c r="S189" i="4"/>
  <c r="O189" i="4"/>
  <c r="P189" i="4"/>
  <c r="K189" i="4"/>
  <c r="M188" i="4"/>
  <c r="L188" i="4"/>
  <c r="R188" i="4"/>
  <c r="S188" i="4"/>
  <c r="T188" i="4"/>
  <c r="N188" i="4"/>
  <c r="O188" i="4"/>
  <c r="P188" i="4"/>
  <c r="H188" i="4"/>
  <c r="K188" i="4"/>
  <c r="M158" i="4"/>
  <c r="L158" i="4"/>
  <c r="N158" i="4"/>
  <c r="Q158" i="4"/>
  <c r="R158" i="4"/>
  <c r="S158" i="4"/>
  <c r="T158" i="4"/>
  <c r="O158" i="4"/>
  <c r="P158" i="4"/>
  <c r="H158" i="4"/>
  <c r="K158" i="4"/>
  <c r="M186" i="4"/>
  <c r="L186" i="4"/>
  <c r="N186" i="4"/>
  <c r="O186" i="4"/>
  <c r="P186" i="4"/>
  <c r="R186" i="4"/>
  <c r="S186" i="4"/>
  <c r="T186" i="4"/>
  <c r="Q186" i="4"/>
  <c r="K186" i="4"/>
  <c r="M185" i="4"/>
  <c r="L185" i="4"/>
  <c r="N185" i="4"/>
  <c r="Q185" i="4"/>
  <c r="R185" i="4"/>
  <c r="S185" i="4"/>
  <c r="T185" i="4"/>
  <c r="O185" i="4"/>
  <c r="P185" i="4"/>
  <c r="K185" i="4"/>
  <c r="S184" i="4"/>
  <c r="T184" i="4"/>
  <c r="L184" i="4"/>
  <c r="N184" i="4"/>
  <c r="O184" i="4"/>
  <c r="P184" i="4"/>
  <c r="K184" i="4"/>
  <c r="M154" i="4"/>
  <c r="L154" i="4"/>
  <c r="R154" i="4"/>
  <c r="S154" i="4"/>
  <c r="T154" i="4"/>
  <c r="N154" i="4"/>
  <c r="O154" i="4"/>
  <c r="P154" i="4"/>
  <c r="K154" i="4"/>
  <c r="M153" i="4"/>
  <c r="L153" i="4"/>
  <c r="R153" i="4"/>
  <c r="S153" i="4"/>
  <c r="T153" i="4"/>
  <c r="N153" i="4"/>
  <c r="P153" i="4"/>
  <c r="K153" i="4"/>
  <c r="M152" i="4"/>
  <c r="L152" i="4"/>
  <c r="R152" i="4"/>
  <c r="S152" i="4"/>
  <c r="N152" i="4"/>
  <c r="K152" i="4"/>
  <c r="M151" i="4"/>
  <c r="L151" i="4"/>
  <c r="R151" i="4"/>
  <c r="S151" i="4"/>
  <c r="N151" i="4"/>
  <c r="O151" i="4"/>
  <c r="P151" i="4"/>
  <c r="K151" i="4"/>
  <c r="M150" i="4"/>
  <c r="L150" i="4"/>
  <c r="N150" i="4"/>
  <c r="O150" i="4"/>
  <c r="P150" i="4"/>
  <c r="R150" i="4"/>
  <c r="S150" i="4"/>
  <c r="K150" i="4"/>
  <c r="M149" i="4"/>
  <c r="L149" i="4"/>
  <c r="R149" i="4"/>
  <c r="S149" i="4"/>
  <c r="T149" i="4"/>
  <c r="N149" i="4"/>
  <c r="O149" i="4"/>
  <c r="P149" i="4"/>
  <c r="K149" i="4"/>
  <c r="M148" i="4"/>
  <c r="L148" i="4"/>
  <c r="R148" i="4"/>
  <c r="S148" i="4"/>
  <c r="T148" i="4"/>
  <c r="N148" i="4"/>
  <c r="O148" i="4"/>
  <c r="P148" i="4"/>
  <c r="K148" i="4"/>
  <c r="M147" i="4"/>
  <c r="L147" i="4"/>
  <c r="N147" i="4"/>
  <c r="O147" i="4"/>
  <c r="P147" i="4"/>
  <c r="R147" i="4"/>
  <c r="S147" i="4"/>
  <c r="K147" i="4"/>
  <c r="M146" i="4"/>
  <c r="L146" i="4"/>
  <c r="R146" i="4"/>
  <c r="S146" i="4"/>
  <c r="N146" i="4"/>
  <c r="O146" i="4"/>
  <c r="P146" i="4"/>
  <c r="K146" i="4"/>
  <c r="M144" i="4"/>
  <c r="L144" i="4"/>
  <c r="R144" i="4"/>
  <c r="S144" i="4"/>
  <c r="T144" i="4"/>
  <c r="N144" i="4"/>
  <c r="O144" i="4"/>
  <c r="P144" i="4"/>
  <c r="H144" i="4"/>
  <c r="K144" i="4"/>
  <c r="M142" i="4"/>
  <c r="L142" i="4"/>
  <c r="N142" i="4"/>
  <c r="O142" i="4"/>
  <c r="P142" i="4"/>
  <c r="R142" i="4"/>
  <c r="S142" i="4"/>
  <c r="T142" i="4"/>
  <c r="K142" i="4"/>
  <c r="S141" i="4"/>
  <c r="T141" i="4"/>
  <c r="L141" i="4"/>
  <c r="M141" i="4"/>
  <c r="N141" i="4"/>
  <c r="O141" i="4"/>
  <c r="P141" i="4"/>
  <c r="K141" i="4"/>
  <c r="M140" i="4"/>
  <c r="L140" i="4"/>
  <c r="R140" i="4"/>
  <c r="S140" i="4"/>
  <c r="T140" i="4"/>
  <c r="N140" i="4"/>
  <c r="P140" i="4"/>
  <c r="K140" i="4"/>
  <c r="M139" i="4"/>
  <c r="L139" i="4"/>
  <c r="R139" i="4"/>
  <c r="S139" i="4"/>
  <c r="T139" i="4"/>
  <c r="N139" i="4"/>
  <c r="P139" i="4"/>
  <c r="K139" i="4"/>
  <c r="M138" i="4"/>
  <c r="L138" i="4"/>
  <c r="R138" i="4"/>
  <c r="S138" i="4"/>
  <c r="T138" i="4"/>
  <c r="N138" i="4"/>
  <c r="O138" i="4"/>
  <c r="P138" i="4"/>
  <c r="K138" i="4"/>
  <c r="M137" i="4"/>
  <c r="L137" i="4"/>
  <c r="R137" i="4"/>
  <c r="S137" i="4"/>
  <c r="T137" i="4"/>
  <c r="N137" i="4"/>
  <c r="P137" i="4"/>
  <c r="H137" i="4"/>
  <c r="K137" i="4"/>
  <c r="M135" i="4"/>
  <c r="L135" i="4"/>
  <c r="N135" i="4"/>
  <c r="O135" i="4"/>
  <c r="P135" i="4"/>
  <c r="R135" i="4"/>
  <c r="S135" i="4"/>
  <c r="T135" i="4"/>
  <c r="K135" i="4"/>
  <c r="M134" i="4"/>
  <c r="L134" i="4"/>
  <c r="R134" i="4"/>
  <c r="S134" i="4"/>
  <c r="T134" i="4"/>
  <c r="N134" i="4"/>
  <c r="O134" i="4"/>
  <c r="P134" i="4"/>
  <c r="K134" i="4"/>
  <c r="M133" i="4"/>
  <c r="L133" i="4"/>
  <c r="R133" i="4"/>
  <c r="S133" i="4"/>
  <c r="T133" i="4"/>
  <c r="N133" i="4"/>
  <c r="P133" i="4"/>
  <c r="K133" i="4"/>
  <c r="M132" i="4"/>
  <c r="L132" i="4"/>
  <c r="R132" i="4"/>
  <c r="S132" i="4"/>
  <c r="T132" i="4"/>
  <c r="N132" i="4"/>
  <c r="O132" i="4"/>
  <c r="P132" i="4"/>
  <c r="K132" i="4"/>
  <c r="M131" i="4"/>
  <c r="L131" i="4"/>
  <c r="N131" i="4"/>
  <c r="O131" i="4"/>
  <c r="P131" i="4"/>
  <c r="R131" i="4"/>
  <c r="S131" i="4"/>
  <c r="T131" i="4"/>
  <c r="K131" i="4"/>
  <c r="M129" i="4"/>
  <c r="L129" i="4"/>
  <c r="R129" i="4"/>
  <c r="S129" i="4"/>
  <c r="N129" i="4"/>
  <c r="O129" i="4"/>
  <c r="P129" i="4"/>
  <c r="K129" i="4"/>
  <c r="M128" i="4"/>
  <c r="L128" i="4"/>
  <c r="N128" i="4"/>
  <c r="Q128" i="4"/>
  <c r="O128" i="4"/>
  <c r="P128" i="4"/>
  <c r="R128" i="4"/>
  <c r="S128" i="4"/>
  <c r="T128" i="4"/>
  <c r="K128" i="4"/>
  <c r="M127" i="4"/>
  <c r="L127" i="4"/>
  <c r="N127" i="4"/>
  <c r="O127" i="4"/>
  <c r="P127" i="4"/>
  <c r="R127" i="4"/>
  <c r="S127" i="4"/>
  <c r="M126" i="4"/>
  <c r="L126" i="4"/>
  <c r="R126" i="4"/>
  <c r="S126" i="4"/>
  <c r="T126" i="4"/>
  <c r="N126" i="4"/>
  <c r="P126" i="4"/>
  <c r="K126" i="4"/>
  <c r="M125" i="4"/>
  <c r="L125" i="4"/>
  <c r="N125" i="4"/>
  <c r="O125" i="4"/>
  <c r="P125" i="4"/>
  <c r="R125" i="4"/>
  <c r="S125" i="4"/>
  <c r="T125" i="4"/>
  <c r="K125" i="4"/>
  <c r="M124" i="4"/>
  <c r="L124" i="4"/>
  <c r="N124" i="4"/>
  <c r="Q124" i="4"/>
  <c r="R124" i="4"/>
  <c r="S124" i="4"/>
  <c r="T124" i="4"/>
  <c r="P124" i="4"/>
  <c r="K124" i="4"/>
  <c r="M123" i="4"/>
  <c r="L123" i="4"/>
  <c r="N123" i="4"/>
  <c r="O123" i="4"/>
  <c r="Q123" i="4"/>
  <c r="P123" i="4"/>
  <c r="R123" i="4"/>
  <c r="S123" i="4"/>
  <c r="T123" i="4"/>
  <c r="K123" i="4"/>
  <c r="M122" i="4"/>
  <c r="L122" i="4"/>
  <c r="N122" i="4"/>
  <c r="Q122" i="4"/>
  <c r="R122" i="4"/>
  <c r="S122" i="4"/>
  <c r="T122" i="4"/>
  <c r="O122" i="4"/>
  <c r="P122" i="4"/>
  <c r="H122" i="4"/>
  <c r="K122" i="4"/>
  <c r="M120" i="4"/>
  <c r="L120" i="4"/>
  <c r="N120" i="4"/>
  <c r="Q120" i="4"/>
  <c r="R120" i="4"/>
  <c r="S120" i="4"/>
  <c r="O120" i="4"/>
  <c r="P120" i="4"/>
  <c r="M119" i="4"/>
  <c r="L119" i="4"/>
  <c r="N119" i="4"/>
  <c r="O119" i="4"/>
  <c r="P119" i="4"/>
  <c r="R119" i="4"/>
  <c r="S119" i="4"/>
  <c r="K119" i="4"/>
  <c r="M118" i="4"/>
  <c r="L118" i="4"/>
  <c r="N118" i="4"/>
  <c r="Q118" i="4"/>
  <c r="R118" i="4"/>
  <c r="S118" i="4"/>
  <c r="T118" i="4"/>
  <c r="O118" i="4"/>
  <c r="P118" i="4"/>
  <c r="K118" i="4"/>
  <c r="M117" i="4"/>
  <c r="L117" i="4"/>
  <c r="N117" i="4"/>
  <c r="O117" i="4"/>
  <c r="P117" i="4"/>
  <c r="R117" i="4"/>
  <c r="S117" i="4"/>
  <c r="T117" i="4"/>
  <c r="M116" i="4"/>
  <c r="L116" i="4"/>
  <c r="N116" i="4"/>
  <c r="Q116" i="4"/>
  <c r="R116" i="4"/>
  <c r="S116" i="4"/>
  <c r="T116" i="4"/>
  <c r="O116" i="4"/>
  <c r="P116" i="4"/>
  <c r="K116" i="4"/>
  <c r="M115" i="4"/>
  <c r="L115" i="4"/>
  <c r="N115" i="4"/>
  <c r="Q115" i="4"/>
  <c r="R115" i="4"/>
  <c r="S115" i="4"/>
  <c r="T115" i="4"/>
  <c r="O115" i="4"/>
  <c r="P115" i="4"/>
  <c r="K115" i="4"/>
  <c r="M114" i="4"/>
  <c r="L114" i="4"/>
  <c r="N114" i="4"/>
  <c r="Q114" i="4"/>
  <c r="R114" i="4"/>
  <c r="S114" i="4"/>
  <c r="T114" i="4"/>
  <c r="O114" i="4"/>
  <c r="P114" i="4"/>
  <c r="K114" i="4"/>
  <c r="M113" i="4"/>
  <c r="L113" i="4"/>
  <c r="N113" i="4"/>
  <c r="Q113" i="4"/>
  <c r="R113" i="4"/>
  <c r="S113" i="4"/>
  <c r="O113" i="4"/>
  <c r="P113" i="4"/>
  <c r="K113" i="4"/>
  <c r="M112" i="4"/>
  <c r="L112" i="4"/>
  <c r="N112" i="4"/>
  <c r="O112" i="4"/>
  <c r="P112" i="4"/>
  <c r="R112" i="4"/>
  <c r="S112" i="4"/>
  <c r="M111" i="4"/>
  <c r="L111" i="4"/>
  <c r="N111" i="4"/>
  <c r="Q111" i="4"/>
  <c r="R111" i="4"/>
  <c r="S111" i="4"/>
  <c r="T111" i="4"/>
  <c r="O111" i="4"/>
  <c r="P111" i="4"/>
  <c r="K111" i="4"/>
  <c r="M110" i="4"/>
  <c r="L110" i="4"/>
  <c r="N110" i="4"/>
  <c r="O110" i="4"/>
  <c r="P110" i="4"/>
  <c r="Q110" i="4"/>
  <c r="K110" i="4"/>
  <c r="M109" i="4"/>
  <c r="L109" i="4"/>
  <c r="N109" i="4"/>
  <c r="O109" i="4"/>
  <c r="P109" i="4"/>
  <c r="R109" i="4"/>
  <c r="S109" i="4"/>
  <c r="K109" i="4"/>
  <c r="S108" i="4"/>
  <c r="T108" i="4"/>
  <c r="M108" i="4"/>
  <c r="L108" i="4"/>
  <c r="O108" i="4"/>
  <c r="P108" i="4"/>
  <c r="R108" i="4"/>
  <c r="K108" i="4"/>
  <c r="M107" i="4"/>
  <c r="L107" i="4"/>
  <c r="N107" i="4"/>
  <c r="O107" i="4"/>
  <c r="K107" i="4"/>
  <c r="M106" i="4"/>
  <c r="L106" i="4"/>
  <c r="N106" i="4"/>
  <c r="Q106" i="4"/>
  <c r="R106" i="4"/>
  <c r="S106" i="4"/>
  <c r="T106" i="4"/>
  <c r="O106" i="4"/>
  <c r="P106" i="4"/>
  <c r="K106" i="4"/>
  <c r="M105" i="4"/>
  <c r="L105" i="4"/>
  <c r="N105" i="4"/>
  <c r="Q105" i="4"/>
  <c r="R105" i="4"/>
  <c r="S105" i="4"/>
  <c r="T105" i="4"/>
  <c r="O105" i="4"/>
  <c r="P105" i="4"/>
  <c r="H105" i="4"/>
  <c r="K105" i="4"/>
  <c r="M104" i="4"/>
  <c r="L104" i="4"/>
  <c r="N104" i="4"/>
  <c r="Q104" i="4"/>
  <c r="R104" i="4"/>
  <c r="S104" i="4"/>
  <c r="P104" i="4"/>
  <c r="M103" i="4"/>
  <c r="L103" i="4"/>
  <c r="N103" i="4"/>
  <c r="Q103" i="4"/>
  <c r="R103" i="4"/>
  <c r="S103" i="4"/>
  <c r="T103" i="4"/>
  <c r="O103" i="4"/>
  <c r="P103" i="4"/>
  <c r="H103" i="4"/>
  <c r="K103" i="4"/>
  <c r="M102" i="4"/>
  <c r="L102" i="4"/>
  <c r="N102" i="4"/>
  <c r="Q102" i="4"/>
  <c r="R102" i="4"/>
  <c r="S102" i="4"/>
  <c r="O102" i="4"/>
  <c r="P102" i="4"/>
  <c r="M101" i="4"/>
  <c r="L101" i="4"/>
  <c r="N101" i="4"/>
  <c r="Q101" i="4"/>
  <c r="R101" i="4"/>
  <c r="S101" i="4"/>
  <c r="T101" i="4"/>
  <c r="O101" i="4"/>
  <c r="P101" i="4"/>
  <c r="K101" i="4"/>
  <c r="M100" i="4"/>
  <c r="L100" i="4"/>
  <c r="R100" i="4"/>
  <c r="S100" i="4"/>
  <c r="O100" i="4"/>
  <c r="N100" i="4"/>
  <c r="K100" i="4"/>
  <c r="M99" i="4"/>
  <c r="L99" i="4"/>
  <c r="N99" i="4"/>
  <c r="O99" i="4"/>
  <c r="P99" i="4"/>
  <c r="R99" i="4"/>
  <c r="S99" i="4"/>
  <c r="T99" i="4"/>
  <c r="K99" i="4"/>
  <c r="M98" i="4"/>
  <c r="L98" i="4"/>
  <c r="N98" i="4"/>
  <c r="O98" i="4"/>
  <c r="P98" i="4"/>
  <c r="R98" i="4"/>
  <c r="S98" i="4"/>
  <c r="T98" i="4"/>
  <c r="K98" i="4"/>
  <c r="M97" i="4"/>
  <c r="L97" i="4"/>
  <c r="N97" i="4"/>
  <c r="O97" i="4"/>
  <c r="P97" i="4"/>
  <c r="S97" i="4"/>
  <c r="T97" i="4"/>
  <c r="K97" i="4"/>
  <c r="T96" i="4"/>
  <c r="L96" i="4"/>
  <c r="M96" i="4"/>
  <c r="N96" i="4"/>
  <c r="O96" i="4"/>
  <c r="P96" i="4"/>
  <c r="M95" i="4"/>
  <c r="L95" i="4"/>
  <c r="N95" i="4"/>
  <c r="Q95" i="4"/>
  <c r="R95" i="4"/>
  <c r="S95" i="4"/>
  <c r="T95" i="4"/>
  <c r="P95" i="4"/>
  <c r="K95" i="4"/>
  <c r="M94" i="4"/>
  <c r="L94" i="4"/>
  <c r="N94" i="4"/>
  <c r="Q94" i="4"/>
  <c r="R94" i="4"/>
  <c r="S94" i="4"/>
  <c r="O94" i="4"/>
  <c r="P94" i="4"/>
  <c r="M93" i="4"/>
  <c r="L93" i="4"/>
  <c r="N93" i="4"/>
  <c r="P93" i="4"/>
  <c r="Q93" i="4"/>
  <c r="R93" i="4"/>
  <c r="S93" i="4"/>
  <c r="T93" i="4"/>
  <c r="K93" i="4"/>
  <c r="M92" i="4"/>
  <c r="L92" i="4"/>
  <c r="N92" i="4"/>
  <c r="Q92" i="4"/>
  <c r="R92" i="4"/>
  <c r="S92" i="4"/>
  <c r="O92" i="4"/>
  <c r="P92" i="4"/>
  <c r="K92" i="4"/>
  <c r="M91" i="4"/>
  <c r="L91" i="4"/>
  <c r="N91" i="4"/>
  <c r="Q91" i="4"/>
  <c r="R91" i="4"/>
  <c r="S91" i="4"/>
  <c r="T91" i="4"/>
  <c r="O91" i="4"/>
  <c r="P91" i="4"/>
  <c r="H91" i="4"/>
  <c r="K91" i="4"/>
  <c r="M90" i="4"/>
  <c r="L90" i="4"/>
  <c r="N90" i="4"/>
  <c r="Q90" i="4"/>
  <c r="R90" i="4"/>
  <c r="S90" i="4"/>
  <c r="T90" i="4"/>
  <c r="O90" i="4"/>
  <c r="P90" i="4"/>
  <c r="K90" i="4"/>
  <c r="M89" i="4"/>
  <c r="L89" i="4"/>
  <c r="N89" i="4"/>
  <c r="Q89" i="4"/>
  <c r="R89" i="4"/>
  <c r="S89" i="4"/>
  <c r="O89" i="4"/>
  <c r="P89" i="4"/>
  <c r="K89" i="4"/>
  <c r="M88" i="4"/>
  <c r="L88" i="4"/>
  <c r="N88" i="4"/>
  <c r="Q88" i="4"/>
  <c r="R88" i="4"/>
  <c r="S88" i="4"/>
  <c r="O88" i="4"/>
  <c r="P88" i="4"/>
  <c r="M87" i="4"/>
  <c r="L87" i="4"/>
  <c r="N87" i="4"/>
  <c r="Q87" i="4"/>
  <c r="R87" i="4"/>
  <c r="S87" i="4"/>
  <c r="T87" i="4"/>
  <c r="O87" i="4"/>
  <c r="P87" i="4"/>
  <c r="H87" i="4"/>
  <c r="K87" i="4"/>
  <c r="M86" i="4"/>
  <c r="L86" i="4"/>
  <c r="N86" i="4"/>
  <c r="O86" i="4"/>
  <c r="P86" i="4"/>
  <c r="R86" i="4"/>
  <c r="S86" i="4"/>
  <c r="K86" i="4"/>
  <c r="M85" i="4"/>
  <c r="L85" i="4"/>
  <c r="N85" i="4"/>
  <c r="O85" i="4"/>
  <c r="P85" i="4"/>
  <c r="Q85" i="4"/>
  <c r="R85" i="4"/>
  <c r="S85" i="4"/>
  <c r="T85" i="4"/>
  <c r="K85" i="4"/>
  <c r="M84" i="4"/>
  <c r="L84" i="4"/>
  <c r="N84" i="4"/>
  <c r="Q84" i="4"/>
  <c r="R84" i="4"/>
  <c r="S84" i="4"/>
  <c r="T84" i="4"/>
  <c r="O84" i="4"/>
  <c r="P84" i="4"/>
  <c r="H84" i="4"/>
  <c r="K84" i="4"/>
  <c r="M83" i="4"/>
  <c r="L83" i="4"/>
  <c r="N83" i="4"/>
  <c r="Q83" i="4"/>
  <c r="R83" i="4"/>
  <c r="S83" i="4"/>
  <c r="T83" i="4"/>
  <c r="P83" i="4"/>
  <c r="K83" i="4"/>
  <c r="M82" i="4"/>
  <c r="L82" i="4"/>
  <c r="N82" i="4"/>
  <c r="Q82" i="4"/>
  <c r="R82" i="4"/>
  <c r="S82" i="4"/>
  <c r="T82" i="4"/>
  <c r="O82" i="4"/>
  <c r="P82" i="4"/>
  <c r="K82" i="4"/>
  <c r="M81" i="4"/>
  <c r="L81" i="4"/>
  <c r="N81" i="4"/>
  <c r="O81" i="4"/>
  <c r="P81" i="4"/>
  <c r="R81" i="4"/>
  <c r="S81" i="4"/>
  <c r="T81" i="4"/>
  <c r="Q81" i="4"/>
  <c r="M80" i="4"/>
  <c r="L80" i="4"/>
  <c r="N80" i="4"/>
  <c r="Q80" i="4"/>
  <c r="R80" i="4"/>
  <c r="S80" i="4"/>
  <c r="T80" i="4"/>
  <c r="P80" i="4"/>
  <c r="H80" i="4"/>
  <c r="K80" i="4"/>
  <c r="M79" i="4"/>
  <c r="L79" i="4"/>
  <c r="N79" i="4"/>
  <c r="Q79" i="4"/>
  <c r="R79" i="4"/>
  <c r="S79" i="4"/>
  <c r="T79" i="4"/>
  <c r="O79" i="4"/>
  <c r="P79" i="4"/>
  <c r="K79" i="4"/>
  <c r="M78" i="4"/>
  <c r="L78" i="4"/>
  <c r="N78" i="4"/>
  <c r="Q78" i="4"/>
  <c r="R78" i="4"/>
  <c r="S78" i="4"/>
  <c r="O78" i="4"/>
  <c r="P78" i="4"/>
  <c r="K78" i="4"/>
  <c r="M77" i="4"/>
  <c r="L77" i="4"/>
  <c r="N77" i="4"/>
  <c r="Q77" i="4"/>
  <c r="R77" i="4"/>
  <c r="S77" i="4"/>
  <c r="T77" i="4"/>
  <c r="O77" i="4"/>
  <c r="P77" i="4"/>
  <c r="K77" i="4"/>
  <c r="M76" i="4"/>
  <c r="L76" i="4"/>
  <c r="N76" i="4"/>
  <c r="Q76" i="4"/>
  <c r="R76" i="4"/>
  <c r="S76" i="4"/>
  <c r="T76" i="4"/>
  <c r="O76" i="4"/>
  <c r="M75" i="4"/>
  <c r="L75" i="4"/>
  <c r="N75" i="4"/>
  <c r="O75" i="4"/>
  <c r="P75" i="4"/>
  <c r="K75" i="4"/>
  <c r="R74" i="4"/>
  <c r="S74" i="4"/>
  <c r="O74" i="4"/>
  <c r="P74" i="4"/>
  <c r="K74" i="4"/>
  <c r="M73" i="4"/>
  <c r="L73" i="4"/>
  <c r="N73" i="4"/>
  <c r="Q73" i="4"/>
  <c r="R73" i="4"/>
  <c r="S73" i="4"/>
  <c r="T73" i="4"/>
  <c r="O73" i="4"/>
  <c r="P73" i="4"/>
  <c r="H73" i="4"/>
  <c r="K73" i="4"/>
  <c r="M72" i="4"/>
  <c r="L72" i="4"/>
  <c r="N72" i="4"/>
  <c r="O72" i="4"/>
  <c r="P72" i="4"/>
  <c r="R72" i="4"/>
  <c r="S72" i="4"/>
  <c r="T72" i="4"/>
  <c r="M71" i="4"/>
  <c r="N71" i="4"/>
  <c r="Q71" i="4"/>
  <c r="R71" i="4"/>
  <c r="S71" i="4"/>
  <c r="T71" i="4"/>
  <c r="O71" i="4"/>
  <c r="M70" i="4"/>
  <c r="L70" i="4"/>
  <c r="N70" i="4"/>
  <c r="Q70" i="4"/>
  <c r="O70" i="4"/>
  <c r="P70" i="4"/>
  <c r="R70" i="4"/>
  <c r="S70" i="4"/>
  <c r="T70" i="4"/>
  <c r="K70" i="4"/>
  <c r="M69" i="4"/>
  <c r="L69" i="4"/>
  <c r="N69" i="4"/>
  <c r="Q69" i="4"/>
  <c r="R69" i="4"/>
  <c r="S69" i="4"/>
  <c r="O69" i="4"/>
  <c r="P69" i="4"/>
  <c r="H69" i="4"/>
  <c r="M68" i="4"/>
  <c r="L68" i="4"/>
  <c r="N68" i="4"/>
  <c r="Q68" i="4"/>
  <c r="R68" i="4"/>
  <c r="S68" i="4"/>
  <c r="T68" i="4"/>
  <c r="O68" i="4"/>
  <c r="P68" i="4"/>
  <c r="M67" i="4"/>
  <c r="L67" i="4"/>
  <c r="N67" i="4"/>
  <c r="Q67" i="4"/>
  <c r="R67" i="4"/>
  <c r="S67" i="4"/>
  <c r="T67" i="4"/>
  <c r="O67" i="4"/>
  <c r="P67" i="4"/>
  <c r="K67" i="4"/>
  <c r="M66" i="4"/>
  <c r="L66" i="4"/>
  <c r="N66" i="4"/>
  <c r="O66" i="4"/>
  <c r="P66" i="4"/>
  <c r="R66" i="4"/>
  <c r="S66" i="4"/>
  <c r="K66" i="4"/>
  <c r="M65" i="4"/>
  <c r="L65" i="4"/>
  <c r="N65" i="4"/>
  <c r="Q65" i="4"/>
  <c r="R65" i="4"/>
  <c r="S65" i="4"/>
  <c r="T65" i="4"/>
  <c r="O65" i="4"/>
  <c r="P65" i="4"/>
  <c r="K65" i="4"/>
  <c r="M64" i="4"/>
  <c r="L64" i="4"/>
  <c r="N64" i="4"/>
  <c r="Q64" i="4"/>
  <c r="R64" i="4"/>
  <c r="S64" i="4"/>
  <c r="T64" i="4"/>
  <c r="O64" i="4"/>
  <c r="P64" i="4"/>
  <c r="K64" i="4"/>
  <c r="M63" i="4"/>
  <c r="L63" i="4"/>
  <c r="N63" i="4"/>
  <c r="O63" i="4"/>
  <c r="P63" i="4"/>
  <c r="R63" i="4"/>
  <c r="S63" i="4"/>
  <c r="T63" i="4"/>
  <c r="H63" i="4"/>
  <c r="M62" i="4"/>
  <c r="L62" i="4"/>
  <c r="N62" i="4"/>
  <c r="O62" i="4"/>
  <c r="P62" i="4"/>
  <c r="R62" i="4"/>
  <c r="S62" i="4"/>
  <c r="K62" i="4"/>
  <c r="M61" i="4"/>
  <c r="L61" i="4"/>
  <c r="N61" i="4"/>
  <c r="Q61" i="4"/>
  <c r="R61" i="4"/>
  <c r="S61" i="4"/>
  <c r="T61" i="4"/>
  <c r="O61" i="4"/>
  <c r="P61" i="4"/>
  <c r="K61" i="4"/>
  <c r="M60" i="4"/>
  <c r="L60" i="4"/>
  <c r="R60" i="4"/>
  <c r="S60" i="4"/>
  <c r="T60" i="4"/>
  <c r="N60" i="4"/>
  <c r="O60" i="4"/>
  <c r="P60" i="4"/>
  <c r="K60" i="4"/>
  <c r="M59" i="4"/>
  <c r="L59" i="4"/>
  <c r="N59" i="4"/>
  <c r="Q59" i="4"/>
  <c r="R59" i="4"/>
  <c r="S59" i="4"/>
  <c r="O59" i="4"/>
  <c r="P59" i="4"/>
  <c r="K59" i="4"/>
  <c r="S57" i="4"/>
  <c r="T57" i="4"/>
  <c r="M57" i="4"/>
  <c r="L57" i="4"/>
  <c r="N57" i="4"/>
  <c r="O57" i="4"/>
  <c r="P57" i="4"/>
  <c r="R57" i="4"/>
  <c r="H57" i="4"/>
  <c r="K57" i="4"/>
  <c r="M56" i="4"/>
  <c r="L56" i="4"/>
  <c r="N56" i="4"/>
  <c r="Q56" i="4"/>
  <c r="R56" i="4"/>
  <c r="S56" i="4"/>
  <c r="O56" i="4"/>
  <c r="P56" i="4"/>
  <c r="K56" i="4"/>
  <c r="M55" i="4"/>
  <c r="L55" i="4"/>
  <c r="N55" i="4"/>
  <c r="Q55" i="4"/>
  <c r="R55" i="4"/>
  <c r="S55" i="4"/>
  <c r="T55" i="4"/>
  <c r="O55" i="4"/>
  <c r="P55" i="4"/>
  <c r="K55" i="4"/>
  <c r="S54" i="4"/>
  <c r="T54" i="4"/>
  <c r="M54" i="4"/>
  <c r="O54" i="4"/>
  <c r="L54" i="4"/>
  <c r="N54" i="4"/>
  <c r="K54" i="4"/>
  <c r="M53" i="4"/>
  <c r="L53" i="4"/>
  <c r="N53" i="4"/>
  <c r="Q53" i="4"/>
  <c r="R53" i="4"/>
  <c r="S53" i="4"/>
  <c r="O53" i="4"/>
  <c r="P53" i="4"/>
  <c r="K53" i="4"/>
  <c r="M52" i="4"/>
  <c r="L52" i="4"/>
  <c r="N52" i="4"/>
  <c r="Q52" i="4"/>
  <c r="R52" i="4"/>
  <c r="S52" i="4"/>
  <c r="T52" i="4"/>
  <c r="P52" i="4"/>
  <c r="K52" i="4"/>
  <c r="M51" i="4"/>
  <c r="L51" i="4"/>
  <c r="N51" i="4"/>
  <c r="Q51" i="4"/>
  <c r="R51" i="4"/>
  <c r="S51" i="4"/>
  <c r="P51" i="4"/>
  <c r="M50" i="4"/>
  <c r="L50" i="4"/>
  <c r="N50" i="4"/>
  <c r="Q50" i="4"/>
  <c r="R50" i="4"/>
  <c r="S50" i="4"/>
  <c r="O50" i="4"/>
  <c r="P50" i="4"/>
  <c r="K50" i="4"/>
  <c r="M49" i="4"/>
  <c r="L49" i="4"/>
  <c r="N49" i="4"/>
  <c r="Q49" i="4"/>
  <c r="R49" i="4"/>
  <c r="S49" i="4"/>
  <c r="T49" i="4"/>
  <c r="O49" i="4"/>
  <c r="P49" i="4"/>
  <c r="K49" i="4"/>
  <c r="M48" i="4"/>
  <c r="L48" i="4"/>
  <c r="N48" i="4"/>
  <c r="P48" i="4"/>
  <c r="R48" i="4"/>
  <c r="S48" i="4"/>
  <c r="T48" i="4"/>
  <c r="Q48" i="4"/>
  <c r="K48" i="4"/>
  <c r="M47" i="4"/>
  <c r="L47" i="4"/>
  <c r="N47" i="4"/>
  <c r="P47" i="4"/>
  <c r="R47" i="4"/>
  <c r="S47" i="4"/>
  <c r="T47" i="4"/>
  <c r="K47" i="4"/>
  <c r="M46" i="4"/>
  <c r="L46" i="4"/>
  <c r="N46" i="4"/>
  <c r="O46" i="4"/>
  <c r="P46" i="4"/>
  <c r="R46" i="4"/>
  <c r="S46" i="4"/>
  <c r="T46" i="4"/>
  <c r="K46" i="4"/>
  <c r="M45" i="4"/>
  <c r="L45" i="4"/>
  <c r="N45" i="4"/>
  <c r="P45" i="4"/>
  <c r="R45" i="4"/>
  <c r="S45" i="4"/>
  <c r="K45" i="4"/>
  <c r="M44" i="4"/>
  <c r="L44" i="4"/>
  <c r="N44" i="4"/>
  <c r="Q44" i="4"/>
  <c r="R44" i="4"/>
  <c r="S44" i="4"/>
  <c r="T44" i="4"/>
  <c r="O44" i="4"/>
  <c r="P44" i="4"/>
  <c r="M43" i="4"/>
  <c r="L43" i="4"/>
  <c r="Q43" i="4"/>
  <c r="R43" i="4"/>
  <c r="S43" i="4"/>
  <c r="P43" i="4"/>
  <c r="M42" i="4"/>
  <c r="L42" i="4"/>
  <c r="N42" i="4"/>
  <c r="Q42" i="4"/>
  <c r="R42" i="4"/>
  <c r="S42" i="4"/>
  <c r="T42" i="4"/>
  <c r="P42" i="4"/>
  <c r="K42" i="4"/>
  <c r="M41" i="4"/>
  <c r="L41" i="4"/>
  <c r="N41" i="4"/>
  <c r="Q41" i="4"/>
  <c r="R41" i="4"/>
  <c r="S41" i="4"/>
  <c r="P41" i="4"/>
  <c r="M40" i="4"/>
  <c r="L40" i="4"/>
  <c r="N40" i="4"/>
  <c r="Q40" i="4"/>
  <c r="R40" i="4"/>
  <c r="S40" i="4"/>
  <c r="T40" i="4"/>
  <c r="O40" i="4"/>
  <c r="P40" i="4"/>
  <c r="K40" i="4"/>
  <c r="M39" i="4"/>
  <c r="L39" i="4"/>
  <c r="N39" i="4"/>
  <c r="Q39" i="4"/>
  <c r="R39" i="4"/>
  <c r="S39" i="4"/>
  <c r="T39" i="4"/>
  <c r="O39" i="4"/>
  <c r="K39" i="4"/>
  <c r="S38" i="4"/>
  <c r="T38" i="4"/>
  <c r="L38" i="4"/>
  <c r="M38" i="4"/>
  <c r="N38" i="4"/>
  <c r="Q38" i="4"/>
  <c r="P38" i="4"/>
  <c r="H38" i="4"/>
  <c r="K38" i="4"/>
  <c r="M37" i="4"/>
  <c r="L37" i="4"/>
  <c r="N37" i="4"/>
  <c r="Q37" i="4"/>
  <c r="R37" i="4"/>
  <c r="S37" i="4"/>
  <c r="T37" i="4"/>
  <c r="O37" i="4"/>
  <c r="P37" i="4"/>
  <c r="K37" i="4"/>
  <c r="M36" i="4"/>
  <c r="L36" i="4"/>
  <c r="N36" i="4"/>
  <c r="Q36" i="4"/>
  <c r="R36" i="4"/>
  <c r="S36" i="4"/>
  <c r="T36" i="4"/>
  <c r="O36" i="4"/>
  <c r="P36" i="4"/>
  <c r="K36" i="4"/>
  <c r="M35" i="4"/>
  <c r="N35" i="4"/>
  <c r="Q35" i="4"/>
  <c r="R35" i="4"/>
  <c r="S35" i="4"/>
  <c r="T35" i="4"/>
  <c r="O35" i="4"/>
  <c r="P35" i="4"/>
  <c r="K35" i="4"/>
  <c r="L34" i="4"/>
  <c r="M34" i="4"/>
  <c r="N34" i="4"/>
  <c r="Q34" i="4"/>
  <c r="O34" i="4"/>
  <c r="P34" i="4"/>
  <c r="K34" i="4"/>
  <c r="M33" i="4"/>
  <c r="L33" i="4"/>
  <c r="N33" i="4"/>
  <c r="Q33" i="4"/>
  <c r="R33" i="4"/>
  <c r="S33" i="4"/>
  <c r="T33" i="4"/>
  <c r="O33" i="4"/>
  <c r="P33" i="4"/>
  <c r="K33" i="4"/>
  <c r="M32" i="4"/>
  <c r="L32" i="4"/>
  <c r="N32" i="4"/>
  <c r="Q32" i="4"/>
  <c r="R32" i="4"/>
  <c r="S32" i="4"/>
  <c r="O32" i="4"/>
  <c r="P32" i="4"/>
  <c r="M30" i="4"/>
  <c r="L30" i="4"/>
  <c r="N30" i="4"/>
  <c r="Q30" i="4"/>
  <c r="R30" i="4"/>
  <c r="S30" i="4"/>
  <c r="T30" i="4"/>
  <c r="O30" i="4"/>
  <c r="P30" i="4"/>
  <c r="H30" i="4"/>
  <c r="M29" i="4"/>
  <c r="L29" i="4"/>
  <c r="N29" i="4"/>
  <c r="Q29" i="4"/>
  <c r="R29" i="4"/>
  <c r="S29" i="4"/>
  <c r="O29" i="4"/>
  <c r="P29" i="4"/>
  <c r="K29" i="4"/>
  <c r="M28" i="4"/>
  <c r="L28" i="4"/>
  <c r="N28" i="4"/>
  <c r="Q28" i="4"/>
  <c r="R28" i="4"/>
  <c r="S28" i="4"/>
  <c r="T28" i="4"/>
  <c r="O28" i="4"/>
  <c r="P28" i="4"/>
  <c r="K28" i="4"/>
  <c r="M27" i="4"/>
  <c r="L27" i="4"/>
  <c r="N27" i="4"/>
  <c r="Q27" i="4"/>
  <c r="R27" i="4"/>
  <c r="S27" i="4"/>
  <c r="O27" i="4"/>
  <c r="P27" i="4"/>
  <c r="K27" i="4"/>
  <c r="M26" i="4"/>
  <c r="L26" i="4"/>
  <c r="N26" i="4"/>
  <c r="Q26" i="4"/>
  <c r="R26" i="4"/>
  <c r="S26" i="4"/>
  <c r="T26" i="4"/>
  <c r="P26" i="4"/>
  <c r="K26" i="4"/>
  <c r="M25" i="4"/>
  <c r="L25" i="4"/>
  <c r="R25" i="4"/>
  <c r="S25" i="4"/>
  <c r="N25" i="4"/>
  <c r="O25" i="4"/>
  <c r="P25" i="4"/>
  <c r="M24" i="4"/>
  <c r="L24" i="4"/>
  <c r="N24" i="4"/>
  <c r="Q24" i="4"/>
  <c r="R24" i="4"/>
  <c r="S24" i="4"/>
  <c r="O24" i="4"/>
  <c r="P24" i="4"/>
  <c r="M23" i="4"/>
  <c r="L23" i="4"/>
  <c r="N23" i="4"/>
  <c r="Q23" i="4"/>
  <c r="O23" i="4"/>
  <c r="P23" i="4"/>
  <c r="R23" i="4"/>
  <c r="S23" i="4"/>
  <c r="K23" i="4"/>
  <c r="M22" i="4"/>
  <c r="L22" i="4"/>
  <c r="N22" i="4"/>
  <c r="O22" i="4"/>
  <c r="P22" i="4"/>
  <c r="R22" i="4"/>
  <c r="S22" i="4"/>
  <c r="T22" i="4"/>
  <c r="K22" i="4"/>
  <c r="M21" i="4"/>
  <c r="L21" i="4"/>
  <c r="N21" i="4"/>
  <c r="Q21" i="4"/>
  <c r="R21" i="4"/>
  <c r="S21" i="4"/>
  <c r="P21" i="4"/>
  <c r="M20" i="4"/>
  <c r="L20" i="4"/>
  <c r="N20" i="4"/>
  <c r="Q20" i="4"/>
  <c r="R20" i="4"/>
  <c r="S20" i="4"/>
  <c r="T20" i="4"/>
  <c r="P20" i="4"/>
  <c r="M19" i="4"/>
  <c r="L19" i="4"/>
  <c r="N19" i="4"/>
  <c r="Q19" i="4"/>
  <c r="R19" i="4"/>
  <c r="S19" i="4"/>
  <c r="O19" i="4"/>
  <c r="P19" i="4"/>
  <c r="K19" i="4"/>
  <c r="M18" i="4"/>
  <c r="L18" i="4"/>
  <c r="N18" i="4"/>
  <c r="Q18" i="4"/>
  <c r="R18" i="4"/>
  <c r="S18" i="4"/>
  <c r="T18" i="4"/>
  <c r="O18" i="4"/>
  <c r="P18" i="4"/>
  <c r="M17" i="4"/>
  <c r="L17" i="4"/>
  <c r="N17" i="4"/>
  <c r="Q17" i="4"/>
  <c r="R17" i="4"/>
  <c r="S17" i="4"/>
  <c r="T17" i="4"/>
  <c r="P17" i="4"/>
  <c r="K17" i="4"/>
  <c r="M16" i="4"/>
  <c r="L16" i="4"/>
  <c r="N16" i="4"/>
  <c r="Q16" i="4"/>
  <c r="R16" i="4"/>
  <c r="S16" i="4"/>
  <c r="T16" i="4"/>
  <c r="O16" i="4"/>
  <c r="P16" i="4"/>
  <c r="K16" i="4"/>
  <c r="M15" i="4"/>
  <c r="L15" i="4"/>
  <c r="N15" i="4"/>
  <c r="Q15" i="4"/>
  <c r="R15" i="4"/>
  <c r="S15" i="4"/>
  <c r="O15" i="4"/>
  <c r="P15" i="4"/>
  <c r="M14" i="4"/>
  <c r="L14" i="4"/>
  <c r="N14" i="4"/>
  <c r="Q14" i="4"/>
  <c r="R14" i="4"/>
  <c r="S14" i="4"/>
  <c r="T14" i="4"/>
  <c r="O14" i="4"/>
  <c r="P14" i="4"/>
  <c r="H14" i="4"/>
  <c r="K14" i="4"/>
  <c r="S13" i="4"/>
  <c r="L13" i="4"/>
  <c r="M13" i="4"/>
  <c r="N13" i="4"/>
  <c r="O13" i="4"/>
  <c r="P13" i="4"/>
  <c r="K13" i="4"/>
  <c r="M12" i="4"/>
  <c r="L12" i="4"/>
  <c r="N12" i="4"/>
  <c r="Q12" i="4"/>
  <c r="R12" i="4"/>
  <c r="S12" i="4"/>
  <c r="T12" i="4"/>
  <c r="O12" i="4"/>
  <c r="P12" i="4"/>
  <c r="K12" i="4"/>
  <c r="M10" i="4"/>
  <c r="L10" i="4"/>
  <c r="R10" i="4"/>
  <c r="S10" i="4"/>
  <c r="N10" i="4"/>
  <c r="O10" i="4"/>
  <c r="P10" i="4"/>
  <c r="K10" i="4"/>
  <c r="M9" i="4"/>
  <c r="L9" i="4"/>
  <c r="N9" i="4"/>
  <c r="Q9" i="4"/>
  <c r="R9" i="4"/>
  <c r="S9" i="4"/>
  <c r="T9" i="4"/>
  <c r="P9" i="4"/>
  <c r="K9" i="4"/>
  <c r="M8" i="4"/>
  <c r="L8" i="4"/>
  <c r="R8" i="4"/>
  <c r="S8" i="4"/>
  <c r="T8" i="4"/>
  <c r="N8" i="4"/>
  <c r="O8" i="4"/>
  <c r="P8" i="4"/>
  <c r="K8" i="4"/>
  <c r="M7" i="4"/>
  <c r="L7" i="4"/>
  <c r="N7" i="4"/>
  <c r="Q7" i="4"/>
  <c r="R7" i="4"/>
  <c r="S7" i="4"/>
  <c r="O7" i="4"/>
  <c r="P7" i="4"/>
  <c r="K7" i="4"/>
  <c r="M6" i="4"/>
  <c r="L6" i="4"/>
  <c r="R6" i="4"/>
  <c r="S6" i="4"/>
  <c r="N6" i="4"/>
  <c r="O6" i="4"/>
  <c r="P6" i="4"/>
  <c r="K6" i="4"/>
  <c r="M5" i="4"/>
  <c r="L5" i="4"/>
  <c r="N5" i="4"/>
  <c r="P5" i="4"/>
  <c r="R5" i="4"/>
  <c r="S5" i="4"/>
  <c r="K5" i="4"/>
  <c r="M127" i="3"/>
  <c r="L127" i="3"/>
  <c r="N127" i="3"/>
  <c r="O127" i="3"/>
  <c r="P127" i="3"/>
  <c r="R127" i="3"/>
  <c r="S127" i="3"/>
  <c r="K127" i="3"/>
  <c r="M160" i="3"/>
  <c r="L160" i="3"/>
  <c r="N160" i="3"/>
  <c r="Q160" i="3"/>
  <c r="R160" i="3"/>
  <c r="S160" i="3"/>
  <c r="T160" i="3"/>
  <c r="O160" i="3"/>
  <c r="P160" i="3"/>
  <c r="H160" i="3"/>
  <c r="K160" i="3"/>
  <c r="M74" i="3"/>
  <c r="L74" i="3"/>
  <c r="R74" i="3"/>
  <c r="S74" i="3"/>
  <c r="N74" i="3"/>
  <c r="O74" i="3"/>
  <c r="P74" i="3"/>
  <c r="K74" i="3"/>
  <c r="M86" i="3"/>
  <c r="L86" i="3"/>
  <c r="N86" i="3"/>
  <c r="O86" i="3"/>
  <c r="P86" i="3"/>
  <c r="R86" i="3"/>
  <c r="S86" i="3"/>
  <c r="K86" i="3"/>
  <c r="K150" i="3"/>
  <c r="L150" i="3"/>
  <c r="M150" i="3"/>
  <c r="N150" i="3"/>
  <c r="O150" i="3"/>
  <c r="P150" i="3"/>
  <c r="R150" i="3"/>
  <c r="S150" i="3"/>
  <c r="M99" i="3"/>
  <c r="L99" i="3"/>
  <c r="N99" i="3"/>
  <c r="O99" i="3"/>
  <c r="P99" i="3"/>
  <c r="R99" i="3"/>
  <c r="S99" i="3"/>
  <c r="T99" i="3"/>
  <c r="K99" i="3"/>
  <c r="M475" i="3"/>
  <c r="L475" i="3"/>
  <c r="R475" i="3"/>
  <c r="S475" i="3"/>
  <c r="N475" i="3"/>
  <c r="O475" i="3"/>
  <c r="P475" i="3"/>
  <c r="K475" i="3"/>
  <c r="S474" i="3"/>
  <c r="T474" i="3"/>
  <c r="M474" i="3"/>
  <c r="L474" i="3"/>
  <c r="N474" i="3"/>
  <c r="O474" i="3"/>
  <c r="P474" i="3"/>
  <c r="R474" i="3"/>
  <c r="H474" i="3"/>
  <c r="K474" i="3"/>
  <c r="M473" i="3"/>
  <c r="L473" i="3"/>
  <c r="R473" i="3"/>
  <c r="S473" i="3"/>
  <c r="T473" i="3"/>
  <c r="N473" i="3"/>
  <c r="O473" i="3"/>
  <c r="P473" i="3"/>
  <c r="H473" i="3"/>
  <c r="K473" i="3"/>
  <c r="S472" i="3"/>
  <c r="T472" i="3"/>
  <c r="M472" i="3"/>
  <c r="L472" i="3"/>
  <c r="N472" i="3"/>
  <c r="O472" i="3"/>
  <c r="P472" i="3"/>
  <c r="R472" i="3"/>
  <c r="H472" i="3"/>
  <c r="K472" i="3"/>
  <c r="S471" i="3"/>
  <c r="T471" i="3"/>
  <c r="M471" i="3"/>
  <c r="L471" i="3"/>
  <c r="N471" i="3"/>
  <c r="O471" i="3"/>
  <c r="P471" i="3"/>
  <c r="R471" i="3"/>
  <c r="H471" i="3"/>
  <c r="K471" i="3"/>
  <c r="M470" i="3"/>
  <c r="L470" i="3"/>
  <c r="R470" i="3"/>
  <c r="S470" i="3"/>
  <c r="N470" i="3"/>
  <c r="O470" i="3"/>
  <c r="P470" i="3"/>
  <c r="K470" i="3"/>
  <c r="M469" i="3"/>
  <c r="L469" i="3"/>
  <c r="R469" i="3"/>
  <c r="S469" i="3"/>
  <c r="T469" i="3"/>
  <c r="N469" i="3"/>
  <c r="O469" i="3"/>
  <c r="P469" i="3"/>
  <c r="K469" i="3"/>
  <c r="S468" i="3"/>
  <c r="T468" i="3"/>
  <c r="M468" i="3"/>
  <c r="L468" i="3"/>
  <c r="N468" i="3"/>
  <c r="O468" i="3"/>
  <c r="P468" i="3"/>
  <c r="R468" i="3"/>
  <c r="H468" i="3"/>
  <c r="K468" i="3"/>
  <c r="M467" i="3"/>
  <c r="L467" i="3"/>
  <c r="R467" i="3"/>
  <c r="S467" i="3"/>
  <c r="N467" i="3"/>
  <c r="O467" i="3"/>
  <c r="P467" i="3"/>
  <c r="K467" i="3"/>
  <c r="M466" i="3"/>
  <c r="L466" i="3"/>
  <c r="R466" i="3"/>
  <c r="S466" i="3"/>
  <c r="T466" i="3"/>
  <c r="N466" i="3"/>
  <c r="O466" i="3"/>
  <c r="P466" i="3"/>
  <c r="K466" i="3"/>
  <c r="M465" i="3"/>
  <c r="L465" i="3"/>
  <c r="N465" i="3"/>
  <c r="O465" i="3"/>
  <c r="P465" i="3"/>
  <c r="R465" i="3"/>
  <c r="S465" i="3"/>
  <c r="T465" i="3"/>
  <c r="H465" i="3"/>
  <c r="K465" i="3"/>
  <c r="M464" i="3"/>
  <c r="L464" i="3"/>
  <c r="R464" i="3"/>
  <c r="S464" i="3"/>
  <c r="T464" i="3"/>
  <c r="N464" i="3"/>
  <c r="O464" i="3"/>
  <c r="P464" i="3"/>
  <c r="H464" i="3"/>
  <c r="K464" i="3"/>
  <c r="S463" i="3"/>
  <c r="T463" i="3"/>
  <c r="M463" i="3"/>
  <c r="L463" i="3"/>
  <c r="N463" i="3"/>
  <c r="O463" i="3"/>
  <c r="P463" i="3"/>
  <c r="R463" i="3"/>
  <c r="H463" i="3"/>
  <c r="K463" i="3"/>
  <c r="M462" i="3"/>
  <c r="L462" i="3"/>
  <c r="N462" i="3"/>
  <c r="O462" i="3"/>
  <c r="P462" i="3"/>
  <c r="R462" i="3"/>
  <c r="S462" i="3"/>
  <c r="T462" i="3"/>
  <c r="K462" i="3"/>
  <c r="S461" i="3"/>
  <c r="T461" i="3"/>
  <c r="M461" i="3"/>
  <c r="L461" i="3"/>
  <c r="N461" i="3"/>
  <c r="O461" i="3"/>
  <c r="P461" i="3"/>
  <c r="R461" i="3"/>
  <c r="H461" i="3"/>
  <c r="K461" i="3"/>
  <c r="M460" i="3"/>
  <c r="L460" i="3"/>
  <c r="R460" i="3"/>
  <c r="S460" i="3"/>
  <c r="T460" i="3"/>
  <c r="N460" i="3"/>
  <c r="O460" i="3"/>
  <c r="P460" i="3"/>
  <c r="K460" i="3"/>
  <c r="S459" i="3"/>
  <c r="T459" i="3"/>
  <c r="M459" i="3"/>
  <c r="L459" i="3"/>
  <c r="N459" i="3"/>
  <c r="O459" i="3"/>
  <c r="P459" i="3"/>
  <c r="R459" i="3"/>
  <c r="H459" i="3"/>
  <c r="K459" i="3"/>
  <c r="S458" i="3"/>
  <c r="T458" i="3"/>
  <c r="M458" i="3"/>
  <c r="L458" i="3"/>
  <c r="N458" i="3"/>
  <c r="O458" i="3"/>
  <c r="P458" i="3"/>
  <c r="R458" i="3"/>
  <c r="H458" i="3"/>
  <c r="K458" i="3"/>
  <c r="M457" i="3"/>
  <c r="L457" i="3"/>
  <c r="R457" i="3"/>
  <c r="S457" i="3"/>
  <c r="N457" i="3"/>
  <c r="O457" i="3"/>
  <c r="P457" i="3"/>
  <c r="K457" i="3"/>
  <c r="S456" i="3"/>
  <c r="T456" i="3"/>
  <c r="M456" i="3"/>
  <c r="L456" i="3"/>
  <c r="N456" i="3"/>
  <c r="O456" i="3"/>
  <c r="P456" i="3"/>
  <c r="R456" i="3"/>
  <c r="H456" i="3"/>
  <c r="K456" i="3"/>
  <c r="M455" i="3"/>
  <c r="L455" i="3"/>
  <c r="N455" i="3"/>
  <c r="O455" i="3"/>
  <c r="P455" i="3"/>
  <c r="R455" i="3"/>
  <c r="S455" i="3"/>
  <c r="T455" i="3"/>
  <c r="K455" i="3"/>
  <c r="S454" i="3"/>
  <c r="T454" i="3"/>
  <c r="M454" i="3"/>
  <c r="L454" i="3"/>
  <c r="N454" i="3"/>
  <c r="O454" i="3"/>
  <c r="P454" i="3"/>
  <c r="R454" i="3"/>
  <c r="H454" i="3"/>
  <c r="K454" i="3"/>
  <c r="M453" i="3"/>
  <c r="L453" i="3"/>
  <c r="N453" i="3"/>
  <c r="O453" i="3"/>
  <c r="P453" i="3"/>
  <c r="R453" i="3"/>
  <c r="S453" i="3"/>
  <c r="T453" i="3"/>
  <c r="K453" i="3"/>
  <c r="S452" i="3"/>
  <c r="T452" i="3"/>
  <c r="M452" i="3"/>
  <c r="L452" i="3"/>
  <c r="N452" i="3"/>
  <c r="O452" i="3"/>
  <c r="P452" i="3"/>
  <c r="R452" i="3"/>
  <c r="H452" i="3"/>
  <c r="K452" i="3"/>
  <c r="M451" i="3"/>
  <c r="L451" i="3"/>
  <c r="R451" i="3"/>
  <c r="S451" i="3"/>
  <c r="T451" i="3"/>
  <c r="N451" i="3"/>
  <c r="O451" i="3"/>
  <c r="P451" i="3"/>
  <c r="H451" i="3"/>
  <c r="K451" i="3"/>
  <c r="M154" i="3"/>
  <c r="L154" i="3"/>
  <c r="R154" i="3"/>
  <c r="S154" i="3"/>
  <c r="T154" i="3"/>
  <c r="N154" i="3"/>
  <c r="O154" i="3"/>
  <c r="P154" i="3"/>
  <c r="K154" i="3"/>
  <c r="M450" i="3"/>
  <c r="L450" i="3"/>
  <c r="R450" i="3"/>
  <c r="S450" i="3"/>
  <c r="T450" i="3"/>
  <c r="N450" i="3"/>
  <c r="O450" i="3"/>
  <c r="P450" i="3"/>
  <c r="K450" i="3"/>
  <c r="M449" i="3"/>
  <c r="L449" i="3"/>
  <c r="R449" i="3"/>
  <c r="S449" i="3"/>
  <c r="T449" i="3"/>
  <c r="N449" i="3"/>
  <c r="O449" i="3"/>
  <c r="P449" i="3"/>
  <c r="K449" i="3"/>
  <c r="M448" i="3"/>
  <c r="L448" i="3"/>
  <c r="R448" i="3"/>
  <c r="S448" i="3"/>
  <c r="T448" i="3"/>
  <c r="N448" i="3"/>
  <c r="O448" i="3"/>
  <c r="P448" i="3"/>
  <c r="K448" i="3"/>
  <c r="M447" i="3"/>
  <c r="L447" i="3"/>
  <c r="R447" i="3"/>
  <c r="S447" i="3"/>
  <c r="T447" i="3"/>
  <c r="N447" i="3"/>
  <c r="O447" i="3"/>
  <c r="P447" i="3"/>
  <c r="K447" i="3"/>
  <c r="M153" i="3"/>
  <c r="L153" i="3"/>
  <c r="R153" i="3"/>
  <c r="S153" i="3"/>
  <c r="T153" i="3"/>
  <c r="N153" i="3"/>
  <c r="P153" i="3"/>
  <c r="K153" i="3"/>
  <c r="M446" i="3"/>
  <c r="L446" i="3"/>
  <c r="R446" i="3"/>
  <c r="S446" i="3"/>
  <c r="T446" i="3"/>
  <c r="N446" i="3"/>
  <c r="O446" i="3"/>
  <c r="P446" i="3"/>
  <c r="K446" i="3"/>
  <c r="M445" i="3"/>
  <c r="L445" i="3"/>
  <c r="R445" i="3"/>
  <c r="S445" i="3"/>
  <c r="T445" i="3"/>
  <c r="N445" i="3"/>
  <c r="O445" i="3"/>
  <c r="P445" i="3"/>
  <c r="H445" i="3"/>
  <c r="K445" i="3"/>
  <c r="M444" i="3"/>
  <c r="L444" i="3"/>
  <c r="R444" i="3"/>
  <c r="S444" i="3"/>
  <c r="N444" i="3"/>
  <c r="O444" i="3"/>
  <c r="P444" i="3"/>
  <c r="K444" i="3"/>
  <c r="M443" i="3"/>
  <c r="L443" i="3"/>
  <c r="R443" i="3"/>
  <c r="S443" i="3"/>
  <c r="N443" i="3"/>
  <c r="O443" i="3"/>
  <c r="P443" i="3"/>
  <c r="K443" i="3"/>
  <c r="M442" i="3"/>
  <c r="L442" i="3"/>
  <c r="R442" i="3"/>
  <c r="S442" i="3"/>
  <c r="T442" i="3"/>
  <c r="N442" i="3"/>
  <c r="O442" i="3"/>
  <c r="P442" i="3"/>
  <c r="K442" i="3"/>
  <c r="S441" i="3"/>
  <c r="T441" i="3"/>
  <c r="M441" i="3"/>
  <c r="L441" i="3"/>
  <c r="N441" i="3"/>
  <c r="O441" i="3"/>
  <c r="P441" i="3"/>
  <c r="R441" i="3"/>
  <c r="H441" i="3"/>
  <c r="K441" i="3"/>
  <c r="S440" i="3"/>
  <c r="T440" i="3"/>
  <c r="M440" i="3"/>
  <c r="L440" i="3"/>
  <c r="N440" i="3"/>
  <c r="O440" i="3"/>
  <c r="P440" i="3"/>
  <c r="R440" i="3"/>
  <c r="H440" i="3"/>
  <c r="K440" i="3"/>
  <c r="M439" i="3"/>
  <c r="L439" i="3"/>
  <c r="N439" i="3"/>
  <c r="O439" i="3"/>
  <c r="P439" i="3"/>
  <c r="R439" i="3"/>
  <c r="S439" i="3"/>
  <c r="K439" i="3"/>
  <c r="S438" i="3"/>
  <c r="T438" i="3"/>
  <c r="M438" i="3"/>
  <c r="L438" i="3"/>
  <c r="N438" i="3"/>
  <c r="O438" i="3"/>
  <c r="P438" i="3"/>
  <c r="R438" i="3"/>
  <c r="H438" i="3"/>
  <c r="K438" i="3"/>
  <c r="S437" i="3"/>
  <c r="T437" i="3"/>
  <c r="M437" i="3"/>
  <c r="L437" i="3"/>
  <c r="N437" i="3"/>
  <c r="O437" i="3"/>
  <c r="P437" i="3"/>
  <c r="R437" i="3"/>
  <c r="H437" i="3"/>
  <c r="K437" i="3"/>
  <c r="M436" i="3"/>
  <c r="L436" i="3"/>
  <c r="R436" i="3"/>
  <c r="S436" i="3"/>
  <c r="T436" i="3"/>
  <c r="N436" i="3"/>
  <c r="O436" i="3"/>
  <c r="P436" i="3"/>
  <c r="K436" i="3"/>
  <c r="S435" i="3"/>
  <c r="T435" i="3"/>
  <c r="L435" i="3"/>
  <c r="M435" i="3"/>
  <c r="N435" i="3"/>
  <c r="O435" i="3"/>
  <c r="P435" i="3"/>
  <c r="H435" i="3"/>
  <c r="K435" i="3"/>
  <c r="M434" i="3"/>
  <c r="L434" i="3"/>
  <c r="R434" i="3"/>
  <c r="S434" i="3"/>
  <c r="T434" i="3"/>
  <c r="N434" i="3"/>
  <c r="O434" i="3"/>
  <c r="P434" i="3"/>
  <c r="H434" i="3"/>
  <c r="K434" i="3"/>
  <c r="M433" i="3"/>
  <c r="L433" i="3"/>
  <c r="R433" i="3"/>
  <c r="S433" i="3"/>
  <c r="T433" i="3"/>
  <c r="N433" i="3"/>
  <c r="O433" i="3"/>
  <c r="P433" i="3"/>
  <c r="K433" i="3"/>
  <c r="S432" i="3"/>
  <c r="T432" i="3"/>
  <c r="M432" i="3"/>
  <c r="L432" i="3"/>
  <c r="N432" i="3"/>
  <c r="O432" i="3"/>
  <c r="P432" i="3"/>
  <c r="R432" i="3"/>
  <c r="K432" i="3"/>
  <c r="M431" i="3"/>
  <c r="L431" i="3"/>
  <c r="R431" i="3"/>
  <c r="S431" i="3"/>
  <c r="T431" i="3"/>
  <c r="N431" i="3"/>
  <c r="O431" i="3"/>
  <c r="P431" i="3"/>
  <c r="K431" i="3"/>
  <c r="M430" i="3"/>
  <c r="L430" i="3"/>
  <c r="N430" i="3"/>
  <c r="P430" i="3"/>
  <c r="R430" i="3"/>
  <c r="S430" i="3"/>
  <c r="T430" i="3"/>
  <c r="K430" i="3"/>
  <c r="M429" i="3"/>
  <c r="L429" i="3"/>
  <c r="R429" i="3"/>
  <c r="S429" i="3"/>
  <c r="T429" i="3"/>
  <c r="N429" i="3"/>
  <c r="O429" i="3"/>
  <c r="P429" i="3"/>
  <c r="K429" i="3"/>
  <c r="M428" i="3"/>
  <c r="L428" i="3"/>
  <c r="R428" i="3"/>
  <c r="S428" i="3"/>
  <c r="T428" i="3"/>
  <c r="N428" i="3"/>
  <c r="O428" i="3"/>
  <c r="P428" i="3"/>
  <c r="K428" i="3"/>
  <c r="M427" i="3"/>
  <c r="L427" i="3"/>
  <c r="R427" i="3"/>
  <c r="S427" i="3"/>
  <c r="T427" i="3"/>
  <c r="N427" i="3"/>
  <c r="O427" i="3"/>
  <c r="P427" i="3"/>
  <c r="H427" i="3"/>
  <c r="K427" i="3"/>
  <c r="M152" i="3"/>
  <c r="L152" i="3"/>
  <c r="R152" i="3"/>
  <c r="S152" i="3"/>
  <c r="N152" i="3"/>
  <c r="P152" i="3"/>
  <c r="K152" i="3"/>
  <c r="M426" i="3"/>
  <c r="L426" i="3"/>
  <c r="N426" i="3"/>
  <c r="O426" i="3"/>
  <c r="P426" i="3"/>
  <c r="R426" i="3"/>
  <c r="S426" i="3"/>
  <c r="K426" i="3"/>
  <c r="M425" i="3"/>
  <c r="L425" i="3"/>
  <c r="R425" i="3"/>
  <c r="S425" i="3"/>
  <c r="T425" i="3"/>
  <c r="N425" i="3"/>
  <c r="O425" i="3"/>
  <c r="P425" i="3"/>
  <c r="H425" i="3"/>
  <c r="K425" i="3"/>
  <c r="S424" i="3"/>
  <c r="T424" i="3"/>
  <c r="M424" i="3"/>
  <c r="L424" i="3"/>
  <c r="N424" i="3"/>
  <c r="O424" i="3"/>
  <c r="P424" i="3"/>
  <c r="R424" i="3"/>
  <c r="H424" i="3"/>
  <c r="K424" i="3"/>
  <c r="S423" i="3"/>
  <c r="M423" i="3"/>
  <c r="L423" i="3"/>
  <c r="N423" i="3"/>
  <c r="P423" i="3"/>
  <c r="R423" i="3"/>
  <c r="K423" i="3"/>
  <c r="M422" i="3"/>
  <c r="L422" i="3"/>
  <c r="R422" i="3"/>
  <c r="S422" i="3"/>
  <c r="T422" i="3"/>
  <c r="N422" i="3"/>
  <c r="O422" i="3"/>
  <c r="P422" i="3"/>
  <c r="K422" i="3"/>
  <c r="M421" i="3"/>
  <c r="L421" i="3"/>
  <c r="R421" i="3"/>
  <c r="S421" i="3"/>
  <c r="T421" i="3"/>
  <c r="N421" i="3"/>
  <c r="O421" i="3"/>
  <c r="P421" i="3"/>
  <c r="K421" i="3"/>
  <c r="M420" i="3"/>
  <c r="L420" i="3"/>
  <c r="R420" i="3"/>
  <c r="S420" i="3"/>
  <c r="T420" i="3"/>
  <c r="N420" i="3"/>
  <c r="O420" i="3"/>
  <c r="P420" i="3"/>
  <c r="H420" i="3"/>
  <c r="K420" i="3"/>
  <c r="M151" i="3"/>
  <c r="L151" i="3"/>
  <c r="N151" i="3"/>
  <c r="O151" i="3"/>
  <c r="P151" i="3"/>
  <c r="R151" i="3"/>
  <c r="S151" i="3"/>
  <c r="K151" i="3"/>
  <c r="M419" i="3"/>
  <c r="L419" i="3"/>
  <c r="R419" i="3"/>
  <c r="S419" i="3"/>
  <c r="T419" i="3"/>
  <c r="N419" i="3"/>
  <c r="O419" i="3"/>
  <c r="P419" i="3"/>
  <c r="K419" i="3"/>
  <c r="S418" i="3"/>
  <c r="T418" i="3"/>
  <c r="M418" i="3"/>
  <c r="L418" i="3"/>
  <c r="N418" i="3"/>
  <c r="O418" i="3"/>
  <c r="P418" i="3"/>
  <c r="R418" i="3"/>
  <c r="H418" i="3"/>
  <c r="K418" i="3"/>
  <c r="M417" i="3"/>
  <c r="L417" i="3"/>
  <c r="R417" i="3"/>
  <c r="S417" i="3"/>
  <c r="T417" i="3"/>
  <c r="N417" i="3"/>
  <c r="O417" i="3"/>
  <c r="P417" i="3"/>
  <c r="K417" i="3"/>
  <c r="M416" i="3"/>
  <c r="L416" i="3"/>
  <c r="R416" i="3"/>
  <c r="S416" i="3"/>
  <c r="T416" i="3"/>
  <c r="N416" i="3"/>
  <c r="O416" i="3"/>
  <c r="P416" i="3"/>
  <c r="M415" i="3"/>
  <c r="L415" i="3"/>
  <c r="R415" i="3"/>
  <c r="S415" i="3"/>
  <c r="T415" i="3"/>
  <c r="N415" i="3"/>
  <c r="O415" i="3"/>
  <c r="P415" i="3"/>
  <c r="K415" i="3"/>
  <c r="S414" i="3"/>
  <c r="T414" i="3"/>
  <c r="M414" i="3"/>
  <c r="L414" i="3"/>
  <c r="N414" i="3"/>
  <c r="O414" i="3"/>
  <c r="P414" i="3"/>
  <c r="R414" i="3"/>
  <c r="H414" i="3"/>
  <c r="K414" i="3"/>
  <c r="M413" i="3"/>
  <c r="L413" i="3"/>
  <c r="R413" i="3"/>
  <c r="S413" i="3"/>
  <c r="N413" i="3"/>
  <c r="O413" i="3"/>
  <c r="P413" i="3"/>
  <c r="K413" i="3"/>
  <c r="M412" i="3"/>
  <c r="L412" i="3"/>
  <c r="R412" i="3"/>
  <c r="S412" i="3"/>
  <c r="T412" i="3"/>
  <c r="N412" i="3"/>
  <c r="O412" i="3"/>
  <c r="P412" i="3"/>
  <c r="K412" i="3"/>
  <c r="M411" i="3"/>
  <c r="L411" i="3"/>
  <c r="R411" i="3"/>
  <c r="S411" i="3"/>
  <c r="N411" i="3"/>
  <c r="O411" i="3"/>
  <c r="P411" i="3"/>
  <c r="K411" i="3"/>
  <c r="S410" i="3"/>
  <c r="T410" i="3"/>
  <c r="M410" i="3"/>
  <c r="L410" i="3"/>
  <c r="N410" i="3"/>
  <c r="O410" i="3"/>
  <c r="P410" i="3"/>
  <c r="R410" i="3"/>
  <c r="H410" i="3"/>
  <c r="K410" i="3"/>
  <c r="M409" i="3"/>
  <c r="L409" i="3"/>
  <c r="R409" i="3"/>
  <c r="S409" i="3"/>
  <c r="T409" i="3"/>
  <c r="N409" i="3"/>
  <c r="O409" i="3"/>
  <c r="P409" i="3"/>
  <c r="H409" i="3"/>
  <c r="M408" i="3"/>
  <c r="L408" i="3"/>
  <c r="R408" i="3"/>
  <c r="S408" i="3"/>
  <c r="T408" i="3"/>
  <c r="N408" i="3"/>
  <c r="O408" i="3"/>
  <c r="P408" i="3"/>
  <c r="H408" i="3"/>
  <c r="K408" i="3"/>
  <c r="M407" i="3"/>
  <c r="L407" i="3"/>
  <c r="N407" i="3"/>
  <c r="O407" i="3"/>
  <c r="P407" i="3"/>
  <c r="R407" i="3"/>
  <c r="S407" i="3"/>
  <c r="T407" i="3"/>
  <c r="K407" i="3"/>
  <c r="S406" i="3"/>
  <c r="T406" i="3"/>
  <c r="M406" i="3"/>
  <c r="L406" i="3"/>
  <c r="N406" i="3"/>
  <c r="O406" i="3"/>
  <c r="P406" i="3"/>
  <c r="R406" i="3"/>
  <c r="H406" i="3"/>
  <c r="K406" i="3"/>
  <c r="M405" i="3"/>
  <c r="L405" i="3"/>
  <c r="R405" i="3"/>
  <c r="S405" i="3"/>
  <c r="T405" i="3"/>
  <c r="N405" i="3"/>
  <c r="O405" i="3"/>
  <c r="P405" i="3"/>
  <c r="K405" i="3"/>
  <c r="S404" i="3"/>
  <c r="T404" i="3"/>
  <c r="M404" i="3"/>
  <c r="L404" i="3"/>
  <c r="N404" i="3"/>
  <c r="O404" i="3"/>
  <c r="P404" i="3"/>
  <c r="R404" i="3"/>
  <c r="K404" i="3"/>
  <c r="S403" i="3"/>
  <c r="T403" i="3"/>
  <c r="M403" i="3"/>
  <c r="L403" i="3"/>
  <c r="N403" i="3"/>
  <c r="O403" i="3"/>
  <c r="P403" i="3"/>
  <c r="R403" i="3"/>
  <c r="H403" i="3"/>
  <c r="K403" i="3"/>
  <c r="M402" i="3"/>
  <c r="L402" i="3"/>
  <c r="R402" i="3"/>
  <c r="S402" i="3"/>
  <c r="T402" i="3"/>
  <c r="N402" i="3"/>
  <c r="O402" i="3"/>
  <c r="P402" i="3"/>
  <c r="K402" i="3"/>
  <c r="M401" i="3"/>
  <c r="L401" i="3"/>
  <c r="R401" i="3"/>
  <c r="S401" i="3"/>
  <c r="T401" i="3"/>
  <c r="N401" i="3"/>
  <c r="O401" i="3"/>
  <c r="P401" i="3"/>
  <c r="K401" i="3"/>
  <c r="S400" i="3"/>
  <c r="T400" i="3"/>
  <c r="M400" i="3"/>
  <c r="L400" i="3"/>
  <c r="N400" i="3"/>
  <c r="O400" i="3"/>
  <c r="P400" i="3"/>
  <c r="R400" i="3"/>
  <c r="H400" i="3"/>
  <c r="K400" i="3"/>
  <c r="M399" i="3"/>
  <c r="L399" i="3"/>
  <c r="R399" i="3"/>
  <c r="S399" i="3"/>
  <c r="T399" i="3"/>
  <c r="N399" i="3"/>
  <c r="O399" i="3"/>
  <c r="P399" i="3"/>
  <c r="K399" i="3"/>
  <c r="M398" i="3"/>
  <c r="L398" i="3"/>
  <c r="R398" i="3"/>
  <c r="S398" i="3"/>
  <c r="T398" i="3"/>
  <c r="N398" i="3"/>
  <c r="O398" i="3"/>
  <c r="P398" i="3"/>
  <c r="K398" i="3"/>
  <c r="M397" i="3"/>
  <c r="L397" i="3"/>
  <c r="R397" i="3"/>
  <c r="S397" i="3"/>
  <c r="T397" i="3"/>
  <c r="N397" i="3"/>
  <c r="O397" i="3"/>
  <c r="P397" i="3"/>
  <c r="H397" i="3"/>
  <c r="K397" i="3"/>
  <c r="M396" i="3"/>
  <c r="L396" i="3"/>
  <c r="R396" i="3"/>
  <c r="S396" i="3"/>
  <c r="T396" i="3"/>
  <c r="N396" i="3"/>
  <c r="O396" i="3"/>
  <c r="P396" i="3"/>
  <c r="S395" i="3"/>
  <c r="T395" i="3"/>
  <c r="M395" i="3"/>
  <c r="L395" i="3"/>
  <c r="N395" i="3"/>
  <c r="O395" i="3"/>
  <c r="P395" i="3"/>
  <c r="R395" i="3"/>
  <c r="H395" i="3"/>
  <c r="K395" i="3"/>
  <c r="M394" i="3"/>
  <c r="L394" i="3"/>
  <c r="R394" i="3"/>
  <c r="S394" i="3"/>
  <c r="T394" i="3"/>
  <c r="N394" i="3"/>
  <c r="O394" i="3"/>
  <c r="P394" i="3"/>
  <c r="K394" i="3"/>
  <c r="M393" i="3"/>
  <c r="L393" i="3"/>
  <c r="R393" i="3"/>
  <c r="S393" i="3"/>
  <c r="T393" i="3"/>
  <c r="N393" i="3"/>
  <c r="O393" i="3"/>
  <c r="P393" i="3"/>
  <c r="H393" i="3"/>
  <c r="K393" i="3"/>
  <c r="S392" i="3"/>
  <c r="T392" i="3"/>
  <c r="M392" i="3"/>
  <c r="L392" i="3"/>
  <c r="N392" i="3"/>
  <c r="O392" i="3"/>
  <c r="P392" i="3"/>
  <c r="R392" i="3"/>
  <c r="H392" i="3"/>
  <c r="K392" i="3"/>
  <c r="M391" i="3"/>
  <c r="L391" i="3"/>
  <c r="R391" i="3"/>
  <c r="S391" i="3"/>
  <c r="T391" i="3"/>
  <c r="N391" i="3"/>
  <c r="O391" i="3"/>
  <c r="P391" i="3"/>
  <c r="K391" i="3"/>
  <c r="S390" i="3"/>
  <c r="M390" i="3"/>
  <c r="L390" i="3"/>
  <c r="N390" i="3"/>
  <c r="P390" i="3"/>
  <c r="R390" i="3"/>
  <c r="K390" i="3"/>
  <c r="S389" i="3"/>
  <c r="T389" i="3"/>
  <c r="M389" i="3"/>
  <c r="L389" i="3"/>
  <c r="N389" i="3"/>
  <c r="O389" i="3"/>
  <c r="P389" i="3"/>
  <c r="R389" i="3"/>
  <c r="K389" i="3"/>
  <c r="M149" i="3"/>
  <c r="L149" i="3"/>
  <c r="R149" i="3"/>
  <c r="S149" i="3"/>
  <c r="T149" i="3"/>
  <c r="N149" i="3"/>
  <c r="O149" i="3"/>
  <c r="P149" i="3"/>
  <c r="K149" i="3"/>
  <c r="M161" i="3"/>
  <c r="L161" i="3"/>
  <c r="R161" i="3"/>
  <c r="S161" i="3"/>
  <c r="T161" i="3"/>
  <c r="N161" i="3"/>
  <c r="O161" i="3"/>
  <c r="P161" i="3"/>
  <c r="H161" i="3"/>
  <c r="K161" i="3"/>
  <c r="M388" i="3"/>
  <c r="L388" i="3"/>
  <c r="R388" i="3"/>
  <c r="S388" i="3"/>
  <c r="T388" i="3"/>
  <c r="N388" i="3"/>
  <c r="O388" i="3"/>
  <c r="P388" i="3"/>
  <c r="S387" i="3"/>
  <c r="T387" i="3"/>
  <c r="M387" i="3"/>
  <c r="L387" i="3"/>
  <c r="N387" i="3"/>
  <c r="O387" i="3"/>
  <c r="P387" i="3"/>
  <c r="R387" i="3"/>
  <c r="H387" i="3"/>
  <c r="K387" i="3"/>
  <c r="L148" i="3"/>
  <c r="M148" i="3"/>
  <c r="R148" i="3"/>
  <c r="S148" i="3"/>
  <c r="T148" i="3"/>
  <c r="N148" i="3"/>
  <c r="O148" i="3"/>
  <c r="P148" i="3"/>
  <c r="K148" i="3"/>
  <c r="M386" i="3"/>
  <c r="L386" i="3"/>
  <c r="R386" i="3"/>
  <c r="S386" i="3"/>
  <c r="N386" i="3"/>
  <c r="O386" i="3"/>
  <c r="P386" i="3"/>
  <c r="K386" i="3"/>
  <c r="M385" i="3"/>
  <c r="L385" i="3"/>
  <c r="R385" i="3"/>
  <c r="S385" i="3"/>
  <c r="T385" i="3"/>
  <c r="N385" i="3"/>
  <c r="O385" i="3"/>
  <c r="P385" i="3"/>
  <c r="K385" i="3"/>
  <c r="M384" i="3"/>
  <c r="L384" i="3"/>
  <c r="N384" i="3"/>
  <c r="O384" i="3"/>
  <c r="P384" i="3"/>
  <c r="R384" i="3"/>
  <c r="S384" i="3"/>
  <c r="K384" i="3"/>
  <c r="M383" i="3"/>
  <c r="L383" i="3"/>
  <c r="R383" i="3"/>
  <c r="S383" i="3"/>
  <c r="T383" i="3"/>
  <c r="N383" i="3"/>
  <c r="O383" i="3"/>
  <c r="P383" i="3"/>
  <c r="H383" i="3"/>
  <c r="K383" i="3"/>
  <c r="M382" i="3"/>
  <c r="L382" i="3"/>
  <c r="N382" i="3"/>
  <c r="O382" i="3"/>
  <c r="P382" i="3"/>
  <c r="R382" i="3"/>
  <c r="S382" i="3"/>
  <c r="T382" i="3"/>
  <c r="K382" i="3"/>
  <c r="M381" i="3"/>
  <c r="L381" i="3"/>
  <c r="N381" i="3"/>
  <c r="O381" i="3"/>
  <c r="P381" i="3"/>
  <c r="R381" i="3"/>
  <c r="S381" i="3"/>
  <c r="T381" i="3"/>
  <c r="K381" i="3"/>
  <c r="M380" i="3"/>
  <c r="L380" i="3"/>
  <c r="R380" i="3"/>
  <c r="S380" i="3"/>
  <c r="T380" i="3"/>
  <c r="N380" i="3"/>
  <c r="O380" i="3"/>
  <c r="P380" i="3"/>
  <c r="K380" i="3"/>
  <c r="S379" i="3"/>
  <c r="T379" i="3"/>
  <c r="M379" i="3"/>
  <c r="L379" i="3"/>
  <c r="N379" i="3"/>
  <c r="O379" i="3"/>
  <c r="P379" i="3"/>
  <c r="R379" i="3"/>
  <c r="H379" i="3"/>
  <c r="K379" i="3"/>
  <c r="M378" i="3"/>
  <c r="L378" i="3"/>
  <c r="R378" i="3"/>
  <c r="S378" i="3"/>
  <c r="T378" i="3"/>
  <c r="N378" i="3"/>
  <c r="O378" i="3"/>
  <c r="P378" i="3"/>
  <c r="K378" i="3"/>
  <c r="M147" i="3"/>
  <c r="L147" i="3"/>
  <c r="R147" i="3"/>
  <c r="S147" i="3"/>
  <c r="N147" i="3"/>
  <c r="O147" i="3"/>
  <c r="P147" i="3"/>
  <c r="K147" i="3"/>
  <c r="M377" i="3"/>
  <c r="L377" i="3"/>
  <c r="R377" i="3"/>
  <c r="S377" i="3"/>
  <c r="T377" i="3"/>
  <c r="N377" i="3"/>
  <c r="O377" i="3"/>
  <c r="P377" i="3"/>
  <c r="H377" i="3"/>
  <c r="K377" i="3"/>
  <c r="M376" i="3"/>
  <c r="L376" i="3"/>
  <c r="N376" i="3"/>
  <c r="O376" i="3"/>
  <c r="P376" i="3"/>
  <c r="R376" i="3"/>
  <c r="S376" i="3"/>
  <c r="T376" i="3"/>
  <c r="S375" i="3"/>
  <c r="T375" i="3"/>
  <c r="M375" i="3"/>
  <c r="L375" i="3"/>
  <c r="N375" i="3"/>
  <c r="O375" i="3"/>
  <c r="P375" i="3"/>
  <c r="R375" i="3"/>
  <c r="H375" i="3"/>
  <c r="K375" i="3"/>
  <c r="M374" i="3"/>
  <c r="L374" i="3"/>
  <c r="R374" i="3"/>
  <c r="S374" i="3"/>
  <c r="T374" i="3"/>
  <c r="N374" i="3"/>
  <c r="O374" i="3"/>
  <c r="P374" i="3"/>
  <c r="K374" i="3"/>
  <c r="S373" i="3"/>
  <c r="T373" i="3"/>
  <c r="M373" i="3"/>
  <c r="L373" i="3"/>
  <c r="N373" i="3"/>
  <c r="O373" i="3"/>
  <c r="P373" i="3"/>
  <c r="R373" i="3"/>
  <c r="H373" i="3"/>
  <c r="K373" i="3"/>
  <c r="S372" i="3"/>
  <c r="T372" i="3"/>
  <c r="M372" i="3"/>
  <c r="L372" i="3"/>
  <c r="N372" i="3"/>
  <c r="O372" i="3"/>
  <c r="P372" i="3"/>
  <c r="R372" i="3"/>
  <c r="H372" i="3"/>
  <c r="K372" i="3"/>
  <c r="M371" i="3"/>
  <c r="L371" i="3"/>
  <c r="N371" i="3"/>
  <c r="O371" i="3"/>
  <c r="P371" i="3"/>
  <c r="R371" i="3"/>
  <c r="S371" i="3"/>
  <c r="T371" i="3"/>
  <c r="H371" i="3"/>
  <c r="K371" i="3"/>
  <c r="S370" i="3"/>
  <c r="T370" i="3"/>
  <c r="L370" i="3"/>
  <c r="M370" i="3"/>
  <c r="N370" i="3"/>
  <c r="O370" i="3"/>
  <c r="P370" i="3"/>
  <c r="H370" i="3"/>
  <c r="K370" i="3"/>
  <c r="M369" i="3"/>
  <c r="L369" i="3"/>
  <c r="R369" i="3"/>
  <c r="S369" i="3"/>
  <c r="O369" i="3"/>
  <c r="P369" i="3"/>
  <c r="K369" i="3"/>
  <c r="M368" i="3"/>
  <c r="L368" i="3"/>
  <c r="R368" i="3"/>
  <c r="S368" i="3"/>
  <c r="N368" i="3"/>
  <c r="O368" i="3"/>
  <c r="P368" i="3"/>
  <c r="K368" i="3"/>
  <c r="M367" i="3"/>
  <c r="L367" i="3"/>
  <c r="N367" i="3"/>
  <c r="O367" i="3"/>
  <c r="P367" i="3"/>
  <c r="R367" i="3"/>
  <c r="S367" i="3"/>
  <c r="T367" i="3"/>
  <c r="K367" i="3"/>
  <c r="M366" i="3"/>
  <c r="L366" i="3"/>
  <c r="R366" i="3"/>
  <c r="S366" i="3"/>
  <c r="T366" i="3"/>
  <c r="N366" i="3"/>
  <c r="O366" i="3"/>
  <c r="P366" i="3"/>
  <c r="M365" i="3"/>
  <c r="L365" i="3"/>
  <c r="R365" i="3"/>
  <c r="S365" i="3"/>
  <c r="N365" i="3"/>
  <c r="O365" i="3"/>
  <c r="P365" i="3"/>
  <c r="K365" i="3"/>
  <c r="S364" i="3"/>
  <c r="T364" i="3"/>
  <c r="L364" i="3"/>
  <c r="M364" i="3"/>
  <c r="N364" i="3"/>
  <c r="O364" i="3"/>
  <c r="P364" i="3"/>
  <c r="H364" i="3"/>
  <c r="K364" i="3"/>
  <c r="M146" i="3"/>
  <c r="L146" i="3"/>
  <c r="N146" i="3"/>
  <c r="O146" i="3"/>
  <c r="P146" i="3"/>
  <c r="R146" i="3"/>
  <c r="S146" i="3"/>
  <c r="K146" i="3"/>
  <c r="M363" i="3"/>
  <c r="L363" i="3"/>
  <c r="R363" i="3"/>
  <c r="S363" i="3"/>
  <c r="T363" i="3"/>
  <c r="N363" i="3"/>
  <c r="O363" i="3"/>
  <c r="P363" i="3"/>
  <c r="K363" i="3"/>
  <c r="M362" i="3"/>
  <c r="L362" i="3"/>
  <c r="R362" i="3"/>
  <c r="S362" i="3"/>
  <c r="T362" i="3"/>
  <c r="N362" i="3"/>
  <c r="O362" i="3"/>
  <c r="P362" i="3"/>
  <c r="K362" i="3"/>
  <c r="S361" i="3"/>
  <c r="T361" i="3"/>
  <c r="L361" i="3"/>
  <c r="M361" i="3"/>
  <c r="N361" i="3"/>
  <c r="O361" i="3"/>
  <c r="P361" i="3"/>
  <c r="H361" i="3"/>
  <c r="K361" i="3"/>
  <c r="M360" i="3"/>
  <c r="L360" i="3"/>
  <c r="R360" i="3"/>
  <c r="S360" i="3"/>
  <c r="T360" i="3"/>
  <c r="N360" i="3"/>
  <c r="P360" i="3"/>
  <c r="H360" i="3"/>
  <c r="K360" i="3"/>
  <c r="M359" i="3"/>
  <c r="L359" i="3"/>
  <c r="N359" i="3"/>
  <c r="O359" i="3"/>
  <c r="P359" i="3"/>
  <c r="R359" i="3"/>
  <c r="S359" i="3"/>
  <c r="T359" i="3"/>
  <c r="K359" i="3"/>
  <c r="S358" i="3"/>
  <c r="T358" i="3"/>
  <c r="L358" i="3"/>
  <c r="M358" i="3"/>
  <c r="N358" i="3"/>
  <c r="O358" i="3"/>
  <c r="P358" i="3"/>
  <c r="H358" i="3"/>
  <c r="K358" i="3"/>
  <c r="S357" i="3"/>
  <c r="T357" i="3"/>
  <c r="L357" i="3"/>
  <c r="M357" i="3"/>
  <c r="N357" i="3"/>
  <c r="O357" i="3"/>
  <c r="P357" i="3"/>
  <c r="H357" i="3"/>
  <c r="K357" i="3"/>
  <c r="S356" i="3"/>
  <c r="T356" i="3"/>
  <c r="L356" i="3"/>
  <c r="M356" i="3"/>
  <c r="N356" i="3"/>
  <c r="O356" i="3"/>
  <c r="P356" i="3"/>
  <c r="K356" i="3"/>
  <c r="M355" i="3"/>
  <c r="L355" i="3"/>
  <c r="N355" i="3"/>
  <c r="O355" i="3"/>
  <c r="P355" i="3"/>
  <c r="R355" i="3"/>
  <c r="S355" i="3"/>
  <c r="T355" i="3"/>
  <c r="K355" i="3"/>
  <c r="M354" i="3"/>
  <c r="L354" i="3"/>
  <c r="R354" i="3"/>
  <c r="S354" i="3"/>
  <c r="T354" i="3"/>
  <c r="N354" i="3"/>
  <c r="P354" i="3"/>
  <c r="K354" i="3"/>
  <c r="M353" i="3"/>
  <c r="L353" i="3"/>
  <c r="R353" i="3"/>
  <c r="S353" i="3"/>
  <c r="T353" i="3"/>
  <c r="N353" i="3"/>
  <c r="O353" i="3"/>
  <c r="P353" i="3"/>
  <c r="K353" i="3"/>
  <c r="M352" i="3"/>
  <c r="L352" i="3"/>
  <c r="R352" i="3"/>
  <c r="S352" i="3"/>
  <c r="T352" i="3"/>
  <c r="N352" i="3"/>
  <c r="O352" i="3"/>
  <c r="P352" i="3"/>
  <c r="K352" i="3"/>
  <c r="M351" i="3"/>
  <c r="L351" i="3"/>
  <c r="N351" i="3"/>
  <c r="O351" i="3"/>
  <c r="P351" i="3"/>
  <c r="R351" i="3"/>
  <c r="S351" i="3"/>
  <c r="T351" i="3"/>
  <c r="K351" i="3"/>
  <c r="M350" i="3"/>
  <c r="L350" i="3"/>
  <c r="R350" i="3"/>
  <c r="S350" i="3"/>
  <c r="T350" i="3"/>
  <c r="N350" i="3"/>
  <c r="O350" i="3"/>
  <c r="P350" i="3"/>
  <c r="K350" i="3"/>
  <c r="M349" i="3"/>
  <c r="L349" i="3"/>
  <c r="R349" i="3"/>
  <c r="S349" i="3"/>
  <c r="T349" i="3"/>
  <c r="N349" i="3"/>
  <c r="O349" i="3"/>
  <c r="P349" i="3"/>
  <c r="K349" i="3"/>
  <c r="S348" i="3"/>
  <c r="T348" i="3"/>
  <c r="L348" i="3"/>
  <c r="M348" i="3"/>
  <c r="N348" i="3"/>
  <c r="O348" i="3"/>
  <c r="P348" i="3"/>
  <c r="K348" i="3"/>
  <c r="S347" i="3"/>
  <c r="T347" i="3"/>
  <c r="M347" i="3"/>
  <c r="N347" i="3"/>
  <c r="O347" i="3"/>
  <c r="P347" i="3"/>
  <c r="H347" i="3"/>
  <c r="K347" i="3"/>
  <c r="M346" i="3"/>
  <c r="L346" i="3"/>
  <c r="N346" i="3"/>
  <c r="O346" i="3"/>
  <c r="P346" i="3"/>
  <c r="R346" i="3"/>
  <c r="S346" i="3"/>
  <c r="K346" i="3"/>
  <c r="S345" i="3"/>
  <c r="T345" i="3"/>
  <c r="L345" i="3"/>
  <c r="M345" i="3"/>
  <c r="N345" i="3"/>
  <c r="O345" i="3"/>
  <c r="P345" i="3"/>
  <c r="H345" i="3"/>
  <c r="K345" i="3"/>
  <c r="M344" i="3"/>
  <c r="R344" i="3"/>
  <c r="S344" i="3"/>
  <c r="T344" i="3"/>
  <c r="N344" i="3"/>
  <c r="O344" i="3"/>
  <c r="P344" i="3"/>
  <c r="H344" i="3"/>
  <c r="K344" i="3"/>
  <c r="M343" i="3"/>
  <c r="L343" i="3"/>
  <c r="R343" i="3"/>
  <c r="S343" i="3"/>
  <c r="T343" i="3"/>
  <c r="N343" i="3"/>
  <c r="O343" i="3"/>
  <c r="P343" i="3"/>
  <c r="K343" i="3"/>
  <c r="M342" i="3"/>
  <c r="L342" i="3"/>
  <c r="R342" i="3"/>
  <c r="S342" i="3"/>
  <c r="T342" i="3"/>
  <c r="N342" i="3"/>
  <c r="O342" i="3"/>
  <c r="P342" i="3"/>
  <c r="K342" i="3"/>
  <c r="M341" i="3"/>
  <c r="L341" i="3"/>
  <c r="R341" i="3"/>
  <c r="S341" i="3"/>
  <c r="T341" i="3"/>
  <c r="N341" i="3"/>
  <c r="O341" i="3"/>
  <c r="P341" i="3"/>
  <c r="H341" i="3"/>
  <c r="K341" i="3"/>
  <c r="M340" i="3"/>
  <c r="L340" i="3"/>
  <c r="N340" i="3"/>
  <c r="O340" i="3"/>
  <c r="P340" i="3"/>
  <c r="R340" i="3"/>
  <c r="S340" i="3"/>
  <c r="T340" i="3"/>
  <c r="K340" i="3"/>
  <c r="M339" i="3"/>
  <c r="L339" i="3"/>
  <c r="R339" i="3"/>
  <c r="S339" i="3"/>
  <c r="T339" i="3"/>
  <c r="N339" i="3"/>
  <c r="O339" i="3"/>
  <c r="P339" i="3"/>
  <c r="K339" i="3"/>
  <c r="S338" i="3"/>
  <c r="T338" i="3"/>
  <c r="L338" i="3"/>
  <c r="M338" i="3"/>
  <c r="N338" i="3"/>
  <c r="O338" i="3"/>
  <c r="P338" i="3"/>
  <c r="H338" i="3"/>
  <c r="K338" i="3"/>
  <c r="M337" i="3"/>
  <c r="L337" i="3"/>
  <c r="R337" i="3"/>
  <c r="S337" i="3"/>
  <c r="T337" i="3"/>
  <c r="N337" i="3"/>
  <c r="O337" i="3"/>
  <c r="P337" i="3"/>
  <c r="H337" i="3"/>
  <c r="K337" i="3"/>
  <c r="M144" i="3"/>
  <c r="L144" i="3"/>
  <c r="R144" i="3"/>
  <c r="S144" i="3"/>
  <c r="T144" i="3"/>
  <c r="N144" i="3"/>
  <c r="O144" i="3"/>
  <c r="P144" i="3"/>
  <c r="H144" i="3"/>
  <c r="K144" i="3"/>
  <c r="M336" i="3"/>
  <c r="L336" i="3"/>
  <c r="R336" i="3"/>
  <c r="S336" i="3"/>
  <c r="N336" i="3"/>
  <c r="O336" i="3"/>
  <c r="P336" i="3"/>
  <c r="K336" i="3"/>
  <c r="S335" i="3"/>
  <c r="T335" i="3"/>
  <c r="L335" i="3"/>
  <c r="M335" i="3"/>
  <c r="N335" i="3"/>
  <c r="O335" i="3"/>
  <c r="P335" i="3"/>
  <c r="H335" i="3"/>
  <c r="K335" i="3"/>
  <c r="M334" i="3"/>
  <c r="L334" i="3"/>
  <c r="R334" i="3"/>
  <c r="S334" i="3"/>
  <c r="T334" i="3"/>
  <c r="N334" i="3"/>
  <c r="O334" i="3"/>
  <c r="P334" i="3"/>
  <c r="K334" i="3"/>
  <c r="M333" i="3"/>
  <c r="L333" i="3"/>
  <c r="R333" i="3"/>
  <c r="S333" i="3"/>
  <c r="T333" i="3"/>
  <c r="N333" i="3"/>
  <c r="P333" i="3"/>
  <c r="K333" i="3"/>
  <c r="S332" i="3"/>
  <c r="T332" i="3"/>
  <c r="M332" i="3"/>
  <c r="L332" i="3"/>
  <c r="N332" i="3"/>
  <c r="O332" i="3"/>
  <c r="P332" i="3"/>
  <c r="R332" i="3"/>
  <c r="H332" i="3"/>
  <c r="K332" i="3"/>
  <c r="M331" i="3"/>
  <c r="L331" i="3"/>
  <c r="R331" i="3"/>
  <c r="S331" i="3"/>
  <c r="T331" i="3"/>
  <c r="N331" i="3"/>
  <c r="O331" i="3"/>
  <c r="P331" i="3"/>
  <c r="K331" i="3"/>
  <c r="M330" i="3"/>
  <c r="L330" i="3"/>
  <c r="R330" i="3"/>
  <c r="S330" i="3"/>
  <c r="T330" i="3"/>
  <c r="N330" i="3"/>
  <c r="P330" i="3"/>
  <c r="H330" i="3"/>
  <c r="K330" i="3"/>
  <c r="M329" i="3"/>
  <c r="L329" i="3"/>
  <c r="R329" i="3"/>
  <c r="S329" i="3"/>
  <c r="T329" i="3"/>
  <c r="N329" i="3"/>
  <c r="O329" i="3"/>
  <c r="P329" i="3"/>
  <c r="K329" i="3"/>
  <c r="S328" i="3"/>
  <c r="T328" i="3"/>
  <c r="M328" i="3"/>
  <c r="L328" i="3"/>
  <c r="N328" i="3"/>
  <c r="O328" i="3"/>
  <c r="P328" i="3"/>
  <c r="R328" i="3"/>
  <c r="K328" i="3"/>
  <c r="S327" i="3"/>
  <c r="T327" i="3"/>
  <c r="L327" i="3"/>
  <c r="M327" i="3"/>
  <c r="N327" i="3"/>
  <c r="O327" i="3"/>
  <c r="P327" i="3"/>
  <c r="H327" i="3"/>
  <c r="K327" i="3"/>
  <c r="S326" i="3"/>
  <c r="T326" i="3"/>
  <c r="L326" i="3"/>
  <c r="M326" i="3"/>
  <c r="N326" i="3"/>
  <c r="O326" i="3"/>
  <c r="P326" i="3"/>
  <c r="H326" i="3"/>
  <c r="K326" i="3"/>
  <c r="M325" i="3"/>
  <c r="L325" i="3"/>
  <c r="N325" i="3"/>
  <c r="O325" i="3"/>
  <c r="P325" i="3"/>
  <c r="R325" i="3"/>
  <c r="S325" i="3"/>
  <c r="T325" i="3"/>
  <c r="S324" i="3"/>
  <c r="T324" i="3"/>
  <c r="L324" i="3"/>
  <c r="M324" i="3"/>
  <c r="N324" i="3"/>
  <c r="O324" i="3"/>
  <c r="P324" i="3"/>
  <c r="H324" i="3"/>
  <c r="K324" i="3"/>
  <c r="M323" i="3"/>
  <c r="L323" i="3"/>
  <c r="N323" i="3"/>
  <c r="O323" i="3"/>
  <c r="P323" i="3"/>
  <c r="R323" i="3"/>
  <c r="S323" i="3"/>
  <c r="T323" i="3"/>
  <c r="K323" i="3"/>
  <c r="S322" i="3"/>
  <c r="T322" i="3"/>
  <c r="L322" i="3"/>
  <c r="M322" i="3"/>
  <c r="N322" i="3"/>
  <c r="O322" i="3"/>
  <c r="P322" i="3"/>
  <c r="H322" i="3"/>
  <c r="K322" i="3"/>
  <c r="M321" i="3"/>
  <c r="L321" i="3"/>
  <c r="R321" i="3"/>
  <c r="S321" i="3"/>
  <c r="T321" i="3"/>
  <c r="N321" i="3"/>
  <c r="O321" i="3"/>
  <c r="P321" i="3"/>
  <c r="K321" i="3"/>
  <c r="S320" i="3"/>
  <c r="T320" i="3"/>
  <c r="L320" i="3"/>
  <c r="M320" i="3"/>
  <c r="N320" i="3"/>
  <c r="O320" i="3"/>
  <c r="P320" i="3"/>
  <c r="H320" i="3"/>
  <c r="K320" i="3"/>
  <c r="T319" i="3"/>
  <c r="M319" i="3"/>
  <c r="L319" i="3"/>
  <c r="N319" i="3"/>
  <c r="O319" i="3"/>
  <c r="P319" i="3"/>
  <c r="R319" i="3"/>
  <c r="H319" i="3"/>
  <c r="K319" i="3"/>
  <c r="M142" i="3"/>
  <c r="L142" i="3"/>
  <c r="N142" i="3"/>
  <c r="O142" i="3"/>
  <c r="P142" i="3"/>
  <c r="R142" i="3"/>
  <c r="S142" i="3"/>
  <c r="T142" i="3"/>
  <c r="K142" i="3"/>
  <c r="S318" i="3"/>
  <c r="T318" i="3"/>
  <c r="L318" i="3"/>
  <c r="M318" i="3"/>
  <c r="N318" i="3"/>
  <c r="O318" i="3"/>
  <c r="P318" i="3"/>
  <c r="H318" i="3"/>
  <c r="K318" i="3"/>
  <c r="M317" i="3"/>
  <c r="L317" i="3"/>
  <c r="R317" i="3"/>
  <c r="S317" i="3"/>
  <c r="T317" i="3"/>
  <c r="N317" i="3"/>
  <c r="O317" i="3"/>
  <c r="P317" i="3"/>
  <c r="K317" i="3"/>
  <c r="S141" i="3"/>
  <c r="T141" i="3"/>
  <c r="L141" i="3"/>
  <c r="M141" i="3"/>
  <c r="N141" i="3"/>
  <c r="O141" i="3"/>
  <c r="P141" i="3"/>
  <c r="K141" i="3"/>
  <c r="M140" i="3"/>
  <c r="L140" i="3"/>
  <c r="R140" i="3"/>
  <c r="S140" i="3"/>
  <c r="T140" i="3"/>
  <c r="N140" i="3"/>
  <c r="P140" i="3"/>
  <c r="K140" i="3"/>
  <c r="S316" i="3"/>
  <c r="M316" i="3"/>
  <c r="L316" i="3"/>
  <c r="N316" i="3"/>
  <c r="O316" i="3"/>
  <c r="P316" i="3"/>
  <c r="R316" i="3"/>
  <c r="K316" i="3"/>
  <c r="M315" i="3"/>
  <c r="L315" i="3"/>
  <c r="R315" i="3"/>
  <c r="S315" i="3"/>
  <c r="N315" i="3"/>
  <c r="O315" i="3"/>
  <c r="P315" i="3"/>
  <c r="K315" i="3"/>
  <c r="S314" i="3"/>
  <c r="T314" i="3"/>
  <c r="L314" i="3"/>
  <c r="M314" i="3"/>
  <c r="N314" i="3"/>
  <c r="O314" i="3"/>
  <c r="P314" i="3"/>
  <c r="H314" i="3"/>
  <c r="K314" i="3"/>
  <c r="S313" i="3"/>
  <c r="T313" i="3"/>
  <c r="L313" i="3"/>
  <c r="M313" i="3"/>
  <c r="N313" i="3"/>
  <c r="O313" i="3"/>
  <c r="P313" i="3"/>
  <c r="H313" i="3"/>
  <c r="K313" i="3"/>
  <c r="M139" i="3"/>
  <c r="L139" i="3"/>
  <c r="R139" i="3"/>
  <c r="S139" i="3"/>
  <c r="T139" i="3"/>
  <c r="N139" i="3"/>
  <c r="P139" i="3"/>
  <c r="K139" i="3"/>
  <c r="S312" i="3"/>
  <c r="T312" i="3"/>
  <c r="L312" i="3"/>
  <c r="M312" i="3"/>
  <c r="N312" i="3"/>
  <c r="O312" i="3"/>
  <c r="P312" i="3"/>
  <c r="H312" i="3"/>
  <c r="K312" i="3"/>
  <c r="S311" i="3"/>
  <c r="T311" i="3"/>
  <c r="L311" i="3"/>
  <c r="M311" i="3"/>
  <c r="N311" i="3"/>
  <c r="O311" i="3"/>
  <c r="P311" i="3"/>
  <c r="K311" i="3"/>
  <c r="S310" i="3"/>
  <c r="T310" i="3"/>
  <c r="L310" i="3"/>
  <c r="M310" i="3"/>
  <c r="N310" i="3"/>
  <c r="O310" i="3"/>
  <c r="P310" i="3"/>
  <c r="H310" i="3"/>
  <c r="K310" i="3"/>
  <c r="M138" i="3"/>
  <c r="L138" i="3"/>
  <c r="R138" i="3"/>
  <c r="S138" i="3"/>
  <c r="T138" i="3"/>
  <c r="N138" i="3"/>
  <c r="O138" i="3"/>
  <c r="P138" i="3"/>
  <c r="K138" i="3"/>
  <c r="S309" i="3"/>
  <c r="T309" i="3"/>
  <c r="L309" i="3"/>
  <c r="M309" i="3"/>
  <c r="N309" i="3"/>
  <c r="O309" i="3"/>
  <c r="P309" i="3"/>
  <c r="K309" i="3"/>
  <c r="S308" i="3"/>
  <c r="T308" i="3"/>
  <c r="L308" i="3"/>
  <c r="M308" i="3"/>
  <c r="N308" i="3"/>
  <c r="O308" i="3"/>
  <c r="P308" i="3"/>
  <c r="H308" i="3"/>
  <c r="K308" i="3"/>
  <c r="M307" i="3"/>
  <c r="L307" i="3"/>
  <c r="R307" i="3"/>
  <c r="S307" i="3"/>
  <c r="N307" i="3"/>
  <c r="O307" i="3"/>
  <c r="P307" i="3"/>
  <c r="K307" i="3"/>
  <c r="M306" i="3"/>
  <c r="L306" i="3"/>
  <c r="R306" i="3"/>
  <c r="S306" i="3"/>
  <c r="N306" i="3"/>
  <c r="P306" i="3"/>
  <c r="K306" i="3"/>
  <c r="M305" i="3"/>
  <c r="L305" i="3"/>
  <c r="R305" i="3"/>
  <c r="S305" i="3"/>
  <c r="T305" i="3"/>
  <c r="O305" i="3"/>
  <c r="K305" i="3"/>
  <c r="S304" i="3"/>
  <c r="T304" i="3"/>
  <c r="M304" i="3"/>
  <c r="L304" i="3"/>
  <c r="N304" i="3"/>
  <c r="O304" i="3"/>
  <c r="P304" i="3"/>
  <c r="R304" i="3"/>
  <c r="K304" i="3"/>
  <c r="S303" i="3"/>
  <c r="T303" i="3"/>
  <c r="M303" i="3"/>
  <c r="L303" i="3"/>
  <c r="N303" i="3"/>
  <c r="O303" i="3"/>
  <c r="P303" i="3"/>
  <c r="R303" i="3"/>
  <c r="H303" i="3"/>
  <c r="K303" i="3"/>
  <c r="M302" i="3"/>
  <c r="L302" i="3"/>
  <c r="R302" i="3"/>
  <c r="S302" i="3"/>
  <c r="T302" i="3"/>
  <c r="N302" i="3"/>
  <c r="O302" i="3"/>
  <c r="P302" i="3"/>
  <c r="K302" i="3"/>
  <c r="S301" i="3"/>
  <c r="T301" i="3"/>
  <c r="M301" i="3"/>
  <c r="L301" i="3"/>
  <c r="N301" i="3"/>
  <c r="O301" i="3"/>
  <c r="P301" i="3"/>
  <c r="R301" i="3"/>
  <c r="H301" i="3"/>
  <c r="K301" i="3"/>
  <c r="S300" i="3"/>
  <c r="T300" i="3"/>
  <c r="M300" i="3"/>
  <c r="L300" i="3"/>
  <c r="N300" i="3"/>
  <c r="O300" i="3"/>
  <c r="P300" i="3"/>
  <c r="R300" i="3"/>
  <c r="H300" i="3"/>
  <c r="K300" i="3"/>
  <c r="S299" i="3"/>
  <c r="T299" i="3"/>
  <c r="M299" i="3"/>
  <c r="L299" i="3"/>
  <c r="N299" i="3"/>
  <c r="O299" i="3"/>
  <c r="P299" i="3"/>
  <c r="R299" i="3"/>
  <c r="H299" i="3"/>
  <c r="K299" i="3"/>
  <c r="M298" i="3"/>
  <c r="L298" i="3"/>
  <c r="N298" i="3"/>
  <c r="O298" i="3"/>
  <c r="P298" i="3"/>
  <c r="R298" i="3"/>
  <c r="S298" i="3"/>
  <c r="T298" i="3"/>
  <c r="H298" i="3"/>
  <c r="K298" i="3"/>
  <c r="S297" i="3"/>
  <c r="T297" i="3"/>
  <c r="M297" i="3"/>
  <c r="L297" i="3"/>
  <c r="N297" i="3"/>
  <c r="O297" i="3"/>
  <c r="P297" i="3"/>
  <c r="R297" i="3"/>
  <c r="H297" i="3"/>
  <c r="K297" i="3"/>
  <c r="M296" i="3"/>
  <c r="L296" i="3"/>
  <c r="R296" i="3"/>
  <c r="S296" i="3"/>
  <c r="T296" i="3"/>
  <c r="N296" i="3"/>
  <c r="O296" i="3"/>
  <c r="P296" i="3"/>
  <c r="K296" i="3"/>
  <c r="S295" i="3"/>
  <c r="T295" i="3"/>
  <c r="M295" i="3"/>
  <c r="L295" i="3"/>
  <c r="N295" i="3"/>
  <c r="O295" i="3"/>
  <c r="P295" i="3"/>
  <c r="R295" i="3"/>
  <c r="H295" i="3"/>
  <c r="K295" i="3"/>
  <c r="M294" i="3"/>
  <c r="L294" i="3"/>
  <c r="R294" i="3"/>
  <c r="S294" i="3"/>
  <c r="T294" i="3"/>
  <c r="N294" i="3"/>
  <c r="P294" i="3"/>
  <c r="K294" i="3"/>
  <c r="M293" i="3"/>
  <c r="L293" i="3"/>
  <c r="N293" i="3"/>
  <c r="O293" i="3"/>
  <c r="P293" i="3"/>
  <c r="R293" i="3"/>
  <c r="S293" i="3"/>
  <c r="T293" i="3"/>
  <c r="K293" i="3"/>
  <c r="S292" i="3"/>
  <c r="T292" i="3"/>
  <c r="M292" i="3"/>
  <c r="L292" i="3"/>
  <c r="N292" i="3"/>
  <c r="O292" i="3"/>
  <c r="P292" i="3"/>
  <c r="R292" i="3"/>
  <c r="H292" i="3"/>
  <c r="K292" i="3"/>
  <c r="S291" i="3"/>
  <c r="T291" i="3"/>
  <c r="M291" i="3"/>
  <c r="L291" i="3"/>
  <c r="N291" i="3"/>
  <c r="O291" i="3"/>
  <c r="P291" i="3"/>
  <c r="R291" i="3"/>
  <c r="H291" i="3"/>
  <c r="K291" i="3"/>
  <c r="S290" i="3"/>
  <c r="T290" i="3"/>
  <c r="M290" i="3"/>
  <c r="L290" i="3"/>
  <c r="N290" i="3"/>
  <c r="O290" i="3"/>
  <c r="P290" i="3"/>
  <c r="R290" i="3"/>
  <c r="H290" i="3"/>
  <c r="K290" i="3"/>
  <c r="M137" i="3"/>
  <c r="L137" i="3"/>
  <c r="R137" i="3"/>
  <c r="S137" i="3"/>
  <c r="T137" i="3"/>
  <c r="N137" i="3"/>
  <c r="P137" i="3"/>
  <c r="H137" i="3"/>
  <c r="K137" i="3"/>
  <c r="S289" i="3"/>
  <c r="T289" i="3"/>
  <c r="M289" i="3"/>
  <c r="L289" i="3"/>
  <c r="N289" i="3"/>
  <c r="O289" i="3"/>
  <c r="P289" i="3"/>
  <c r="R289" i="3"/>
  <c r="H289" i="3"/>
  <c r="K289" i="3"/>
  <c r="M288" i="3"/>
  <c r="L288" i="3"/>
  <c r="R288" i="3"/>
  <c r="S288" i="3"/>
  <c r="T288" i="3"/>
  <c r="N288" i="3"/>
  <c r="P288" i="3"/>
  <c r="K288" i="3"/>
  <c r="M287" i="3"/>
  <c r="L287" i="3"/>
  <c r="R287" i="3"/>
  <c r="S287" i="3"/>
  <c r="T287" i="3"/>
  <c r="N287" i="3"/>
  <c r="O287" i="3"/>
  <c r="P287" i="3"/>
  <c r="K287" i="3"/>
  <c r="M286" i="3"/>
  <c r="L286" i="3"/>
  <c r="R286" i="3"/>
  <c r="S286" i="3"/>
  <c r="N286" i="3"/>
  <c r="O286" i="3"/>
  <c r="P286" i="3"/>
  <c r="K286" i="3"/>
  <c r="M135" i="3"/>
  <c r="L135" i="3"/>
  <c r="N135" i="3"/>
  <c r="O135" i="3"/>
  <c r="P135" i="3"/>
  <c r="R135" i="3"/>
  <c r="S135" i="3"/>
  <c r="T135" i="3"/>
  <c r="K135" i="3"/>
  <c r="M285" i="3"/>
  <c r="L285" i="3"/>
  <c r="R285" i="3"/>
  <c r="S285" i="3"/>
  <c r="N285" i="3"/>
  <c r="O285" i="3"/>
  <c r="P285" i="3"/>
  <c r="K285" i="3"/>
  <c r="M284" i="3"/>
  <c r="L284" i="3"/>
  <c r="R284" i="3"/>
  <c r="S284" i="3"/>
  <c r="N284" i="3"/>
  <c r="O284" i="3"/>
  <c r="P284" i="3"/>
  <c r="K284" i="3"/>
  <c r="M283" i="3"/>
  <c r="L283" i="3"/>
  <c r="N283" i="3"/>
  <c r="O283" i="3"/>
  <c r="P283" i="3"/>
  <c r="R283" i="3"/>
  <c r="S283" i="3"/>
  <c r="T283" i="3"/>
  <c r="K283" i="3"/>
  <c r="M282" i="3"/>
  <c r="L282" i="3"/>
  <c r="R282" i="3"/>
  <c r="S282" i="3"/>
  <c r="T282" i="3"/>
  <c r="N282" i="3"/>
  <c r="O282" i="3"/>
  <c r="P282" i="3"/>
  <c r="K282" i="3"/>
  <c r="M134" i="3"/>
  <c r="L134" i="3"/>
  <c r="N134" i="3"/>
  <c r="O134" i="3"/>
  <c r="P134" i="3"/>
  <c r="R134" i="3"/>
  <c r="S134" i="3"/>
  <c r="T134" i="3"/>
  <c r="K134" i="3"/>
  <c r="M281" i="3"/>
  <c r="L281" i="3"/>
  <c r="R281" i="3"/>
  <c r="S281" i="3"/>
  <c r="T281" i="3"/>
  <c r="N281" i="3"/>
  <c r="O281" i="3"/>
  <c r="P281" i="3"/>
  <c r="H281" i="3"/>
  <c r="K281" i="3"/>
  <c r="M280" i="3"/>
  <c r="L280" i="3"/>
  <c r="N280" i="3"/>
  <c r="O280" i="3"/>
  <c r="P280" i="3"/>
  <c r="R280" i="3"/>
  <c r="S280" i="3"/>
  <c r="T280" i="3"/>
  <c r="H280" i="3"/>
  <c r="K280" i="3"/>
  <c r="M279" i="3"/>
  <c r="L279" i="3"/>
  <c r="R279" i="3"/>
  <c r="S279" i="3"/>
  <c r="T279" i="3"/>
  <c r="N279" i="3"/>
  <c r="O279" i="3"/>
  <c r="P279" i="3"/>
  <c r="K279" i="3"/>
  <c r="S278" i="3"/>
  <c r="T278" i="3"/>
  <c r="M278" i="3"/>
  <c r="L278" i="3"/>
  <c r="N278" i="3"/>
  <c r="O278" i="3"/>
  <c r="P278" i="3"/>
  <c r="R278" i="3"/>
  <c r="H278" i="3"/>
  <c r="K278" i="3"/>
  <c r="S277" i="3"/>
  <c r="T277" i="3"/>
  <c r="M277" i="3"/>
  <c r="L277" i="3"/>
  <c r="N277" i="3"/>
  <c r="O277" i="3"/>
  <c r="P277" i="3"/>
  <c r="R277" i="3"/>
  <c r="K277" i="3"/>
  <c r="M276" i="3"/>
  <c r="L276" i="3"/>
  <c r="R276" i="3"/>
  <c r="S276" i="3"/>
  <c r="T276" i="3"/>
  <c r="N276" i="3"/>
  <c r="O276" i="3"/>
  <c r="P276" i="3"/>
  <c r="H276" i="3"/>
  <c r="K276" i="3"/>
  <c r="M275" i="3"/>
  <c r="L275" i="3"/>
  <c r="R275" i="3"/>
  <c r="S275" i="3"/>
  <c r="T275" i="3"/>
  <c r="N275" i="3"/>
  <c r="O275" i="3"/>
  <c r="P275" i="3"/>
  <c r="K275" i="3"/>
  <c r="M274" i="3"/>
  <c r="L274" i="3"/>
  <c r="R274" i="3"/>
  <c r="S274" i="3"/>
  <c r="N274" i="3"/>
  <c r="O274" i="3"/>
  <c r="P274" i="3"/>
  <c r="H274" i="3"/>
  <c r="K274" i="3"/>
  <c r="S273" i="3"/>
  <c r="T273" i="3"/>
  <c r="M273" i="3"/>
  <c r="L273" i="3"/>
  <c r="N273" i="3"/>
  <c r="O273" i="3"/>
  <c r="P273" i="3"/>
  <c r="R273" i="3"/>
  <c r="H273" i="3"/>
  <c r="K273" i="3"/>
  <c r="M272" i="3"/>
  <c r="L272" i="3"/>
  <c r="N272" i="3"/>
  <c r="O272" i="3"/>
  <c r="P272" i="3"/>
  <c r="R272" i="3"/>
  <c r="S272" i="3"/>
  <c r="T272" i="3"/>
  <c r="H272" i="3"/>
  <c r="K272" i="3"/>
  <c r="S271" i="3"/>
  <c r="T271" i="3"/>
  <c r="M271" i="3"/>
  <c r="L271" i="3"/>
  <c r="N271" i="3"/>
  <c r="O271" i="3"/>
  <c r="P271" i="3"/>
  <c r="R271" i="3"/>
  <c r="H271" i="3"/>
  <c r="K271" i="3"/>
  <c r="M270" i="3"/>
  <c r="L270" i="3"/>
  <c r="R270" i="3"/>
  <c r="S270" i="3"/>
  <c r="T270" i="3"/>
  <c r="N270" i="3"/>
  <c r="O270" i="3"/>
  <c r="P270" i="3"/>
  <c r="K270" i="3"/>
  <c r="M269" i="3"/>
  <c r="L269" i="3"/>
  <c r="R269" i="3"/>
  <c r="S269" i="3"/>
  <c r="T269" i="3"/>
  <c r="N269" i="3"/>
  <c r="O269" i="3"/>
  <c r="P269" i="3"/>
  <c r="M268" i="3"/>
  <c r="L268" i="3"/>
  <c r="R268" i="3"/>
  <c r="S268" i="3"/>
  <c r="N268" i="3"/>
  <c r="O268" i="3"/>
  <c r="P268" i="3"/>
  <c r="K268" i="3"/>
  <c r="S267" i="3"/>
  <c r="T267" i="3"/>
  <c r="M267" i="3"/>
  <c r="L267" i="3"/>
  <c r="N267" i="3"/>
  <c r="O267" i="3"/>
  <c r="P267" i="3"/>
  <c r="R267" i="3"/>
  <c r="H267" i="3"/>
  <c r="K267" i="3"/>
  <c r="S266" i="3"/>
  <c r="T266" i="3"/>
  <c r="M266" i="3"/>
  <c r="L266" i="3"/>
  <c r="N266" i="3"/>
  <c r="O266" i="3"/>
  <c r="P266" i="3"/>
  <c r="R266" i="3"/>
  <c r="H266" i="3"/>
  <c r="K266" i="3"/>
  <c r="M265" i="3"/>
  <c r="L265" i="3"/>
  <c r="R265" i="3"/>
  <c r="S265" i="3"/>
  <c r="T265" i="3"/>
  <c r="N265" i="3"/>
  <c r="O265" i="3"/>
  <c r="P265" i="3"/>
  <c r="K265" i="3"/>
  <c r="M264" i="3"/>
  <c r="L264" i="3"/>
  <c r="R264" i="3"/>
  <c r="S264" i="3"/>
  <c r="N264" i="3"/>
  <c r="O264" i="3"/>
  <c r="P264" i="3"/>
  <c r="K264" i="3"/>
  <c r="S263" i="3"/>
  <c r="T263" i="3"/>
  <c r="M263" i="3"/>
  <c r="L263" i="3"/>
  <c r="N263" i="3"/>
  <c r="O263" i="3"/>
  <c r="P263" i="3"/>
  <c r="R263" i="3"/>
  <c r="K263" i="3"/>
  <c r="S262" i="3"/>
  <c r="T262" i="3"/>
  <c r="M262" i="3"/>
  <c r="L262" i="3"/>
  <c r="N262" i="3"/>
  <c r="O262" i="3"/>
  <c r="P262" i="3"/>
  <c r="R262" i="3"/>
  <c r="H262" i="3"/>
  <c r="K262" i="3"/>
  <c r="M133" i="3"/>
  <c r="L133" i="3"/>
  <c r="R133" i="3"/>
  <c r="S133" i="3"/>
  <c r="T133" i="3"/>
  <c r="N133" i="3"/>
  <c r="P133" i="3"/>
  <c r="K133" i="3"/>
  <c r="M261" i="3"/>
  <c r="L261" i="3"/>
  <c r="R261" i="3"/>
  <c r="S261" i="3"/>
  <c r="N261" i="3"/>
  <c r="O261" i="3"/>
  <c r="P261" i="3"/>
  <c r="K261" i="3"/>
  <c r="M260" i="3"/>
  <c r="L260" i="3"/>
  <c r="R260" i="3"/>
  <c r="S260" i="3"/>
  <c r="T260" i="3"/>
  <c r="N260" i="3"/>
  <c r="O260" i="3"/>
  <c r="P260" i="3"/>
  <c r="K260" i="3"/>
  <c r="M259" i="3"/>
  <c r="L259" i="3"/>
  <c r="R259" i="3"/>
  <c r="S259" i="3"/>
  <c r="T259" i="3"/>
  <c r="N259" i="3"/>
  <c r="O259" i="3"/>
  <c r="P259" i="3"/>
  <c r="H259" i="3"/>
  <c r="K259" i="3"/>
  <c r="M258" i="3"/>
  <c r="L258" i="3"/>
  <c r="R258" i="3"/>
  <c r="S258" i="3"/>
  <c r="T258" i="3"/>
  <c r="N258" i="3"/>
  <c r="O258" i="3"/>
  <c r="P258" i="3"/>
  <c r="M257" i="3"/>
  <c r="L257" i="3"/>
  <c r="R257" i="3"/>
  <c r="S257" i="3"/>
  <c r="N257" i="3"/>
  <c r="O257" i="3"/>
  <c r="P257" i="3"/>
  <c r="K257" i="3"/>
  <c r="M132" i="3"/>
  <c r="L132" i="3"/>
  <c r="R132" i="3"/>
  <c r="S132" i="3"/>
  <c r="T132" i="3"/>
  <c r="N132" i="3"/>
  <c r="O132" i="3"/>
  <c r="P132" i="3"/>
  <c r="K132" i="3"/>
  <c r="S256" i="3"/>
  <c r="T256" i="3"/>
  <c r="M256" i="3"/>
  <c r="L256" i="3"/>
  <c r="N256" i="3"/>
  <c r="O256" i="3"/>
  <c r="P256" i="3"/>
  <c r="R256" i="3"/>
  <c r="K256" i="3"/>
  <c r="S255" i="3"/>
  <c r="T255" i="3"/>
  <c r="M255" i="3"/>
  <c r="L255" i="3"/>
  <c r="N255" i="3"/>
  <c r="O255" i="3"/>
  <c r="P255" i="3"/>
  <c r="R255" i="3"/>
  <c r="H255" i="3"/>
  <c r="K255" i="3"/>
  <c r="M129" i="3"/>
  <c r="L129" i="3"/>
  <c r="R129" i="3"/>
  <c r="S129" i="3"/>
  <c r="N129" i="3"/>
  <c r="O129" i="3"/>
  <c r="P129" i="3"/>
  <c r="K129" i="3"/>
  <c r="M131" i="3"/>
  <c r="L131" i="3"/>
  <c r="R131" i="3"/>
  <c r="S131" i="3"/>
  <c r="T131" i="3"/>
  <c r="N131" i="3"/>
  <c r="O131" i="3"/>
  <c r="P131" i="3"/>
  <c r="K131" i="3"/>
  <c r="S254" i="3"/>
  <c r="T254" i="3"/>
  <c r="M254" i="3"/>
  <c r="L254" i="3"/>
  <c r="N254" i="3"/>
  <c r="O254" i="3"/>
  <c r="P254" i="3"/>
  <c r="R254" i="3"/>
  <c r="H254" i="3"/>
  <c r="K254" i="3"/>
  <c r="M253" i="3"/>
  <c r="L253" i="3"/>
  <c r="R253" i="3"/>
  <c r="S253" i="3"/>
  <c r="T253" i="3"/>
  <c r="N253" i="3"/>
  <c r="O253" i="3"/>
  <c r="P253" i="3"/>
  <c r="K253" i="3"/>
  <c r="S252" i="3"/>
  <c r="T252" i="3"/>
  <c r="M252" i="3"/>
  <c r="L252" i="3"/>
  <c r="N252" i="3"/>
  <c r="O252" i="3"/>
  <c r="P252" i="3"/>
  <c r="R252" i="3"/>
  <c r="H252" i="3"/>
  <c r="K252" i="3"/>
  <c r="S251" i="3"/>
  <c r="T251" i="3"/>
  <c r="M251" i="3"/>
  <c r="L251" i="3"/>
  <c r="N251" i="3"/>
  <c r="O251" i="3"/>
  <c r="P251" i="3"/>
  <c r="R251" i="3"/>
  <c r="H251" i="3"/>
  <c r="K251" i="3"/>
  <c r="M250" i="3"/>
  <c r="L250" i="3"/>
  <c r="R250" i="3"/>
  <c r="S250" i="3"/>
  <c r="T250" i="3"/>
  <c r="N250" i="3"/>
  <c r="O250" i="3"/>
  <c r="P250" i="3"/>
  <c r="K250" i="3"/>
  <c r="M249" i="3"/>
  <c r="L249" i="3"/>
  <c r="R249" i="3"/>
  <c r="S249" i="3"/>
  <c r="T249" i="3"/>
  <c r="N249" i="3"/>
  <c r="O249" i="3"/>
  <c r="P249" i="3"/>
  <c r="K249" i="3"/>
  <c r="M248" i="3"/>
  <c r="L248" i="3"/>
  <c r="R248" i="3"/>
  <c r="S248" i="3"/>
  <c r="T248" i="3"/>
  <c r="N248" i="3"/>
  <c r="O248" i="3"/>
  <c r="P248" i="3"/>
  <c r="K248" i="3"/>
  <c r="M247" i="3"/>
  <c r="L247" i="3"/>
  <c r="R247" i="3"/>
  <c r="S247" i="3"/>
  <c r="T247" i="3"/>
  <c r="N247" i="3"/>
  <c r="O247" i="3"/>
  <c r="P247" i="3"/>
  <c r="K247" i="3"/>
  <c r="M246" i="3"/>
  <c r="L246" i="3"/>
  <c r="N246" i="3"/>
  <c r="O246" i="3"/>
  <c r="P246" i="3"/>
  <c r="R246" i="3"/>
  <c r="S246" i="3"/>
  <c r="K246" i="3"/>
  <c r="M245" i="3"/>
  <c r="L245" i="3"/>
  <c r="R245" i="3"/>
  <c r="S245" i="3"/>
  <c r="N245" i="3"/>
  <c r="O245" i="3"/>
  <c r="P245" i="3"/>
  <c r="K245" i="3"/>
  <c r="S244" i="3"/>
  <c r="T244" i="3"/>
  <c r="M244" i="3"/>
  <c r="L244" i="3"/>
  <c r="N244" i="3"/>
  <c r="O244" i="3"/>
  <c r="P244" i="3"/>
  <c r="R244" i="3"/>
  <c r="H244" i="3"/>
  <c r="K244" i="3"/>
  <c r="M243" i="3"/>
  <c r="L243" i="3"/>
  <c r="R243" i="3"/>
  <c r="S243" i="3"/>
  <c r="N243" i="3"/>
  <c r="O243" i="3"/>
  <c r="P243" i="3"/>
  <c r="K243" i="3"/>
  <c r="S242" i="3"/>
  <c r="T242" i="3"/>
  <c r="M242" i="3"/>
  <c r="L242" i="3"/>
  <c r="N242" i="3"/>
  <c r="O242" i="3"/>
  <c r="P242" i="3"/>
  <c r="R242" i="3"/>
  <c r="H242" i="3"/>
  <c r="K242" i="3"/>
  <c r="M241" i="3"/>
  <c r="L241" i="3"/>
  <c r="R241" i="3"/>
  <c r="S241" i="3"/>
  <c r="N241" i="3"/>
  <c r="P241" i="3"/>
  <c r="M240" i="3"/>
  <c r="L240" i="3"/>
  <c r="R240" i="3"/>
  <c r="S240" i="3"/>
  <c r="T240" i="3"/>
  <c r="N240" i="3"/>
  <c r="O240" i="3"/>
  <c r="P240" i="3"/>
  <c r="K240" i="3"/>
  <c r="S239" i="3"/>
  <c r="T239" i="3"/>
  <c r="M239" i="3"/>
  <c r="R239" i="3"/>
  <c r="N239" i="3"/>
  <c r="P239" i="3"/>
  <c r="H239" i="3"/>
  <c r="M238" i="3"/>
  <c r="L238" i="3"/>
  <c r="R238" i="3"/>
  <c r="S238" i="3"/>
  <c r="T238" i="3"/>
  <c r="N238" i="3"/>
  <c r="P238" i="3"/>
  <c r="K238" i="3"/>
  <c r="M237" i="3"/>
  <c r="L237" i="3"/>
  <c r="R237" i="3"/>
  <c r="S237" i="3"/>
  <c r="T237" i="3"/>
  <c r="N237" i="3"/>
  <c r="O237" i="3"/>
  <c r="P237" i="3"/>
  <c r="K237" i="3"/>
  <c r="M236" i="3"/>
  <c r="L236" i="3"/>
  <c r="R236" i="3"/>
  <c r="S236" i="3"/>
  <c r="T236" i="3"/>
  <c r="N236" i="3"/>
  <c r="O236" i="3"/>
  <c r="P236" i="3"/>
  <c r="K236" i="3"/>
  <c r="M235" i="3"/>
  <c r="L235" i="3"/>
  <c r="R235" i="3"/>
  <c r="S235" i="3"/>
  <c r="T235" i="3"/>
  <c r="N235" i="3"/>
  <c r="O235" i="3"/>
  <c r="P235" i="3"/>
  <c r="K235" i="3"/>
  <c r="M234" i="3"/>
  <c r="L234" i="3"/>
  <c r="R234" i="3"/>
  <c r="S234" i="3"/>
  <c r="T234" i="3"/>
  <c r="N234" i="3"/>
  <c r="P234" i="3"/>
  <c r="K234" i="3"/>
  <c r="M233" i="3"/>
  <c r="L233" i="3"/>
  <c r="R233" i="3"/>
  <c r="S233" i="3"/>
  <c r="T233" i="3"/>
  <c r="O233" i="3"/>
  <c r="N233" i="3"/>
  <c r="K233" i="3"/>
  <c r="M232" i="3"/>
  <c r="L232" i="3"/>
  <c r="R232" i="3"/>
  <c r="S232" i="3"/>
  <c r="N232" i="3"/>
  <c r="O232" i="3"/>
  <c r="P232" i="3"/>
  <c r="S231" i="3"/>
  <c r="T231" i="3"/>
  <c r="M231" i="3"/>
  <c r="L231" i="3"/>
  <c r="R231" i="3"/>
  <c r="O231" i="3"/>
  <c r="N231" i="3"/>
  <c r="H231" i="3"/>
  <c r="K231" i="3"/>
  <c r="M230" i="3"/>
  <c r="L230" i="3"/>
  <c r="R230" i="3"/>
  <c r="S230" i="3"/>
  <c r="T230" i="3"/>
  <c r="N230" i="3"/>
  <c r="O230" i="3"/>
  <c r="P230" i="3"/>
  <c r="K230" i="3"/>
  <c r="M229" i="3"/>
  <c r="L229" i="3"/>
  <c r="R229" i="3"/>
  <c r="S229" i="3"/>
  <c r="T229" i="3"/>
  <c r="N229" i="3"/>
  <c r="O229" i="3"/>
  <c r="P229" i="3"/>
  <c r="K229" i="3"/>
  <c r="M228" i="3"/>
  <c r="L228" i="3"/>
  <c r="R228" i="3"/>
  <c r="S228" i="3"/>
  <c r="T228" i="3"/>
  <c r="O228" i="3"/>
  <c r="N228" i="3"/>
  <c r="H228" i="3"/>
  <c r="K228" i="3"/>
  <c r="M227" i="3"/>
  <c r="L227" i="3"/>
  <c r="R227" i="3"/>
  <c r="S227" i="3"/>
  <c r="T227" i="3"/>
  <c r="N227" i="3"/>
  <c r="O227" i="3"/>
  <c r="P227" i="3"/>
  <c r="K227" i="3"/>
  <c r="M226" i="3"/>
  <c r="L226" i="3"/>
  <c r="R226" i="3"/>
  <c r="S226" i="3"/>
  <c r="N226" i="3"/>
  <c r="O226" i="3"/>
  <c r="P226" i="3"/>
  <c r="H226" i="3"/>
  <c r="K226" i="3"/>
  <c r="M225" i="3"/>
  <c r="L225" i="3"/>
  <c r="R225" i="3"/>
  <c r="S225" i="3"/>
  <c r="N225" i="3"/>
  <c r="O225" i="3"/>
  <c r="P225" i="3"/>
  <c r="K225" i="3"/>
  <c r="M224" i="3"/>
  <c r="L224" i="3"/>
  <c r="R224" i="3"/>
  <c r="S224" i="3"/>
  <c r="T224" i="3"/>
  <c r="N224" i="3"/>
  <c r="O224" i="3"/>
  <c r="P224" i="3"/>
  <c r="H224" i="3"/>
  <c r="K224" i="3"/>
  <c r="M223" i="3"/>
  <c r="L223" i="3"/>
  <c r="R223" i="3"/>
  <c r="S223" i="3"/>
  <c r="T223" i="3"/>
  <c r="N223" i="3"/>
  <c r="O223" i="3"/>
  <c r="P223" i="3"/>
  <c r="H223" i="3"/>
  <c r="K223" i="3"/>
  <c r="S222" i="3"/>
  <c r="T222" i="3"/>
  <c r="M222" i="3"/>
  <c r="L222" i="3"/>
  <c r="N222" i="3"/>
  <c r="O222" i="3"/>
  <c r="P222" i="3"/>
  <c r="R222" i="3"/>
  <c r="K222" i="3"/>
  <c r="M221" i="3"/>
  <c r="L221" i="3"/>
  <c r="R221" i="3"/>
  <c r="S221" i="3"/>
  <c r="N221" i="3"/>
  <c r="O221" i="3"/>
  <c r="P221" i="3"/>
  <c r="K221" i="3"/>
  <c r="M220" i="3"/>
  <c r="L220" i="3"/>
  <c r="R220" i="3"/>
  <c r="S220" i="3"/>
  <c r="T220" i="3"/>
  <c r="N220" i="3"/>
  <c r="O220" i="3"/>
  <c r="P220" i="3"/>
  <c r="K220" i="3"/>
  <c r="M219" i="3"/>
  <c r="L219" i="3"/>
  <c r="R219" i="3"/>
  <c r="S219" i="3"/>
  <c r="N219" i="3"/>
  <c r="O219" i="3"/>
  <c r="P219" i="3"/>
  <c r="K219" i="3"/>
  <c r="M218" i="3"/>
  <c r="L218" i="3"/>
  <c r="R218" i="3"/>
  <c r="S218" i="3"/>
  <c r="T218" i="3"/>
  <c r="N218" i="3"/>
  <c r="O218" i="3"/>
  <c r="P218" i="3"/>
  <c r="K218" i="3"/>
  <c r="M217" i="3"/>
  <c r="L217" i="3"/>
  <c r="R217" i="3"/>
  <c r="S217" i="3"/>
  <c r="T217" i="3"/>
  <c r="N217" i="3"/>
  <c r="O217" i="3"/>
  <c r="P217" i="3"/>
  <c r="S216" i="3"/>
  <c r="T216" i="3"/>
  <c r="M216" i="3"/>
  <c r="L216" i="3"/>
  <c r="N216" i="3"/>
  <c r="O216" i="3"/>
  <c r="P216" i="3"/>
  <c r="R216" i="3"/>
  <c r="K216" i="3"/>
  <c r="S215" i="3"/>
  <c r="T215" i="3"/>
  <c r="M215" i="3"/>
  <c r="L215" i="3"/>
  <c r="N215" i="3"/>
  <c r="P215" i="3"/>
  <c r="R215" i="3"/>
  <c r="H215" i="3"/>
  <c r="K215" i="3"/>
  <c r="M214" i="3"/>
  <c r="L214" i="3"/>
  <c r="R214" i="3"/>
  <c r="S214" i="3"/>
  <c r="T214" i="3"/>
  <c r="N214" i="3"/>
  <c r="P214" i="3"/>
  <c r="K214" i="3"/>
  <c r="M213" i="3"/>
  <c r="L213" i="3"/>
  <c r="N213" i="3"/>
  <c r="O213" i="3"/>
  <c r="P213" i="3"/>
  <c r="R213" i="3"/>
  <c r="S213" i="3"/>
  <c r="K213" i="3"/>
  <c r="M212" i="3"/>
  <c r="L212" i="3"/>
  <c r="R212" i="3"/>
  <c r="S212" i="3"/>
  <c r="T212" i="3"/>
  <c r="N212" i="3"/>
  <c r="O212" i="3"/>
  <c r="P212" i="3"/>
  <c r="K212" i="3"/>
  <c r="M126" i="3"/>
  <c r="L126" i="3"/>
  <c r="N126" i="3"/>
  <c r="P126" i="3"/>
  <c r="R126" i="3"/>
  <c r="S126" i="3"/>
  <c r="T126" i="3"/>
  <c r="K126" i="3"/>
  <c r="M211" i="3"/>
  <c r="L211" i="3"/>
  <c r="N211" i="3"/>
  <c r="O211" i="3"/>
  <c r="P211" i="3"/>
  <c r="R211" i="3"/>
  <c r="S211" i="3"/>
  <c r="K211" i="3"/>
  <c r="M210" i="3"/>
  <c r="L210" i="3"/>
  <c r="R210" i="3"/>
  <c r="S210" i="3"/>
  <c r="T210" i="3"/>
  <c r="N210" i="3"/>
  <c r="O210" i="3"/>
  <c r="P210" i="3"/>
  <c r="H210" i="3"/>
  <c r="K210" i="3"/>
  <c r="M209" i="3"/>
  <c r="L209" i="3"/>
  <c r="R209" i="3"/>
  <c r="S209" i="3"/>
  <c r="T209" i="3"/>
  <c r="N209" i="3"/>
  <c r="O209" i="3"/>
  <c r="P209" i="3"/>
  <c r="H209" i="3"/>
  <c r="K209" i="3"/>
  <c r="M208" i="3"/>
  <c r="L208" i="3"/>
  <c r="R208" i="3"/>
  <c r="S208" i="3"/>
  <c r="T208" i="3"/>
  <c r="N208" i="3"/>
  <c r="P208" i="3"/>
  <c r="K208" i="3"/>
  <c r="S207" i="3"/>
  <c r="T207" i="3"/>
  <c r="M207" i="3"/>
  <c r="L207" i="3"/>
  <c r="N207" i="3"/>
  <c r="O207" i="3"/>
  <c r="P207" i="3"/>
  <c r="R207" i="3"/>
  <c r="H207" i="3"/>
  <c r="K207" i="3"/>
  <c r="M206" i="3"/>
  <c r="L206" i="3"/>
  <c r="R206" i="3"/>
  <c r="S206" i="3"/>
  <c r="N206" i="3"/>
  <c r="O206" i="3"/>
  <c r="P206" i="3"/>
  <c r="K206" i="3"/>
  <c r="S205" i="3"/>
  <c r="T205" i="3"/>
  <c r="M205" i="3"/>
  <c r="L205" i="3"/>
  <c r="N205" i="3"/>
  <c r="P205" i="3"/>
  <c r="R205" i="3"/>
  <c r="H205" i="3"/>
  <c r="K205" i="3"/>
  <c r="M204" i="3"/>
  <c r="L204" i="3"/>
  <c r="R204" i="3"/>
  <c r="S204" i="3"/>
  <c r="T204" i="3"/>
  <c r="N204" i="3"/>
  <c r="O204" i="3"/>
  <c r="P204" i="3"/>
  <c r="K204" i="3"/>
  <c r="L125" i="3"/>
  <c r="M125" i="3"/>
  <c r="R125" i="3"/>
  <c r="S125" i="3"/>
  <c r="T125" i="3"/>
  <c r="N125" i="3"/>
  <c r="O125" i="3"/>
  <c r="P125" i="3"/>
  <c r="K125" i="3"/>
  <c r="S203" i="3"/>
  <c r="T203" i="3"/>
  <c r="M203" i="3"/>
  <c r="L203" i="3"/>
  <c r="N203" i="3"/>
  <c r="O203" i="3"/>
  <c r="P203" i="3"/>
  <c r="R203" i="3"/>
  <c r="H203" i="3"/>
  <c r="K203" i="3"/>
  <c r="M202" i="3"/>
  <c r="L202" i="3"/>
  <c r="R202" i="3"/>
  <c r="S202" i="3"/>
  <c r="T202" i="3"/>
  <c r="N202" i="3"/>
  <c r="O202" i="3"/>
  <c r="P202" i="3"/>
  <c r="H202" i="3"/>
  <c r="K202" i="3"/>
  <c r="S201" i="3"/>
  <c r="T201" i="3"/>
  <c r="M201" i="3"/>
  <c r="L201" i="3"/>
  <c r="N201" i="3"/>
  <c r="O201" i="3"/>
  <c r="P201" i="3"/>
  <c r="R201" i="3"/>
  <c r="H201" i="3"/>
  <c r="K201" i="3"/>
  <c r="S200" i="3"/>
  <c r="T200" i="3"/>
  <c r="M200" i="3"/>
  <c r="L200" i="3"/>
  <c r="N200" i="3"/>
  <c r="O200" i="3"/>
  <c r="P200" i="3"/>
  <c r="R200" i="3"/>
  <c r="K200" i="3"/>
  <c r="S199" i="3"/>
  <c r="T199" i="3"/>
  <c r="M199" i="3"/>
  <c r="L199" i="3"/>
  <c r="N199" i="3"/>
  <c r="O199" i="3"/>
  <c r="P199" i="3"/>
  <c r="R199" i="3"/>
  <c r="K199" i="3"/>
  <c r="M198" i="3"/>
  <c r="L198" i="3"/>
  <c r="N198" i="3"/>
  <c r="Q198" i="3"/>
  <c r="R198" i="3"/>
  <c r="S198" i="3"/>
  <c r="T198" i="3"/>
  <c r="O198" i="3"/>
  <c r="P198" i="3"/>
  <c r="K198" i="3"/>
  <c r="M197" i="3"/>
  <c r="L197" i="3"/>
  <c r="N197" i="3"/>
  <c r="Q197" i="3"/>
  <c r="R197" i="3"/>
  <c r="S197" i="3"/>
  <c r="O197" i="3"/>
  <c r="P197" i="3"/>
  <c r="K197" i="3"/>
  <c r="S196" i="3"/>
  <c r="T196" i="3"/>
  <c r="M196" i="3"/>
  <c r="L196" i="3"/>
  <c r="N196" i="3"/>
  <c r="O196" i="3"/>
  <c r="P196" i="3"/>
  <c r="R196" i="3"/>
  <c r="H196" i="3"/>
  <c r="K196" i="3"/>
  <c r="S195" i="3"/>
  <c r="T195" i="3"/>
  <c r="M195" i="3"/>
  <c r="L195" i="3"/>
  <c r="N195" i="3"/>
  <c r="O195" i="3"/>
  <c r="P195" i="3"/>
  <c r="R195" i="3"/>
  <c r="H195" i="3"/>
  <c r="K195" i="3"/>
  <c r="M194" i="3"/>
  <c r="L194" i="3"/>
  <c r="N194" i="3"/>
  <c r="Q194" i="3"/>
  <c r="R194" i="3"/>
  <c r="S194" i="3"/>
  <c r="T194" i="3"/>
  <c r="O194" i="3"/>
  <c r="P194" i="3"/>
  <c r="H194" i="3"/>
  <c r="K194" i="3"/>
  <c r="M124" i="3"/>
  <c r="L124" i="3"/>
  <c r="N124" i="3"/>
  <c r="Q124" i="3"/>
  <c r="R124" i="3"/>
  <c r="S124" i="3"/>
  <c r="T124" i="3"/>
  <c r="P124" i="3"/>
  <c r="K124" i="3"/>
  <c r="M193" i="3"/>
  <c r="L193" i="3"/>
  <c r="N193" i="3"/>
  <c r="Q193" i="3"/>
  <c r="R193" i="3"/>
  <c r="S193" i="3"/>
  <c r="T193" i="3"/>
  <c r="P193" i="3"/>
  <c r="K193" i="3"/>
  <c r="S192" i="3"/>
  <c r="T192" i="3"/>
  <c r="M192" i="3"/>
  <c r="L192" i="3"/>
  <c r="N192" i="3"/>
  <c r="P192" i="3"/>
  <c r="R192" i="3"/>
  <c r="K192" i="3"/>
  <c r="S191" i="3"/>
  <c r="T191" i="3"/>
  <c r="M191" i="3"/>
  <c r="L191" i="3"/>
  <c r="N191" i="3"/>
  <c r="O191" i="3"/>
  <c r="P191" i="3"/>
  <c r="R191" i="3"/>
  <c r="H191" i="3"/>
  <c r="K191" i="3"/>
  <c r="M190" i="3"/>
  <c r="L190" i="3"/>
  <c r="N190" i="3"/>
  <c r="Q190" i="3"/>
  <c r="R190" i="3"/>
  <c r="S190" i="3"/>
  <c r="O190" i="3"/>
  <c r="P190" i="3"/>
  <c r="K190" i="3"/>
  <c r="M189" i="3"/>
  <c r="L189" i="3"/>
  <c r="N189" i="3"/>
  <c r="Q189" i="3"/>
  <c r="R189" i="3"/>
  <c r="S189" i="3"/>
  <c r="T189" i="3"/>
  <c r="O189" i="3"/>
  <c r="P189" i="3"/>
  <c r="K189" i="3"/>
  <c r="M188" i="3"/>
  <c r="L188" i="3"/>
  <c r="N188" i="3"/>
  <c r="Q188" i="3"/>
  <c r="R188" i="3"/>
  <c r="S188" i="3"/>
  <c r="T188" i="3"/>
  <c r="O188" i="3"/>
  <c r="P188" i="3"/>
  <c r="H188" i="3"/>
  <c r="K188" i="3"/>
  <c r="M187" i="3"/>
  <c r="L187" i="3"/>
  <c r="N187" i="3"/>
  <c r="O187" i="3"/>
  <c r="P187" i="3"/>
  <c r="R187" i="3"/>
  <c r="S187" i="3"/>
  <c r="T187" i="3"/>
  <c r="K187" i="3"/>
  <c r="M186" i="3"/>
  <c r="L186" i="3"/>
  <c r="N186" i="3"/>
  <c r="Q186" i="3"/>
  <c r="R186" i="3"/>
  <c r="S186" i="3"/>
  <c r="T186" i="3"/>
  <c r="O186" i="3"/>
  <c r="P186" i="3"/>
  <c r="H186" i="3"/>
  <c r="K186" i="3"/>
  <c r="M185" i="3"/>
  <c r="L185" i="3"/>
  <c r="N185" i="3"/>
  <c r="O185" i="3"/>
  <c r="P185" i="3"/>
  <c r="R185" i="3"/>
  <c r="S185" i="3"/>
  <c r="K185" i="3"/>
  <c r="M184" i="3"/>
  <c r="L184" i="3"/>
  <c r="N184" i="3"/>
  <c r="O184" i="3"/>
  <c r="P184" i="3"/>
  <c r="R184" i="3"/>
  <c r="S184" i="3"/>
  <c r="T184" i="3"/>
  <c r="Q184" i="3"/>
  <c r="H184" i="3"/>
  <c r="K184" i="3"/>
  <c r="M183" i="3"/>
  <c r="L183" i="3"/>
  <c r="N183" i="3"/>
  <c r="Q183" i="3"/>
  <c r="R183" i="3"/>
  <c r="S183" i="3"/>
  <c r="T183" i="3"/>
  <c r="O183" i="3"/>
  <c r="P183" i="3"/>
  <c r="K183" i="3"/>
  <c r="S182" i="3"/>
  <c r="T182" i="3"/>
  <c r="M182" i="3"/>
  <c r="L182" i="3"/>
  <c r="N182" i="3"/>
  <c r="O182" i="3"/>
  <c r="P182" i="3"/>
  <c r="R182" i="3"/>
  <c r="H182" i="3"/>
  <c r="K182" i="3"/>
  <c r="S181" i="3"/>
  <c r="T181" i="3"/>
  <c r="M181" i="3"/>
  <c r="L181" i="3"/>
  <c r="N181" i="3"/>
  <c r="O181" i="3"/>
  <c r="P181" i="3"/>
  <c r="R181" i="3"/>
  <c r="H181" i="3"/>
  <c r="K181" i="3"/>
  <c r="M180" i="3"/>
  <c r="L180" i="3"/>
  <c r="N180" i="3"/>
  <c r="Q180" i="3"/>
  <c r="R180" i="3"/>
  <c r="S180" i="3"/>
  <c r="T180" i="3"/>
  <c r="P180" i="3"/>
  <c r="K180" i="3"/>
  <c r="M179" i="3"/>
  <c r="L179" i="3"/>
  <c r="N179" i="3"/>
  <c r="Q179" i="3"/>
  <c r="R179" i="3"/>
  <c r="S179" i="3"/>
  <c r="T179" i="3"/>
  <c r="O179" i="3"/>
  <c r="P179" i="3"/>
  <c r="K179" i="3"/>
  <c r="M178" i="3"/>
  <c r="L178" i="3"/>
  <c r="N178" i="3"/>
  <c r="Q178" i="3"/>
  <c r="R178" i="3"/>
  <c r="S178" i="3"/>
  <c r="T178" i="3"/>
  <c r="P178" i="3"/>
  <c r="K178" i="3"/>
  <c r="M123" i="3"/>
  <c r="L123" i="3"/>
  <c r="N123" i="3"/>
  <c r="O123" i="3"/>
  <c r="Q123" i="3"/>
  <c r="P123" i="3"/>
  <c r="R123" i="3"/>
  <c r="S123" i="3"/>
  <c r="T123" i="3"/>
  <c r="K123" i="3"/>
  <c r="M122" i="3"/>
  <c r="L122" i="3"/>
  <c r="N122" i="3"/>
  <c r="Q122" i="3"/>
  <c r="R122" i="3"/>
  <c r="S122" i="3"/>
  <c r="T122" i="3"/>
  <c r="O122" i="3"/>
  <c r="P122" i="3"/>
  <c r="H122" i="3"/>
  <c r="K122" i="3"/>
  <c r="S177" i="3"/>
  <c r="T177" i="3"/>
  <c r="M177" i="3"/>
  <c r="L177" i="3"/>
  <c r="N177" i="3"/>
  <c r="O177" i="3"/>
  <c r="P177" i="3"/>
  <c r="R177" i="3"/>
  <c r="H177" i="3"/>
  <c r="K177" i="3"/>
  <c r="S176" i="3"/>
  <c r="T176" i="3"/>
  <c r="M176" i="3"/>
  <c r="L176" i="3"/>
  <c r="N176" i="3"/>
  <c r="O176" i="3"/>
  <c r="P176" i="3"/>
  <c r="R176" i="3"/>
  <c r="H176" i="3"/>
  <c r="K176" i="3"/>
  <c r="M175" i="3"/>
  <c r="L175" i="3"/>
  <c r="N175" i="3"/>
  <c r="P175" i="3"/>
  <c r="R175" i="3"/>
  <c r="S175" i="3"/>
  <c r="T175" i="3"/>
  <c r="K175" i="3"/>
  <c r="S174" i="3"/>
  <c r="L174" i="3"/>
  <c r="M174" i="3"/>
  <c r="N174" i="3"/>
  <c r="Q174" i="3"/>
  <c r="O174" i="3"/>
  <c r="P174" i="3"/>
  <c r="K174" i="3"/>
  <c r="S173" i="3"/>
  <c r="T173" i="3"/>
  <c r="M173" i="3"/>
  <c r="L173" i="3"/>
  <c r="R173" i="3"/>
  <c r="O173" i="3"/>
  <c r="N173" i="3"/>
  <c r="H173" i="3"/>
  <c r="K173" i="3"/>
  <c r="M172" i="3"/>
  <c r="L172" i="3"/>
  <c r="N172" i="3"/>
  <c r="Q172" i="3"/>
  <c r="R172" i="3"/>
  <c r="S172" i="3"/>
  <c r="T172" i="3"/>
  <c r="O172" i="3"/>
  <c r="P172" i="3"/>
  <c r="H172" i="3"/>
  <c r="K172" i="3"/>
  <c r="M170" i="3"/>
  <c r="L170" i="3"/>
  <c r="N170" i="3"/>
  <c r="O170" i="3"/>
  <c r="P170" i="3"/>
  <c r="R170" i="3"/>
  <c r="S170" i="3"/>
  <c r="T170" i="3"/>
  <c r="K170" i="3"/>
  <c r="S169" i="3"/>
  <c r="T169" i="3"/>
  <c r="M169" i="3"/>
  <c r="L169" i="3"/>
  <c r="N169" i="3"/>
  <c r="O169" i="3"/>
  <c r="P169" i="3"/>
  <c r="R169" i="3"/>
  <c r="H169" i="3"/>
  <c r="K169" i="3"/>
  <c r="M168" i="3"/>
  <c r="L168" i="3"/>
  <c r="N168" i="3"/>
  <c r="Q168" i="3"/>
  <c r="R168" i="3"/>
  <c r="S168" i="3"/>
  <c r="T168" i="3"/>
  <c r="O168" i="3"/>
  <c r="P168" i="3"/>
  <c r="M167" i="3"/>
  <c r="L167" i="3"/>
  <c r="R167" i="3"/>
  <c r="S167" i="3"/>
  <c r="T167" i="3"/>
  <c r="N167" i="3"/>
  <c r="O167" i="3"/>
  <c r="P167" i="3"/>
  <c r="H167" i="3"/>
  <c r="K167" i="3"/>
  <c r="M166" i="3"/>
  <c r="L166" i="3"/>
  <c r="R166" i="3"/>
  <c r="S166" i="3"/>
  <c r="T166" i="3"/>
  <c r="N166" i="3"/>
  <c r="O166" i="3"/>
  <c r="P166" i="3"/>
  <c r="H166" i="3"/>
  <c r="K166" i="3"/>
  <c r="M165" i="3"/>
  <c r="L165" i="3"/>
  <c r="N165" i="3"/>
  <c r="Q165" i="3"/>
  <c r="R165" i="3"/>
  <c r="S165" i="3"/>
  <c r="T165" i="3"/>
  <c r="O165" i="3"/>
  <c r="P165" i="3"/>
  <c r="H165" i="3"/>
  <c r="K165" i="3"/>
  <c r="S164" i="3"/>
  <c r="T164" i="3"/>
  <c r="M164" i="3"/>
  <c r="L164" i="3"/>
  <c r="N164" i="3"/>
  <c r="O164" i="3"/>
  <c r="P164" i="3"/>
  <c r="R164" i="3"/>
  <c r="H164" i="3"/>
  <c r="K164" i="3"/>
  <c r="M163" i="3"/>
  <c r="L163" i="3"/>
  <c r="N163" i="3"/>
  <c r="Q163" i="3"/>
  <c r="R163" i="3"/>
  <c r="S163" i="3"/>
  <c r="T163" i="3"/>
  <c r="O163" i="3"/>
  <c r="P163" i="3"/>
  <c r="H163" i="3"/>
  <c r="K163" i="3"/>
  <c r="M162" i="3"/>
  <c r="L162" i="3"/>
  <c r="N162" i="3"/>
  <c r="Q162" i="3"/>
  <c r="R162" i="3"/>
  <c r="S162" i="3"/>
  <c r="O162" i="3"/>
  <c r="P162" i="3"/>
  <c r="K162" i="3"/>
  <c r="M159" i="3"/>
  <c r="L159" i="3"/>
  <c r="N159" i="3"/>
  <c r="O159" i="3"/>
  <c r="P159" i="3"/>
  <c r="R159" i="3"/>
  <c r="S159" i="3"/>
  <c r="T159" i="3"/>
  <c r="Q159" i="3"/>
  <c r="K159" i="3"/>
  <c r="M158" i="3"/>
  <c r="L158" i="3"/>
  <c r="N158" i="3"/>
  <c r="Q158" i="3"/>
  <c r="R158" i="3"/>
  <c r="S158" i="3"/>
  <c r="T158" i="3"/>
  <c r="O158" i="3"/>
  <c r="P158" i="3"/>
  <c r="K158" i="3"/>
  <c r="S157" i="3"/>
  <c r="T157" i="3"/>
  <c r="L157" i="3"/>
  <c r="N157" i="3"/>
  <c r="O157" i="3"/>
  <c r="P157" i="3"/>
  <c r="K157" i="3"/>
  <c r="M128" i="3"/>
  <c r="L128" i="3"/>
  <c r="N128" i="3"/>
  <c r="Q128" i="3"/>
  <c r="R128" i="3"/>
  <c r="S128" i="3"/>
  <c r="T128" i="3"/>
  <c r="O128" i="3"/>
  <c r="P128" i="3"/>
  <c r="K128" i="3"/>
  <c r="M120" i="3"/>
  <c r="L120" i="3"/>
  <c r="N120" i="3"/>
  <c r="Q120" i="3"/>
  <c r="R120" i="3"/>
  <c r="S120" i="3"/>
  <c r="O120" i="3"/>
  <c r="P120" i="3"/>
  <c r="M119" i="3"/>
  <c r="L119" i="3"/>
  <c r="N119" i="3"/>
  <c r="O119" i="3"/>
  <c r="P119" i="3"/>
  <c r="R119" i="3"/>
  <c r="S119" i="3"/>
  <c r="K119" i="3"/>
  <c r="M118" i="3"/>
  <c r="L118" i="3"/>
  <c r="N118" i="3"/>
  <c r="Q118" i="3"/>
  <c r="R118" i="3"/>
  <c r="S118" i="3"/>
  <c r="T118" i="3"/>
  <c r="O118" i="3"/>
  <c r="P118" i="3"/>
  <c r="K118" i="3"/>
  <c r="M117" i="3"/>
  <c r="L117" i="3"/>
  <c r="N117" i="3"/>
  <c r="O117" i="3"/>
  <c r="P117" i="3"/>
  <c r="R117" i="3"/>
  <c r="S117" i="3"/>
  <c r="T117" i="3"/>
  <c r="M116" i="3"/>
  <c r="L116" i="3"/>
  <c r="N116" i="3"/>
  <c r="Q116" i="3"/>
  <c r="R116" i="3"/>
  <c r="S116" i="3"/>
  <c r="T116" i="3"/>
  <c r="O116" i="3"/>
  <c r="P116" i="3"/>
  <c r="K116" i="3"/>
  <c r="M115" i="3"/>
  <c r="L115" i="3"/>
  <c r="N115" i="3"/>
  <c r="Q115" i="3"/>
  <c r="R115" i="3"/>
  <c r="S115" i="3"/>
  <c r="T115" i="3"/>
  <c r="O115" i="3"/>
  <c r="P115" i="3"/>
  <c r="K115" i="3"/>
  <c r="M114" i="3"/>
  <c r="L114" i="3"/>
  <c r="N114" i="3"/>
  <c r="Q114" i="3"/>
  <c r="R114" i="3"/>
  <c r="S114" i="3"/>
  <c r="T114" i="3"/>
  <c r="O114" i="3"/>
  <c r="P114" i="3"/>
  <c r="K114" i="3"/>
  <c r="M113" i="3"/>
  <c r="L113" i="3"/>
  <c r="N113" i="3"/>
  <c r="Q113" i="3"/>
  <c r="R113" i="3"/>
  <c r="S113" i="3"/>
  <c r="O113" i="3"/>
  <c r="P113" i="3"/>
  <c r="K113" i="3"/>
  <c r="M112" i="3"/>
  <c r="L112" i="3"/>
  <c r="N112" i="3"/>
  <c r="O112" i="3"/>
  <c r="P112" i="3"/>
  <c r="R112" i="3"/>
  <c r="S112" i="3"/>
  <c r="M111" i="3"/>
  <c r="L111" i="3"/>
  <c r="N111" i="3"/>
  <c r="Q111" i="3"/>
  <c r="R111" i="3"/>
  <c r="S111" i="3"/>
  <c r="T111" i="3"/>
  <c r="O111" i="3"/>
  <c r="P111" i="3"/>
  <c r="K111" i="3"/>
  <c r="M110" i="3"/>
  <c r="L110" i="3"/>
  <c r="N110" i="3"/>
  <c r="O110" i="3"/>
  <c r="P110" i="3"/>
  <c r="R110" i="3"/>
  <c r="S110" i="3"/>
  <c r="K110" i="3"/>
  <c r="M109" i="3"/>
  <c r="L109" i="3"/>
  <c r="N109" i="3"/>
  <c r="O109" i="3"/>
  <c r="P109" i="3"/>
  <c r="R109" i="3"/>
  <c r="S109" i="3"/>
  <c r="K109" i="3"/>
  <c r="S108" i="3"/>
  <c r="T108" i="3"/>
  <c r="M108" i="3"/>
  <c r="L108" i="3"/>
  <c r="O108" i="3"/>
  <c r="P108" i="3"/>
  <c r="R108" i="3"/>
  <c r="K108" i="3"/>
  <c r="M107" i="3"/>
  <c r="L107" i="3"/>
  <c r="N107" i="3"/>
  <c r="O107" i="3"/>
  <c r="P107" i="3"/>
  <c r="R107" i="3"/>
  <c r="S107" i="3"/>
  <c r="K107" i="3"/>
  <c r="M106" i="3"/>
  <c r="L106" i="3"/>
  <c r="N106" i="3"/>
  <c r="Q106" i="3"/>
  <c r="R106" i="3"/>
  <c r="S106" i="3"/>
  <c r="T106" i="3"/>
  <c r="O106" i="3"/>
  <c r="P106" i="3"/>
  <c r="K106" i="3"/>
  <c r="M105" i="3"/>
  <c r="L105" i="3"/>
  <c r="N105" i="3"/>
  <c r="Q105" i="3"/>
  <c r="R105" i="3"/>
  <c r="S105" i="3"/>
  <c r="T105" i="3"/>
  <c r="O105" i="3"/>
  <c r="P105" i="3"/>
  <c r="H105" i="3"/>
  <c r="K105" i="3"/>
  <c r="M104" i="3"/>
  <c r="L104" i="3"/>
  <c r="N104" i="3"/>
  <c r="Q104" i="3"/>
  <c r="R104" i="3"/>
  <c r="S104" i="3"/>
  <c r="P104" i="3"/>
  <c r="M103" i="3"/>
  <c r="L103" i="3"/>
  <c r="N103" i="3"/>
  <c r="Q103" i="3"/>
  <c r="R103" i="3"/>
  <c r="S103" i="3"/>
  <c r="T103" i="3"/>
  <c r="O103" i="3"/>
  <c r="P103" i="3"/>
  <c r="H103" i="3"/>
  <c r="K103" i="3"/>
  <c r="M102" i="3"/>
  <c r="L102" i="3"/>
  <c r="N102" i="3"/>
  <c r="Q102" i="3"/>
  <c r="R102" i="3"/>
  <c r="S102" i="3"/>
  <c r="O102" i="3"/>
  <c r="P102" i="3"/>
  <c r="M101" i="3"/>
  <c r="L101" i="3"/>
  <c r="N101" i="3"/>
  <c r="Q101" i="3"/>
  <c r="R101" i="3"/>
  <c r="S101" i="3"/>
  <c r="T101" i="3"/>
  <c r="O101" i="3"/>
  <c r="P101" i="3"/>
  <c r="K101" i="3"/>
  <c r="M100" i="3"/>
  <c r="L100" i="3"/>
  <c r="R100" i="3"/>
  <c r="S100" i="3"/>
  <c r="O100" i="3"/>
  <c r="N100" i="3"/>
  <c r="K100" i="3"/>
  <c r="M98" i="3"/>
  <c r="L98" i="3"/>
  <c r="N98" i="3"/>
  <c r="O98" i="3"/>
  <c r="P98" i="3"/>
  <c r="R98" i="3"/>
  <c r="S98" i="3"/>
  <c r="T98" i="3"/>
  <c r="K98" i="3"/>
  <c r="M97" i="3"/>
  <c r="L97" i="3"/>
  <c r="N97" i="3"/>
  <c r="O97" i="3"/>
  <c r="P97" i="3"/>
  <c r="R97" i="3"/>
  <c r="S97" i="3"/>
  <c r="T97" i="3"/>
  <c r="K97" i="3"/>
  <c r="T96" i="3"/>
  <c r="L96" i="3"/>
  <c r="M96" i="3"/>
  <c r="N96" i="3"/>
  <c r="O96" i="3"/>
  <c r="P96" i="3"/>
  <c r="M95" i="3"/>
  <c r="L95" i="3"/>
  <c r="N95" i="3"/>
  <c r="Q95" i="3"/>
  <c r="R95" i="3"/>
  <c r="S95" i="3"/>
  <c r="T95" i="3"/>
  <c r="P95" i="3"/>
  <c r="K95" i="3"/>
  <c r="M94" i="3"/>
  <c r="L94" i="3"/>
  <c r="N94" i="3"/>
  <c r="Q94" i="3"/>
  <c r="R94" i="3"/>
  <c r="S94" i="3"/>
  <c r="O94" i="3"/>
  <c r="P94" i="3"/>
  <c r="M93" i="3"/>
  <c r="L93" i="3"/>
  <c r="N93" i="3"/>
  <c r="Q93" i="3"/>
  <c r="P93" i="3"/>
  <c r="R93" i="3"/>
  <c r="S93" i="3"/>
  <c r="T93" i="3"/>
  <c r="K93" i="3"/>
  <c r="M92" i="3"/>
  <c r="L92" i="3"/>
  <c r="N92" i="3"/>
  <c r="Q92" i="3"/>
  <c r="R92" i="3"/>
  <c r="S92" i="3"/>
  <c r="O92" i="3"/>
  <c r="P92" i="3"/>
  <c r="K92" i="3"/>
  <c r="M91" i="3"/>
  <c r="L91" i="3"/>
  <c r="N91" i="3"/>
  <c r="Q91" i="3"/>
  <c r="R91" i="3"/>
  <c r="S91" i="3"/>
  <c r="T91" i="3"/>
  <c r="O91" i="3"/>
  <c r="P91" i="3"/>
  <c r="H91" i="3"/>
  <c r="K91" i="3"/>
  <c r="M90" i="3"/>
  <c r="L90" i="3"/>
  <c r="N90" i="3"/>
  <c r="Q90" i="3"/>
  <c r="R90" i="3"/>
  <c r="S90" i="3"/>
  <c r="T90" i="3"/>
  <c r="O90" i="3"/>
  <c r="P90" i="3"/>
  <c r="K90" i="3"/>
  <c r="M89" i="3"/>
  <c r="L89" i="3"/>
  <c r="N89" i="3"/>
  <c r="Q89" i="3"/>
  <c r="R89" i="3"/>
  <c r="S89" i="3"/>
  <c r="O89" i="3"/>
  <c r="P89" i="3"/>
  <c r="K89" i="3"/>
  <c r="M88" i="3"/>
  <c r="L88" i="3"/>
  <c r="N88" i="3"/>
  <c r="Q88" i="3"/>
  <c r="R88" i="3"/>
  <c r="S88" i="3"/>
  <c r="O88" i="3"/>
  <c r="P88" i="3"/>
  <c r="M87" i="3"/>
  <c r="L87" i="3"/>
  <c r="N87" i="3"/>
  <c r="Q87" i="3"/>
  <c r="R87" i="3"/>
  <c r="S87" i="3"/>
  <c r="T87" i="3"/>
  <c r="O87" i="3"/>
  <c r="P87" i="3"/>
  <c r="H87" i="3"/>
  <c r="K87" i="3"/>
  <c r="M85" i="3"/>
  <c r="L85" i="3"/>
  <c r="N85" i="3"/>
  <c r="O85" i="3"/>
  <c r="P85" i="3"/>
  <c r="R85" i="3"/>
  <c r="S85" i="3"/>
  <c r="T85" i="3"/>
  <c r="Q85" i="3"/>
  <c r="K85" i="3"/>
  <c r="M84" i="3"/>
  <c r="L84" i="3"/>
  <c r="N84" i="3"/>
  <c r="Q84" i="3"/>
  <c r="R84" i="3"/>
  <c r="S84" i="3"/>
  <c r="T84" i="3"/>
  <c r="O84" i="3"/>
  <c r="P84" i="3"/>
  <c r="H84" i="3"/>
  <c r="K84" i="3"/>
  <c r="M83" i="3"/>
  <c r="L83" i="3"/>
  <c r="N83" i="3"/>
  <c r="Q83" i="3"/>
  <c r="R83" i="3"/>
  <c r="S83" i="3"/>
  <c r="T83" i="3"/>
  <c r="P83" i="3"/>
  <c r="K83" i="3"/>
  <c r="M82" i="3"/>
  <c r="L82" i="3"/>
  <c r="N82" i="3"/>
  <c r="Q82" i="3"/>
  <c r="R82" i="3"/>
  <c r="S82" i="3"/>
  <c r="T82" i="3"/>
  <c r="O82" i="3"/>
  <c r="P82" i="3"/>
  <c r="K82" i="3"/>
  <c r="M81" i="3"/>
  <c r="L81" i="3"/>
  <c r="N81" i="3"/>
  <c r="Q81" i="3"/>
  <c r="O81" i="3"/>
  <c r="P81" i="3"/>
  <c r="R81" i="3"/>
  <c r="S81" i="3"/>
  <c r="T81" i="3"/>
  <c r="M80" i="3"/>
  <c r="L80" i="3"/>
  <c r="N80" i="3"/>
  <c r="Q80" i="3"/>
  <c r="R80" i="3"/>
  <c r="S80" i="3"/>
  <c r="T80" i="3"/>
  <c r="P80" i="3"/>
  <c r="H80" i="3"/>
  <c r="K80" i="3"/>
  <c r="M79" i="3"/>
  <c r="L79" i="3"/>
  <c r="N79" i="3"/>
  <c r="Q79" i="3"/>
  <c r="R79" i="3"/>
  <c r="S79" i="3"/>
  <c r="T79" i="3"/>
  <c r="O79" i="3"/>
  <c r="P79" i="3"/>
  <c r="K79" i="3"/>
  <c r="M78" i="3"/>
  <c r="L78" i="3"/>
  <c r="N78" i="3"/>
  <c r="Q78" i="3"/>
  <c r="R78" i="3"/>
  <c r="S78" i="3"/>
  <c r="O78" i="3"/>
  <c r="P78" i="3"/>
  <c r="K78" i="3"/>
  <c r="M77" i="3"/>
  <c r="L77" i="3"/>
  <c r="N77" i="3"/>
  <c r="Q77" i="3"/>
  <c r="R77" i="3"/>
  <c r="S77" i="3"/>
  <c r="T77" i="3"/>
  <c r="O77" i="3"/>
  <c r="P77" i="3"/>
  <c r="K77" i="3"/>
  <c r="M76" i="3"/>
  <c r="L76" i="3"/>
  <c r="N76" i="3"/>
  <c r="Q76" i="3"/>
  <c r="R76" i="3"/>
  <c r="S76" i="3"/>
  <c r="T76" i="3"/>
  <c r="O76" i="3"/>
  <c r="P76" i="3"/>
  <c r="M75" i="3"/>
  <c r="L75" i="3"/>
  <c r="N75" i="3"/>
  <c r="O75" i="3"/>
  <c r="P75" i="3"/>
  <c r="R75" i="3"/>
  <c r="S75" i="3"/>
  <c r="Q75" i="3"/>
  <c r="K75" i="3"/>
  <c r="M73" i="3"/>
  <c r="L73" i="3"/>
  <c r="N73" i="3"/>
  <c r="Q73" i="3"/>
  <c r="R73" i="3"/>
  <c r="S73" i="3"/>
  <c r="T73" i="3"/>
  <c r="O73" i="3"/>
  <c r="P73" i="3"/>
  <c r="H73" i="3"/>
  <c r="K73" i="3"/>
  <c r="M72" i="3"/>
  <c r="L72" i="3"/>
  <c r="N72" i="3"/>
  <c r="O72" i="3"/>
  <c r="P72" i="3"/>
  <c r="R72" i="3"/>
  <c r="S72" i="3"/>
  <c r="T72" i="3"/>
  <c r="M71" i="3"/>
  <c r="N71" i="3"/>
  <c r="Q71" i="3"/>
  <c r="R71" i="3"/>
  <c r="S71" i="3"/>
  <c r="T71" i="3"/>
  <c r="O71" i="3"/>
  <c r="M70" i="3"/>
  <c r="L70" i="3"/>
  <c r="N70" i="3"/>
  <c r="Q70" i="3"/>
  <c r="R70" i="3"/>
  <c r="S70" i="3"/>
  <c r="T70" i="3"/>
  <c r="O70" i="3"/>
  <c r="P70" i="3"/>
  <c r="K70" i="3"/>
  <c r="M69" i="3"/>
  <c r="L69" i="3"/>
  <c r="N69" i="3"/>
  <c r="Q69" i="3"/>
  <c r="R69" i="3"/>
  <c r="S69" i="3"/>
  <c r="O69" i="3"/>
  <c r="P69" i="3"/>
  <c r="H69" i="3"/>
  <c r="M68" i="3"/>
  <c r="L68" i="3"/>
  <c r="N68" i="3"/>
  <c r="Q68" i="3"/>
  <c r="R68" i="3"/>
  <c r="S68" i="3"/>
  <c r="T68" i="3"/>
  <c r="O68" i="3"/>
  <c r="P68" i="3"/>
  <c r="M67" i="3"/>
  <c r="L67" i="3"/>
  <c r="N67" i="3"/>
  <c r="Q67" i="3"/>
  <c r="R67" i="3"/>
  <c r="S67" i="3"/>
  <c r="T67" i="3"/>
  <c r="O67" i="3"/>
  <c r="P67" i="3"/>
  <c r="K67" i="3"/>
  <c r="M66" i="3"/>
  <c r="L66" i="3"/>
  <c r="N66" i="3"/>
  <c r="O66" i="3"/>
  <c r="P66" i="3"/>
  <c r="R66" i="3"/>
  <c r="S66" i="3"/>
  <c r="K66" i="3"/>
  <c r="M65" i="3"/>
  <c r="L65" i="3"/>
  <c r="N65" i="3"/>
  <c r="Q65" i="3"/>
  <c r="R65" i="3"/>
  <c r="S65" i="3"/>
  <c r="T65" i="3"/>
  <c r="O65" i="3"/>
  <c r="P65" i="3"/>
  <c r="K65" i="3"/>
  <c r="M64" i="3"/>
  <c r="L64" i="3"/>
  <c r="N64" i="3"/>
  <c r="Q64" i="3"/>
  <c r="R64" i="3"/>
  <c r="S64" i="3"/>
  <c r="T64" i="3"/>
  <c r="O64" i="3"/>
  <c r="P64" i="3"/>
  <c r="K64" i="3"/>
  <c r="M63" i="3"/>
  <c r="L63" i="3"/>
  <c r="N63" i="3"/>
  <c r="O63" i="3"/>
  <c r="P63" i="3"/>
  <c r="R63" i="3"/>
  <c r="S63" i="3"/>
  <c r="T63" i="3"/>
  <c r="H63" i="3"/>
  <c r="M62" i="3"/>
  <c r="L62" i="3"/>
  <c r="N62" i="3"/>
  <c r="O62" i="3"/>
  <c r="P62" i="3"/>
  <c r="R62" i="3"/>
  <c r="S62" i="3"/>
  <c r="K62" i="3"/>
  <c r="M61" i="3"/>
  <c r="L61" i="3"/>
  <c r="N61" i="3"/>
  <c r="Q61" i="3"/>
  <c r="R61" i="3"/>
  <c r="S61" i="3"/>
  <c r="T61" i="3"/>
  <c r="O61" i="3"/>
  <c r="P61" i="3"/>
  <c r="K61" i="3"/>
  <c r="M60" i="3"/>
  <c r="L60" i="3"/>
  <c r="R60" i="3"/>
  <c r="S60" i="3"/>
  <c r="T60" i="3"/>
  <c r="N60" i="3"/>
  <c r="O60" i="3"/>
  <c r="P60" i="3"/>
  <c r="K60" i="3"/>
  <c r="M59" i="3"/>
  <c r="L59" i="3"/>
  <c r="N59" i="3"/>
  <c r="Q59" i="3"/>
  <c r="R59" i="3"/>
  <c r="S59" i="3"/>
  <c r="O59" i="3"/>
  <c r="P59" i="3"/>
  <c r="K59" i="3"/>
  <c r="S57" i="3"/>
  <c r="T57" i="3"/>
  <c r="M57" i="3"/>
  <c r="L57" i="3"/>
  <c r="N57" i="3"/>
  <c r="O57" i="3"/>
  <c r="P57" i="3"/>
  <c r="R57" i="3"/>
  <c r="H57" i="3"/>
  <c r="K57" i="3"/>
  <c r="M56" i="3"/>
  <c r="L56" i="3"/>
  <c r="N56" i="3"/>
  <c r="Q56" i="3"/>
  <c r="R56" i="3"/>
  <c r="S56" i="3"/>
  <c r="O56" i="3"/>
  <c r="P56" i="3"/>
  <c r="K56" i="3"/>
  <c r="M55" i="3"/>
  <c r="L55" i="3"/>
  <c r="N55" i="3"/>
  <c r="Q55" i="3"/>
  <c r="R55" i="3"/>
  <c r="S55" i="3"/>
  <c r="T55" i="3"/>
  <c r="O55" i="3"/>
  <c r="P55" i="3"/>
  <c r="K55" i="3"/>
  <c r="S54" i="3"/>
  <c r="T54" i="3"/>
  <c r="M54" i="3"/>
  <c r="O54" i="3"/>
  <c r="L54" i="3"/>
  <c r="N54" i="3"/>
  <c r="K54" i="3"/>
  <c r="M53" i="3"/>
  <c r="L53" i="3"/>
  <c r="N53" i="3"/>
  <c r="Q53" i="3"/>
  <c r="R53" i="3"/>
  <c r="S53" i="3"/>
  <c r="O53" i="3"/>
  <c r="P53" i="3"/>
  <c r="K53" i="3"/>
  <c r="M52" i="3"/>
  <c r="L52" i="3"/>
  <c r="N52" i="3"/>
  <c r="Q52" i="3"/>
  <c r="R52" i="3"/>
  <c r="S52" i="3"/>
  <c r="T52" i="3"/>
  <c r="P52" i="3"/>
  <c r="K52" i="3"/>
  <c r="M51" i="3"/>
  <c r="L51" i="3"/>
  <c r="N51" i="3"/>
  <c r="Q51" i="3"/>
  <c r="R51" i="3"/>
  <c r="S51" i="3"/>
  <c r="P51" i="3"/>
  <c r="M50" i="3"/>
  <c r="L50" i="3"/>
  <c r="N50" i="3"/>
  <c r="Q50" i="3"/>
  <c r="R50" i="3"/>
  <c r="S50" i="3"/>
  <c r="O50" i="3"/>
  <c r="P50" i="3"/>
  <c r="K50" i="3"/>
  <c r="M49" i="3"/>
  <c r="L49" i="3"/>
  <c r="N49" i="3"/>
  <c r="Q49" i="3"/>
  <c r="R49" i="3"/>
  <c r="S49" i="3"/>
  <c r="T49" i="3"/>
  <c r="O49" i="3"/>
  <c r="P49" i="3"/>
  <c r="K49" i="3"/>
  <c r="M48" i="3"/>
  <c r="L48" i="3"/>
  <c r="N48" i="3"/>
  <c r="P48" i="3"/>
  <c r="R48" i="3"/>
  <c r="S48" i="3"/>
  <c r="T48" i="3"/>
  <c r="Q48" i="3"/>
  <c r="K48" i="3"/>
  <c r="M47" i="3"/>
  <c r="L47" i="3"/>
  <c r="N47" i="3"/>
  <c r="P47" i="3"/>
  <c r="R47" i="3"/>
  <c r="S47" i="3"/>
  <c r="T47" i="3"/>
  <c r="K47" i="3"/>
  <c r="M46" i="3"/>
  <c r="L46" i="3"/>
  <c r="N46" i="3"/>
  <c r="Q46" i="3"/>
  <c r="R46" i="3"/>
  <c r="S46" i="3"/>
  <c r="T46" i="3"/>
  <c r="O46" i="3"/>
  <c r="P46" i="3"/>
  <c r="K46" i="3"/>
  <c r="M45" i="3"/>
  <c r="L45" i="3"/>
  <c r="N45" i="3"/>
  <c r="P45" i="3"/>
  <c r="R45" i="3"/>
  <c r="S45" i="3"/>
  <c r="Q45" i="3"/>
  <c r="K45" i="3"/>
  <c r="M44" i="3"/>
  <c r="L44" i="3"/>
  <c r="N44" i="3"/>
  <c r="Q44" i="3"/>
  <c r="R44" i="3"/>
  <c r="S44" i="3"/>
  <c r="T44" i="3"/>
  <c r="O44" i="3"/>
  <c r="P44" i="3"/>
  <c r="M43" i="3"/>
  <c r="L43" i="3"/>
  <c r="Q43" i="3"/>
  <c r="R43" i="3"/>
  <c r="S43" i="3"/>
  <c r="P43" i="3"/>
  <c r="M42" i="3"/>
  <c r="L42" i="3"/>
  <c r="N42" i="3"/>
  <c r="Q42" i="3"/>
  <c r="R42" i="3"/>
  <c r="S42" i="3"/>
  <c r="T42" i="3"/>
  <c r="P42" i="3"/>
  <c r="K42" i="3"/>
  <c r="M41" i="3"/>
  <c r="L41" i="3"/>
  <c r="N41" i="3"/>
  <c r="Q41" i="3"/>
  <c r="R41" i="3"/>
  <c r="S41" i="3"/>
  <c r="P41" i="3"/>
  <c r="M40" i="3"/>
  <c r="L40" i="3"/>
  <c r="N40" i="3"/>
  <c r="Q40" i="3"/>
  <c r="R40" i="3"/>
  <c r="S40" i="3"/>
  <c r="T40" i="3"/>
  <c r="O40" i="3"/>
  <c r="P40" i="3"/>
  <c r="K40" i="3"/>
  <c r="M39" i="3"/>
  <c r="L39" i="3"/>
  <c r="N39" i="3"/>
  <c r="Q39" i="3"/>
  <c r="R39" i="3"/>
  <c r="S39" i="3"/>
  <c r="T39" i="3"/>
  <c r="O39" i="3"/>
  <c r="P39" i="3"/>
  <c r="K39" i="3"/>
  <c r="S38" i="3"/>
  <c r="T38" i="3"/>
  <c r="L38" i="3"/>
  <c r="M38" i="3"/>
  <c r="N38" i="3"/>
  <c r="Q38" i="3"/>
  <c r="P38" i="3"/>
  <c r="H38" i="3"/>
  <c r="K38" i="3"/>
  <c r="M37" i="3"/>
  <c r="L37" i="3"/>
  <c r="N37" i="3"/>
  <c r="Q37" i="3"/>
  <c r="R37" i="3"/>
  <c r="S37" i="3"/>
  <c r="T37" i="3"/>
  <c r="O37" i="3"/>
  <c r="P37" i="3"/>
  <c r="K37" i="3"/>
  <c r="M36" i="3"/>
  <c r="L36" i="3"/>
  <c r="N36" i="3"/>
  <c r="Q36" i="3"/>
  <c r="R36" i="3"/>
  <c r="S36" i="3"/>
  <c r="T36" i="3"/>
  <c r="O36" i="3"/>
  <c r="P36" i="3"/>
  <c r="K36" i="3"/>
  <c r="M35" i="3"/>
  <c r="N35" i="3"/>
  <c r="Q35" i="3"/>
  <c r="R35" i="3"/>
  <c r="S35" i="3"/>
  <c r="T35" i="3"/>
  <c r="O35" i="3"/>
  <c r="P35" i="3"/>
  <c r="K35" i="3"/>
  <c r="L34" i="3"/>
  <c r="M34" i="3"/>
  <c r="N34" i="3"/>
  <c r="Q34" i="3"/>
  <c r="O34" i="3"/>
  <c r="P34" i="3"/>
  <c r="K34" i="3"/>
  <c r="M33" i="3"/>
  <c r="L33" i="3"/>
  <c r="N33" i="3"/>
  <c r="Q33" i="3"/>
  <c r="R33" i="3"/>
  <c r="S33" i="3"/>
  <c r="T33" i="3"/>
  <c r="O33" i="3"/>
  <c r="P33" i="3"/>
  <c r="K33" i="3"/>
  <c r="M32" i="3"/>
  <c r="L32" i="3"/>
  <c r="N32" i="3"/>
  <c r="Q32" i="3"/>
  <c r="R32" i="3"/>
  <c r="S32" i="3"/>
  <c r="O32" i="3"/>
  <c r="P32" i="3"/>
  <c r="M30" i="3"/>
  <c r="L30" i="3"/>
  <c r="N30" i="3"/>
  <c r="Q30" i="3"/>
  <c r="R30" i="3"/>
  <c r="S30" i="3"/>
  <c r="T30" i="3"/>
  <c r="O30" i="3"/>
  <c r="P30" i="3"/>
  <c r="H30" i="3"/>
  <c r="M29" i="3"/>
  <c r="L29" i="3"/>
  <c r="N29" i="3"/>
  <c r="Q29" i="3"/>
  <c r="R29" i="3"/>
  <c r="S29" i="3"/>
  <c r="O29" i="3"/>
  <c r="P29" i="3"/>
  <c r="K29" i="3"/>
  <c r="M28" i="3"/>
  <c r="L28" i="3"/>
  <c r="N28" i="3"/>
  <c r="Q28" i="3"/>
  <c r="R28" i="3"/>
  <c r="S28" i="3"/>
  <c r="T28" i="3"/>
  <c r="O28" i="3"/>
  <c r="P28" i="3"/>
  <c r="K28" i="3"/>
  <c r="M27" i="3"/>
  <c r="L27" i="3"/>
  <c r="N27" i="3"/>
  <c r="Q27" i="3"/>
  <c r="R27" i="3"/>
  <c r="S27" i="3"/>
  <c r="O27" i="3"/>
  <c r="P27" i="3"/>
  <c r="K27" i="3"/>
  <c r="M26" i="3"/>
  <c r="L26" i="3"/>
  <c r="N26" i="3"/>
  <c r="Q26" i="3"/>
  <c r="R26" i="3"/>
  <c r="S26" i="3"/>
  <c r="T26" i="3"/>
  <c r="P26" i="3"/>
  <c r="K26" i="3"/>
  <c r="M25" i="3"/>
  <c r="L25" i="3"/>
  <c r="N25" i="3"/>
  <c r="O25" i="3"/>
  <c r="P25" i="3"/>
  <c r="R25" i="3"/>
  <c r="S25" i="3"/>
  <c r="M24" i="3"/>
  <c r="L24" i="3"/>
  <c r="N24" i="3"/>
  <c r="Q24" i="3"/>
  <c r="R24" i="3"/>
  <c r="S24" i="3"/>
  <c r="O24" i="3"/>
  <c r="P24" i="3"/>
  <c r="M23" i="3"/>
  <c r="L23" i="3"/>
  <c r="N23" i="3"/>
  <c r="Q23" i="3"/>
  <c r="R23" i="3"/>
  <c r="S23" i="3"/>
  <c r="O23" i="3"/>
  <c r="P23" i="3"/>
  <c r="K23" i="3"/>
  <c r="M22" i="3"/>
  <c r="L22" i="3"/>
  <c r="N22" i="3"/>
  <c r="O22" i="3"/>
  <c r="P22" i="3"/>
  <c r="R22" i="3"/>
  <c r="S22" i="3"/>
  <c r="T22" i="3"/>
  <c r="K22" i="3"/>
  <c r="M21" i="3"/>
  <c r="L21" i="3"/>
  <c r="N21" i="3"/>
  <c r="Q21" i="3"/>
  <c r="R21" i="3"/>
  <c r="S21" i="3"/>
  <c r="P21" i="3"/>
  <c r="M20" i="3"/>
  <c r="L20" i="3"/>
  <c r="N20" i="3"/>
  <c r="Q20" i="3"/>
  <c r="R20" i="3"/>
  <c r="S20" i="3"/>
  <c r="T20" i="3"/>
  <c r="P20" i="3"/>
  <c r="M19" i="3"/>
  <c r="L19" i="3"/>
  <c r="N19" i="3"/>
  <c r="Q19" i="3"/>
  <c r="R19" i="3"/>
  <c r="S19" i="3"/>
  <c r="O19" i="3"/>
  <c r="P19" i="3"/>
  <c r="K19" i="3"/>
  <c r="M18" i="3"/>
  <c r="L18" i="3"/>
  <c r="N18" i="3"/>
  <c r="Q18" i="3"/>
  <c r="R18" i="3"/>
  <c r="S18" i="3"/>
  <c r="T18" i="3"/>
  <c r="O18" i="3"/>
  <c r="P18" i="3"/>
  <c r="M17" i="3"/>
  <c r="L17" i="3"/>
  <c r="N17" i="3"/>
  <c r="Q17" i="3"/>
  <c r="R17" i="3"/>
  <c r="S17" i="3"/>
  <c r="T17" i="3"/>
  <c r="P17" i="3"/>
  <c r="K17" i="3"/>
  <c r="M16" i="3"/>
  <c r="L16" i="3"/>
  <c r="N16" i="3"/>
  <c r="Q16" i="3"/>
  <c r="R16" i="3"/>
  <c r="S16" i="3"/>
  <c r="T16" i="3"/>
  <c r="O16" i="3"/>
  <c r="P16" i="3"/>
  <c r="K16" i="3"/>
  <c r="M15" i="3"/>
  <c r="L15" i="3"/>
  <c r="N15" i="3"/>
  <c r="Q15" i="3"/>
  <c r="R15" i="3"/>
  <c r="S15" i="3"/>
  <c r="O15" i="3"/>
  <c r="P15" i="3"/>
  <c r="M14" i="3"/>
  <c r="L14" i="3"/>
  <c r="N14" i="3"/>
  <c r="Q14" i="3"/>
  <c r="R14" i="3"/>
  <c r="S14" i="3"/>
  <c r="T14" i="3"/>
  <c r="O14" i="3"/>
  <c r="P14" i="3"/>
  <c r="H14" i="3"/>
  <c r="K14" i="3"/>
  <c r="S13" i="3"/>
  <c r="L13" i="3"/>
  <c r="M13" i="3"/>
  <c r="N13" i="3"/>
  <c r="O13" i="3"/>
  <c r="P13" i="3"/>
  <c r="K13" i="3"/>
  <c r="M12" i="3"/>
  <c r="L12" i="3"/>
  <c r="N12" i="3"/>
  <c r="Q12" i="3"/>
  <c r="R12" i="3"/>
  <c r="S12" i="3"/>
  <c r="T12" i="3"/>
  <c r="O12" i="3"/>
  <c r="P12" i="3"/>
  <c r="K12" i="3"/>
  <c r="S11" i="3"/>
  <c r="T11" i="3"/>
  <c r="L11" i="3"/>
  <c r="M11" i="3"/>
  <c r="N11" i="3"/>
  <c r="Q11" i="3"/>
  <c r="P11" i="3"/>
  <c r="K11" i="3"/>
  <c r="M10" i="3"/>
  <c r="L10" i="3"/>
  <c r="N10" i="3"/>
  <c r="O10" i="3"/>
  <c r="P10" i="3"/>
  <c r="R10" i="3"/>
  <c r="S10" i="3"/>
  <c r="K10" i="3"/>
  <c r="M9" i="3"/>
  <c r="L9" i="3"/>
  <c r="N9" i="3"/>
  <c r="Q9" i="3"/>
  <c r="R9" i="3"/>
  <c r="S9" i="3"/>
  <c r="T9" i="3"/>
  <c r="P9" i="3"/>
  <c r="K9" i="3"/>
  <c r="M8" i="3"/>
  <c r="L8" i="3"/>
  <c r="N8" i="3"/>
  <c r="O8" i="3"/>
  <c r="P8" i="3"/>
  <c r="R8" i="3"/>
  <c r="S8" i="3"/>
  <c r="T8" i="3"/>
  <c r="K8" i="3"/>
  <c r="M7" i="3"/>
  <c r="L7" i="3"/>
  <c r="N7" i="3"/>
  <c r="Q7" i="3"/>
  <c r="R7" i="3"/>
  <c r="S7" i="3"/>
  <c r="O7" i="3"/>
  <c r="P7" i="3"/>
  <c r="K7" i="3"/>
  <c r="M6" i="3"/>
  <c r="L6" i="3"/>
  <c r="R6" i="3"/>
  <c r="S6" i="3"/>
  <c r="N6" i="3"/>
  <c r="O6" i="3"/>
  <c r="P6" i="3"/>
  <c r="K6" i="3"/>
  <c r="M5" i="3"/>
  <c r="L5" i="3"/>
  <c r="N5" i="3"/>
  <c r="P5" i="3"/>
  <c r="R5" i="3"/>
  <c r="S5" i="3"/>
  <c r="K5" i="3"/>
  <c r="P47" i="2"/>
  <c r="S187" i="2"/>
  <c r="T187" i="2"/>
  <c r="M187" i="2"/>
  <c r="L187" i="2"/>
  <c r="N187" i="2"/>
  <c r="O187" i="2"/>
  <c r="P187" i="2"/>
  <c r="R187" i="2"/>
  <c r="K187" i="2"/>
  <c r="S164" i="2"/>
  <c r="T164" i="2"/>
  <c r="M164" i="2"/>
  <c r="L164" i="2"/>
  <c r="N164" i="2"/>
  <c r="O164" i="2"/>
  <c r="P164" i="2"/>
  <c r="R164" i="2"/>
  <c r="H164" i="2"/>
  <c r="K164" i="2"/>
  <c r="M115" i="2"/>
  <c r="L115" i="2"/>
  <c r="N115" i="2"/>
  <c r="Q115" i="2"/>
  <c r="R115" i="2"/>
  <c r="S115" i="2"/>
  <c r="T115" i="2"/>
  <c r="O115" i="2"/>
  <c r="P115" i="2"/>
  <c r="K115" i="2"/>
  <c r="M108" i="2"/>
  <c r="L108" i="2"/>
  <c r="N108" i="2"/>
  <c r="O108" i="2"/>
  <c r="P108" i="2"/>
  <c r="R108" i="2"/>
  <c r="S108" i="2"/>
  <c r="K108" i="2"/>
  <c r="M254" i="2"/>
  <c r="L254" i="2"/>
  <c r="N254" i="2"/>
  <c r="O254" i="2"/>
  <c r="P254" i="2"/>
  <c r="R254" i="2"/>
  <c r="S254" i="2"/>
  <c r="T254" i="2"/>
  <c r="K254" i="2"/>
  <c r="M245" i="2"/>
  <c r="L245" i="2"/>
  <c r="N245" i="2"/>
  <c r="R245" i="2"/>
  <c r="S245" i="2"/>
  <c r="T245" i="2"/>
  <c r="O245" i="2"/>
  <c r="P245" i="2"/>
  <c r="K245" i="2"/>
  <c r="S248" i="2"/>
  <c r="T248" i="2"/>
  <c r="M248" i="2"/>
  <c r="L248" i="2"/>
  <c r="N248" i="2"/>
  <c r="O248" i="2"/>
  <c r="P248" i="2"/>
  <c r="R248" i="2"/>
  <c r="H248" i="2"/>
  <c r="K248" i="2"/>
  <c r="H128" i="2"/>
  <c r="K128" i="2"/>
  <c r="L128" i="2"/>
  <c r="M128" i="2"/>
  <c r="N128" i="2"/>
  <c r="O128" i="2"/>
  <c r="P128" i="2"/>
  <c r="Q128" i="2"/>
  <c r="R128" i="2"/>
  <c r="S128" i="2"/>
  <c r="T128" i="2"/>
  <c r="M93" i="2"/>
  <c r="L93" i="2"/>
  <c r="N93" i="2"/>
  <c r="Q93" i="2"/>
  <c r="R93" i="2"/>
  <c r="S93" i="2"/>
  <c r="O93" i="2"/>
  <c r="P93" i="2"/>
  <c r="M69" i="2"/>
  <c r="L69" i="2"/>
  <c r="N69" i="2"/>
  <c r="Q69" i="2"/>
  <c r="R69" i="2"/>
  <c r="S69" i="2"/>
  <c r="O69" i="2"/>
  <c r="P69" i="2"/>
  <c r="H69" i="2"/>
  <c r="M114" i="2"/>
  <c r="L114" i="2"/>
  <c r="N114" i="2"/>
  <c r="Q114" i="2"/>
  <c r="O114" i="2"/>
  <c r="P114" i="2"/>
  <c r="R114" i="2"/>
  <c r="S114" i="2"/>
  <c r="T114" i="2"/>
  <c r="K114" i="2"/>
  <c r="M101" i="2"/>
  <c r="L101" i="2"/>
  <c r="N101" i="2"/>
  <c r="Q101" i="2"/>
  <c r="R101" i="2"/>
  <c r="S101" i="2"/>
  <c r="O101" i="2"/>
  <c r="P101" i="2"/>
  <c r="M98" i="2"/>
  <c r="L98" i="2"/>
  <c r="N98" i="2"/>
  <c r="O98" i="2"/>
  <c r="P98" i="2"/>
  <c r="R98" i="2"/>
  <c r="S98" i="2"/>
  <c r="T98" i="2"/>
  <c r="K98" i="2"/>
  <c r="M91" i="2"/>
  <c r="L91" i="2"/>
  <c r="N91" i="2"/>
  <c r="Q91" i="2"/>
  <c r="R91" i="2"/>
  <c r="S91" i="2"/>
  <c r="O91" i="2"/>
  <c r="P91" i="2"/>
  <c r="K91" i="2"/>
  <c r="M79" i="2"/>
  <c r="L79" i="2"/>
  <c r="N79" i="2"/>
  <c r="Q79" i="2"/>
  <c r="R79" i="2"/>
  <c r="S79" i="2"/>
  <c r="T79" i="2"/>
  <c r="P79" i="2"/>
  <c r="H79" i="2"/>
  <c r="K79" i="2"/>
  <c r="M41" i="2"/>
  <c r="L41" i="2"/>
  <c r="N41" i="2"/>
  <c r="Q41" i="2"/>
  <c r="R41" i="2"/>
  <c r="S41" i="2"/>
  <c r="P41" i="2"/>
  <c r="L73" i="2"/>
  <c r="M73" i="2"/>
  <c r="N73" i="2"/>
  <c r="Q73" i="2"/>
  <c r="R73" i="2"/>
  <c r="S73" i="2"/>
  <c r="T73" i="2"/>
  <c r="O73" i="2"/>
  <c r="P73" i="2"/>
  <c r="H73" i="2"/>
  <c r="K73" i="2"/>
  <c r="M113" i="2"/>
  <c r="L113" i="2"/>
  <c r="N113" i="2"/>
  <c r="Q113" i="2"/>
  <c r="R113" i="2"/>
  <c r="S113" i="2"/>
  <c r="T113" i="2"/>
  <c r="O113" i="2"/>
  <c r="P113" i="2"/>
  <c r="K113" i="2"/>
  <c r="K76" i="2"/>
  <c r="L76" i="2"/>
  <c r="M76" i="2"/>
  <c r="N76" i="2"/>
  <c r="O76" i="2"/>
  <c r="P76" i="2"/>
  <c r="Q76" i="2"/>
  <c r="R76" i="2"/>
  <c r="S76" i="2"/>
  <c r="T76" i="2"/>
  <c r="M109" i="2"/>
  <c r="L109" i="2"/>
  <c r="N109" i="2"/>
  <c r="Q109" i="2"/>
  <c r="R109" i="2"/>
  <c r="S109" i="2"/>
  <c r="O109" i="2"/>
  <c r="P109" i="2"/>
  <c r="K109" i="2"/>
  <c r="M104" i="2"/>
  <c r="L104" i="2"/>
  <c r="N104" i="2"/>
  <c r="Q104" i="2"/>
  <c r="R104" i="2"/>
  <c r="S104" i="2"/>
  <c r="T104" i="2"/>
  <c r="O104" i="2"/>
  <c r="P104" i="2"/>
  <c r="H104" i="2"/>
  <c r="K104" i="2"/>
  <c r="L59" i="2"/>
  <c r="M59" i="2"/>
  <c r="N59" i="2"/>
  <c r="O59" i="2"/>
  <c r="P59" i="2"/>
  <c r="Q59" i="2"/>
  <c r="R59" i="2"/>
  <c r="S59" i="2"/>
  <c r="K59" i="2"/>
  <c r="M103" i="2"/>
  <c r="L103" i="2"/>
  <c r="N103" i="2"/>
  <c r="Q103" i="2"/>
  <c r="R103" i="2"/>
  <c r="S103" i="2"/>
  <c r="P103" i="2"/>
  <c r="M469" i="2"/>
  <c r="L469" i="2"/>
  <c r="N469" i="2"/>
  <c r="R469" i="2"/>
  <c r="S469" i="2"/>
  <c r="O469" i="2"/>
  <c r="P469" i="2"/>
  <c r="K469" i="2"/>
  <c r="S468" i="2"/>
  <c r="T468" i="2"/>
  <c r="M468" i="2"/>
  <c r="L468" i="2"/>
  <c r="N468" i="2"/>
  <c r="O468" i="2"/>
  <c r="P468" i="2"/>
  <c r="R468" i="2"/>
  <c r="H468" i="2"/>
  <c r="K468" i="2"/>
  <c r="M467" i="2"/>
  <c r="L467" i="2"/>
  <c r="N467" i="2"/>
  <c r="R467" i="2"/>
  <c r="S467" i="2"/>
  <c r="T467" i="2"/>
  <c r="O467" i="2"/>
  <c r="P467" i="2"/>
  <c r="H467" i="2"/>
  <c r="K467" i="2"/>
  <c r="M119" i="2"/>
  <c r="L119" i="2"/>
  <c r="N119" i="2"/>
  <c r="Q119" i="2"/>
  <c r="R119" i="2"/>
  <c r="S119" i="2"/>
  <c r="O119" i="2"/>
  <c r="P119" i="2"/>
  <c r="S466" i="2"/>
  <c r="T466" i="2"/>
  <c r="M466" i="2"/>
  <c r="L466" i="2"/>
  <c r="N466" i="2"/>
  <c r="O466" i="2"/>
  <c r="P466" i="2"/>
  <c r="R466" i="2"/>
  <c r="H466" i="2"/>
  <c r="K466" i="2"/>
  <c r="S465" i="2"/>
  <c r="T465" i="2"/>
  <c r="M465" i="2"/>
  <c r="L465" i="2"/>
  <c r="N465" i="2"/>
  <c r="O465" i="2"/>
  <c r="P465" i="2"/>
  <c r="R465" i="2"/>
  <c r="H465" i="2"/>
  <c r="K465" i="2"/>
  <c r="M464" i="2"/>
  <c r="L464" i="2"/>
  <c r="N464" i="2"/>
  <c r="R464" i="2"/>
  <c r="S464" i="2"/>
  <c r="O464" i="2"/>
  <c r="P464" i="2"/>
  <c r="K464" i="2"/>
  <c r="M463" i="2"/>
  <c r="L463" i="2"/>
  <c r="N463" i="2"/>
  <c r="R463" i="2"/>
  <c r="S463" i="2"/>
  <c r="T463" i="2"/>
  <c r="O463" i="2"/>
  <c r="P463" i="2"/>
  <c r="K463" i="2"/>
  <c r="S462" i="2"/>
  <c r="T462" i="2"/>
  <c r="M462" i="2"/>
  <c r="L462" i="2"/>
  <c r="N462" i="2"/>
  <c r="O462" i="2"/>
  <c r="P462" i="2"/>
  <c r="R462" i="2"/>
  <c r="H462" i="2"/>
  <c r="K462" i="2"/>
  <c r="M118" i="2"/>
  <c r="L118" i="2"/>
  <c r="N118" i="2"/>
  <c r="O118" i="2"/>
  <c r="P118" i="2"/>
  <c r="R118" i="2"/>
  <c r="S118" i="2"/>
  <c r="K118" i="2"/>
  <c r="M461" i="2"/>
  <c r="L461" i="2"/>
  <c r="N461" i="2"/>
  <c r="R461" i="2"/>
  <c r="S461" i="2"/>
  <c r="O461" i="2"/>
  <c r="P461" i="2"/>
  <c r="K461" i="2"/>
  <c r="M460" i="2"/>
  <c r="L460" i="2"/>
  <c r="N460" i="2"/>
  <c r="R460" i="2"/>
  <c r="S460" i="2"/>
  <c r="T460" i="2"/>
  <c r="O460" i="2"/>
  <c r="P460" i="2"/>
  <c r="K460" i="2"/>
  <c r="M459" i="2"/>
  <c r="L459" i="2"/>
  <c r="N459" i="2"/>
  <c r="O459" i="2"/>
  <c r="P459" i="2"/>
  <c r="R459" i="2"/>
  <c r="S459" i="2"/>
  <c r="T459" i="2"/>
  <c r="H459" i="2"/>
  <c r="K459" i="2"/>
  <c r="M458" i="2"/>
  <c r="L458" i="2"/>
  <c r="N458" i="2"/>
  <c r="R458" i="2"/>
  <c r="S458" i="2"/>
  <c r="T458" i="2"/>
  <c r="O458" i="2"/>
  <c r="P458" i="2"/>
  <c r="H458" i="2"/>
  <c r="K458" i="2"/>
  <c r="S457" i="2"/>
  <c r="T457" i="2"/>
  <c r="M457" i="2"/>
  <c r="L457" i="2"/>
  <c r="N457" i="2"/>
  <c r="O457" i="2"/>
  <c r="P457" i="2"/>
  <c r="R457" i="2"/>
  <c r="H457" i="2"/>
  <c r="K457" i="2"/>
  <c r="M456" i="2"/>
  <c r="L456" i="2"/>
  <c r="N456" i="2"/>
  <c r="O456" i="2"/>
  <c r="P456" i="2"/>
  <c r="R456" i="2"/>
  <c r="S456" i="2"/>
  <c r="T456" i="2"/>
  <c r="K456" i="2"/>
  <c r="S455" i="2"/>
  <c r="T455" i="2"/>
  <c r="M455" i="2"/>
  <c r="L455" i="2"/>
  <c r="N455" i="2"/>
  <c r="O455" i="2"/>
  <c r="P455" i="2"/>
  <c r="R455" i="2"/>
  <c r="H455" i="2"/>
  <c r="K455" i="2"/>
  <c r="M117" i="2"/>
  <c r="L117" i="2"/>
  <c r="N117" i="2"/>
  <c r="Q117" i="2"/>
  <c r="O117" i="2"/>
  <c r="P117" i="2"/>
  <c r="R117" i="2"/>
  <c r="S117" i="2"/>
  <c r="T117" i="2"/>
  <c r="K117" i="2"/>
  <c r="M454" i="2"/>
  <c r="L454" i="2"/>
  <c r="N454" i="2"/>
  <c r="R454" i="2"/>
  <c r="S454" i="2"/>
  <c r="T454" i="2"/>
  <c r="O454" i="2"/>
  <c r="P454" i="2"/>
  <c r="K454" i="2"/>
  <c r="S453" i="2"/>
  <c r="T453" i="2"/>
  <c r="M453" i="2"/>
  <c r="L453" i="2"/>
  <c r="N453" i="2"/>
  <c r="O453" i="2"/>
  <c r="P453" i="2"/>
  <c r="R453" i="2"/>
  <c r="H453" i="2"/>
  <c r="K453" i="2"/>
  <c r="M127" i="2"/>
  <c r="L127" i="2"/>
  <c r="N127" i="2"/>
  <c r="Q127" i="2"/>
  <c r="R127" i="2"/>
  <c r="S127" i="2"/>
  <c r="O127" i="2"/>
  <c r="P127" i="2"/>
  <c r="K127" i="2"/>
  <c r="M261" i="2"/>
  <c r="L261" i="2"/>
  <c r="N261" i="2"/>
  <c r="R261" i="2"/>
  <c r="S261" i="2"/>
  <c r="O261" i="2"/>
  <c r="P261" i="2"/>
  <c r="K261" i="2"/>
  <c r="M116" i="2"/>
  <c r="L116" i="2"/>
  <c r="N116" i="2"/>
  <c r="O116" i="2"/>
  <c r="P116" i="2"/>
  <c r="R116" i="2"/>
  <c r="S116" i="2"/>
  <c r="T116" i="2"/>
  <c r="S452" i="2"/>
  <c r="T452" i="2"/>
  <c r="M452" i="2"/>
  <c r="L452" i="2"/>
  <c r="N452" i="2"/>
  <c r="O452" i="2"/>
  <c r="P452" i="2"/>
  <c r="R452" i="2"/>
  <c r="H452" i="2"/>
  <c r="K452" i="2"/>
  <c r="M451" i="2"/>
  <c r="L451" i="2"/>
  <c r="N451" i="2"/>
  <c r="R451" i="2"/>
  <c r="S451" i="2"/>
  <c r="O451" i="2"/>
  <c r="P451" i="2"/>
  <c r="K451" i="2"/>
  <c r="S450" i="2"/>
  <c r="T450" i="2"/>
  <c r="M450" i="2"/>
  <c r="L450" i="2"/>
  <c r="N450" i="2"/>
  <c r="O450" i="2"/>
  <c r="P450" i="2"/>
  <c r="R450" i="2"/>
  <c r="H450" i="2"/>
  <c r="K450" i="2"/>
  <c r="M449" i="2"/>
  <c r="L449" i="2"/>
  <c r="N449" i="2"/>
  <c r="O449" i="2"/>
  <c r="P449" i="2"/>
  <c r="R449" i="2"/>
  <c r="S449" i="2"/>
  <c r="T449" i="2"/>
  <c r="K449" i="2"/>
  <c r="S448" i="2"/>
  <c r="T448" i="2"/>
  <c r="M448" i="2"/>
  <c r="L448" i="2"/>
  <c r="N448" i="2"/>
  <c r="O448" i="2"/>
  <c r="P448" i="2"/>
  <c r="R448" i="2"/>
  <c r="H448" i="2"/>
  <c r="K448" i="2"/>
  <c r="M447" i="2"/>
  <c r="L447" i="2"/>
  <c r="N447" i="2"/>
  <c r="O447" i="2"/>
  <c r="P447" i="2"/>
  <c r="R447" i="2"/>
  <c r="S447" i="2"/>
  <c r="T447" i="2"/>
  <c r="K447" i="2"/>
  <c r="S446" i="2"/>
  <c r="T446" i="2"/>
  <c r="M446" i="2"/>
  <c r="L446" i="2"/>
  <c r="N446" i="2"/>
  <c r="O446" i="2"/>
  <c r="P446" i="2"/>
  <c r="R446" i="2"/>
  <c r="H446" i="2"/>
  <c r="K446" i="2"/>
  <c r="M445" i="2"/>
  <c r="L445" i="2"/>
  <c r="N445" i="2"/>
  <c r="R445" i="2"/>
  <c r="S445" i="2"/>
  <c r="T445" i="2"/>
  <c r="O445" i="2"/>
  <c r="P445" i="2"/>
  <c r="H445" i="2"/>
  <c r="K445" i="2"/>
  <c r="M444" i="2"/>
  <c r="L444" i="2"/>
  <c r="N444" i="2"/>
  <c r="R444" i="2"/>
  <c r="S444" i="2"/>
  <c r="T444" i="2"/>
  <c r="O444" i="2"/>
  <c r="P444" i="2"/>
  <c r="K444" i="2"/>
  <c r="M443" i="2"/>
  <c r="L443" i="2"/>
  <c r="N443" i="2"/>
  <c r="R443" i="2"/>
  <c r="S443" i="2"/>
  <c r="T443" i="2"/>
  <c r="O443" i="2"/>
  <c r="P443" i="2"/>
  <c r="K443" i="2"/>
  <c r="M442" i="2"/>
  <c r="L442" i="2"/>
  <c r="N442" i="2"/>
  <c r="R442" i="2"/>
  <c r="S442" i="2"/>
  <c r="T442" i="2"/>
  <c r="O442" i="2"/>
  <c r="P442" i="2"/>
  <c r="K442" i="2"/>
  <c r="M441" i="2"/>
  <c r="L441" i="2"/>
  <c r="N441" i="2"/>
  <c r="R441" i="2"/>
  <c r="S441" i="2"/>
  <c r="T441" i="2"/>
  <c r="O441" i="2"/>
  <c r="P441" i="2"/>
  <c r="K441" i="2"/>
  <c r="M440" i="2"/>
  <c r="L440" i="2"/>
  <c r="N440" i="2"/>
  <c r="R440" i="2"/>
  <c r="S440" i="2"/>
  <c r="T440" i="2"/>
  <c r="O440" i="2"/>
  <c r="P440" i="2"/>
  <c r="K440" i="2"/>
  <c r="M439" i="2"/>
  <c r="L439" i="2"/>
  <c r="N439" i="2"/>
  <c r="R439" i="2"/>
  <c r="S439" i="2"/>
  <c r="T439" i="2"/>
  <c r="O439" i="2"/>
  <c r="P439" i="2"/>
  <c r="H439" i="2"/>
  <c r="K439" i="2"/>
  <c r="M438" i="2"/>
  <c r="L438" i="2"/>
  <c r="N438" i="2"/>
  <c r="R438" i="2"/>
  <c r="S438" i="2"/>
  <c r="T438" i="2"/>
  <c r="O438" i="2"/>
  <c r="P438" i="2"/>
  <c r="K438" i="2"/>
  <c r="M437" i="2"/>
  <c r="L437" i="2"/>
  <c r="N437" i="2"/>
  <c r="R437" i="2"/>
  <c r="S437" i="2"/>
  <c r="T437" i="2"/>
  <c r="O437" i="2"/>
  <c r="P437" i="2"/>
  <c r="H437" i="2"/>
  <c r="K437" i="2"/>
  <c r="M436" i="2"/>
  <c r="L436" i="2"/>
  <c r="N436" i="2"/>
  <c r="R436" i="2"/>
  <c r="S436" i="2"/>
  <c r="O436" i="2"/>
  <c r="P436" i="2"/>
  <c r="K436" i="2"/>
  <c r="M435" i="2"/>
  <c r="L435" i="2"/>
  <c r="N435" i="2"/>
  <c r="R435" i="2"/>
  <c r="S435" i="2"/>
  <c r="O435" i="2"/>
  <c r="P435" i="2"/>
  <c r="K435" i="2"/>
  <c r="M434" i="2"/>
  <c r="L434" i="2"/>
  <c r="N434" i="2"/>
  <c r="R434" i="2"/>
  <c r="S434" i="2"/>
  <c r="T434" i="2"/>
  <c r="O434" i="2"/>
  <c r="P434" i="2"/>
  <c r="K434" i="2"/>
  <c r="S433" i="2"/>
  <c r="T433" i="2"/>
  <c r="M433" i="2"/>
  <c r="L433" i="2"/>
  <c r="N433" i="2"/>
  <c r="O433" i="2"/>
  <c r="P433" i="2"/>
  <c r="R433" i="2"/>
  <c r="H433" i="2"/>
  <c r="K433" i="2"/>
  <c r="S432" i="2"/>
  <c r="T432" i="2"/>
  <c r="M432" i="2"/>
  <c r="L432" i="2"/>
  <c r="N432" i="2"/>
  <c r="O432" i="2"/>
  <c r="P432" i="2"/>
  <c r="R432" i="2"/>
  <c r="H432" i="2"/>
  <c r="K432" i="2"/>
  <c r="M431" i="2"/>
  <c r="L431" i="2"/>
  <c r="N431" i="2"/>
  <c r="O431" i="2"/>
  <c r="P431" i="2"/>
  <c r="R431" i="2"/>
  <c r="S431" i="2"/>
  <c r="K431" i="2"/>
  <c r="S430" i="2"/>
  <c r="T430" i="2"/>
  <c r="M430" i="2"/>
  <c r="L430" i="2"/>
  <c r="N430" i="2"/>
  <c r="O430" i="2"/>
  <c r="P430" i="2"/>
  <c r="R430" i="2"/>
  <c r="H430" i="2"/>
  <c r="K430" i="2"/>
  <c r="S429" i="2"/>
  <c r="T429" i="2"/>
  <c r="M429" i="2"/>
  <c r="L429" i="2"/>
  <c r="N429" i="2"/>
  <c r="O429" i="2"/>
  <c r="P429" i="2"/>
  <c r="R429" i="2"/>
  <c r="H429" i="2"/>
  <c r="K429" i="2"/>
  <c r="M428" i="2"/>
  <c r="L428" i="2"/>
  <c r="N428" i="2"/>
  <c r="R428" i="2"/>
  <c r="S428" i="2"/>
  <c r="T428" i="2"/>
  <c r="O428" i="2"/>
  <c r="P428" i="2"/>
  <c r="K428" i="2"/>
  <c r="S427" i="2"/>
  <c r="T427" i="2"/>
  <c r="L427" i="2"/>
  <c r="M427" i="2"/>
  <c r="N427" i="2"/>
  <c r="O427" i="2"/>
  <c r="P427" i="2"/>
  <c r="H427" i="2"/>
  <c r="K427" i="2"/>
  <c r="M426" i="2"/>
  <c r="L426" i="2"/>
  <c r="N426" i="2"/>
  <c r="R426" i="2"/>
  <c r="S426" i="2"/>
  <c r="T426" i="2"/>
  <c r="O426" i="2"/>
  <c r="P426" i="2"/>
  <c r="H426" i="2"/>
  <c r="K426" i="2"/>
  <c r="M425" i="2"/>
  <c r="L425" i="2"/>
  <c r="N425" i="2"/>
  <c r="R425" i="2"/>
  <c r="S425" i="2"/>
  <c r="T425" i="2"/>
  <c r="O425" i="2"/>
  <c r="P425" i="2"/>
  <c r="K425" i="2"/>
  <c r="S424" i="2"/>
  <c r="T424" i="2"/>
  <c r="M424" i="2"/>
  <c r="L424" i="2"/>
  <c r="N424" i="2"/>
  <c r="O424" i="2"/>
  <c r="P424" i="2"/>
  <c r="R424" i="2"/>
  <c r="K424" i="2"/>
  <c r="M423" i="2"/>
  <c r="L423" i="2"/>
  <c r="N423" i="2"/>
  <c r="R423" i="2"/>
  <c r="S423" i="2"/>
  <c r="T423" i="2"/>
  <c r="O423" i="2"/>
  <c r="P423" i="2"/>
  <c r="K423" i="2"/>
  <c r="M422" i="2"/>
  <c r="L422" i="2"/>
  <c r="N422" i="2"/>
  <c r="P422" i="2"/>
  <c r="R422" i="2"/>
  <c r="S422" i="2"/>
  <c r="T422" i="2"/>
  <c r="K422" i="2"/>
  <c r="M421" i="2"/>
  <c r="L421" i="2"/>
  <c r="N421" i="2"/>
  <c r="R421" i="2"/>
  <c r="S421" i="2"/>
  <c r="T421" i="2"/>
  <c r="O421" i="2"/>
  <c r="P421" i="2"/>
  <c r="K421" i="2"/>
  <c r="M112" i="2"/>
  <c r="L112" i="2"/>
  <c r="N112" i="2"/>
  <c r="Q112" i="2"/>
  <c r="R112" i="2"/>
  <c r="S112" i="2"/>
  <c r="O112" i="2"/>
  <c r="P112" i="2"/>
  <c r="K112" i="2"/>
  <c r="M420" i="2"/>
  <c r="L420" i="2"/>
  <c r="N420" i="2"/>
  <c r="R420" i="2"/>
  <c r="S420" i="2"/>
  <c r="T420" i="2"/>
  <c r="O420" i="2"/>
  <c r="P420" i="2"/>
  <c r="K420" i="2"/>
  <c r="M419" i="2"/>
  <c r="L419" i="2"/>
  <c r="N419" i="2"/>
  <c r="R419" i="2"/>
  <c r="S419" i="2"/>
  <c r="T419" i="2"/>
  <c r="O419" i="2"/>
  <c r="P419" i="2"/>
  <c r="H419" i="2"/>
  <c r="K419" i="2"/>
  <c r="M418" i="2"/>
  <c r="L418" i="2"/>
  <c r="N418" i="2"/>
  <c r="R418" i="2"/>
  <c r="S418" i="2"/>
  <c r="P418" i="2"/>
  <c r="K418" i="2"/>
  <c r="M417" i="2"/>
  <c r="L417" i="2"/>
  <c r="N417" i="2"/>
  <c r="O417" i="2"/>
  <c r="P417" i="2"/>
  <c r="R417" i="2"/>
  <c r="S417" i="2"/>
  <c r="K417" i="2"/>
  <c r="M416" i="2"/>
  <c r="L416" i="2"/>
  <c r="N416" i="2"/>
  <c r="R416" i="2"/>
  <c r="S416" i="2"/>
  <c r="T416" i="2"/>
  <c r="O416" i="2"/>
  <c r="P416" i="2"/>
  <c r="H416" i="2"/>
  <c r="K416" i="2"/>
  <c r="S415" i="2"/>
  <c r="T415" i="2"/>
  <c r="M415" i="2"/>
  <c r="L415" i="2"/>
  <c r="N415" i="2"/>
  <c r="O415" i="2"/>
  <c r="P415" i="2"/>
  <c r="R415" i="2"/>
  <c r="H415" i="2"/>
  <c r="K415" i="2"/>
  <c r="S414" i="2"/>
  <c r="M414" i="2"/>
  <c r="L414" i="2"/>
  <c r="N414" i="2"/>
  <c r="P414" i="2"/>
  <c r="R414" i="2"/>
  <c r="K414" i="2"/>
  <c r="M413" i="2"/>
  <c r="L413" i="2"/>
  <c r="N413" i="2"/>
  <c r="R413" i="2"/>
  <c r="S413" i="2"/>
  <c r="T413" i="2"/>
  <c r="O413" i="2"/>
  <c r="P413" i="2"/>
  <c r="K413" i="2"/>
  <c r="M111" i="2"/>
  <c r="L111" i="2"/>
  <c r="N111" i="2"/>
  <c r="O111" i="2"/>
  <c r="P111" i="2"/>
  <c r="R111" i="2"/>
  <c r="S111" i="2"/>
  <c r="M412" i="2"/>
  <c r="L412" i="2"/>
  <c r="N412" i="2"/>
  <c r="R412" i="2"/>
  <c r="S412" i="2"/>
  <c r="T412" i="2"/>
  <c r="O412" i="2"/>
  <c r="P412" i="2"/>
  <c r="K412" i="2"/>
  <c r="M411" i="2"/>
  <c r="L411" i="2"/>
  <c r="N411" i="2"/>
  <c r="R411" i="2"/>
  <c r="S411" i="2"/>
  <c r="T411" i="2"/>
  <c r="O411" i="2"/>
  <c r="P411" i="2"/>
  <c r="H411" i="2"/>
  <c r="K411" i="2"/>
  <c r="M410" i="2"/>
  <c r="L410" i="2"/>
  <c r="N410" i="2"/>
  <c r="O410" i="2"/>
  <c r="P410" i="2"/>
  <c r="R410" i="2"/>
  <c r="S410" i="2"/>
  <c r="K410" i="2"/>
  <c r="M409" i="2"/>
  <c r="L409" i="2"/>
  <c r="N409" i="2"/>
  <c r="R409" i="2"/>
  <c r="S409" i="2"/>
  <c r="T409" i="2"/>
  <c r="O409" i="2"/>
  <c r="P409" i="2"/>
  <c r="K409" i="2"/>
  <c r="S408" i="2"/>
  <c r="T408" i="2"/>
  <c r="M408" i="2"/>
  <c r="L408" i="2"/>
  <c r="N408" i="2"/>
  <c r="O408" i="2"/>
  <c r="P408" i="2"/>
  <c r="R408" i="2"/>
  <c r="H408" i="2"/>
  <c r="K408" i="2"/>
  <c r="M407" i="2"/>
  <c r="L407" i="2"/>
  <c r="N407" i="2"/>
  <c r="R407" i="2"/>
  <c r="S407" i="2"/>
  <c r="T407" i="2"/>
  <c r="O407" i="2"/>
  <c r="P407" i="2"/>
  <c r="K407" i="2"/>
  <c r="M406" i="2"/>
  <c r="L406" i="2"/>
  <c r="N406" i="2"/>
  <c r="R406" i="2"/>
  <c r="S406" i="2"/>
  <c r="T406" i="2"/>
  <c r="O406" i="2"/>
  <c r="P406" i="2"/>
  <c r="M405" i="2"/>
  <c r="L405" i="2"/>
  <c r="N405" i="2"/>
  <c r="R405" i="2"/>
  <c r="S405" i="2"/>
  <c r="T405" i="2"/>
  <c r="O405" i="2"/>
  <c r="P405" i="2"/>
  <c r="K405" i="2"/>
  <c r="M110" i="2"/>
  <c r="L110" i="2"/>
  <c r="N110" i="2"/>
  <c r="Q110" i="2"/>
  <c r="R110" i="2"/>
  <c r="S110" i="2"/>
  <c r="T110" i="2"/>
  <c r="O110" i="2"/>
  <c r="P110" i="2"/>
  <c r="K110" i="2"/>
  <c r="M404" i="2"/>
  <c r="L404" i="2"/>
  <c r="N404" i="2"/>
  <c r="R404" i="2"/>
  <c r="S404" i="2"/>
  <c r="O404" i="2"/>
  <c r="P404" i="2"/>
  <c r="K404" i="2"/>
  <c r="S403" i="2"/>
  <c r="T403" i="2"/>
  <c r="M403" i="2"/>
  <c r="L403" i="2"/>
  <c r="N403" i="2"/>
  <c r="O403" i="2"/>
  <c r="P403" i="2"/>
  <c r="R403" i="2"/>
  <c r="H403" i="2"/>
  <c r="K403" i="2"/>
  <c r="M402" i="2"/>
  <c r="L402" i="2"/>
  <c r="N402" i="2"/>
  <c r="R402" i="2"/>
  <c r="S402" i="2"/>
  <c r="O402" i="2"/>
  <c r="P402" i="2"/>
  <c r="K402" i="2"/>
  <c r="M401" i="2"/>
  <c r="L401" i="2"/>
  <c r="N401" i="2"/>
  <c r="R401" i="2"/>
  <c r="S401" i="2"/>
  <c r="T401" i="2"/>
  <c r="O401" i="2"/>
  <c r="P401" i="2"/>
  <c r="K401" i="2"/>
  <c r="M400" i="2"/>
  <c r="L400" i="2"/>
  <c r="N400" i="2"/>
  <c r="R400" i="2"/>
  <c r="S400" i="2"/>
  <c r="O400" i="2"/>
  <c r="P400" i="2"/>
  <c r="K400" i="2"/>
  <c r="S399" i="2"/>
  <c r="T399" i="2"/>
  <c r="M399" i="2"/>
  <c r="L399" i="2"/>
  <c r="N399" i="2"/>
  <c r="O399" i="2"/>
  <c r="P399" i="2"/>
  <c r="R399" i="2"/>
  <c r="H399" i="2"/>
  <c r="K399" i="2"/>
  <c r="M398" i="2"/>
  <c r="L398" i="2"/>
  <c r="N398" i="2"/>
  <c r="R398" i="2"/>
  <c r="S398" i="2"/>
  <c r="T398" i="2"/>
  <c r="O398" i="2"/>
  <c r="P398" i="2"/>
  <c r="H398" i="2"/>
  <c r="M397" i="2"/>
  <c r="L397" i="2"/>
  <c r="N397" i="2"/>
  <c r="R397" i="2"/>
  <c r="S397" i="2"/>
  <c r="T397" i="2"/>
  <c r="O397" i="2"/>
  <c r="P397" i="2"/>
  <c r="H397" i="2"/>
  <c r="K397" i="2"/>
  <c r="M396" i="2"/>
  <c r="L396" i="2"/>
  <c r="N396" i="2"/>
  <c r="O396" i="2"/>
  <c r="P396" i="2"/>
  <c r="R396" i="2"/>
  <c r="S396" i="2"/>
  <c r="T396" i="2"/>
  <c r="K396" i="2"/>
  <c r="S395" i="2"/>
  <c r="T395" i="2"/>
  <c r="M395" i="2"/>
  <c r="L395" i="2"/>
  <c r="N395" i="2"/>
  <c r="O395" i="2"/>
  <c r="P395" i="2"/>
  <c r="R395" i="2"/>
  <c r="H395" i="2"/>
  <c r="K395" i="2"/>
  <c r="M394" i="2"/>
  <c r="L394" i="2"/>
  <c r="N394" i="2"/>
  <c r="R394" i="2"/>
  <c r="S394" i="2"/>
  <c r="T394" i="2"/>
  <c r="O394" i="2"/>
  <c r="P394" i="2"/>
  <c r="K394" i="2"/>
  <c r="S393" i="2"/>
  <c r="T393" i="2"/>
  <c r="M393" i="2"/>
  <c r="L393" i="2"/>
  <c r="N393" i="2"/>
  <c r="O393" i="2"/>
  <c r="P393" i="2"/>
  <c r="R393" i="2"/>
  <c r="K393" i="2"/>
  <c r="S107" i="2"/>
  <c r="T107" i="2"/>
  <c r="M107" i="2"/>
  <c r="L107" i="2"/>
  <c r="O107" i="2"/>
  <c r="P107" i="2"/>
  <c r="R107" i="2"/>
  <c r="K107" i="2"/>
  <c r="M106" i="2"/>
  <c r="L106" i="2"/>
  <c r="N106" i="2"/>
  <c r="O106" i="2"/>
  <c r="P106" i="2"/>
  <c r="R106" i="2"/>
  <c r="S106" i="2"/>
  <c r="K106" i="2"/>
  <c r="S392" i="2"/>
  <c r="T392" i="2"/>
  <c r="M392" i="2"/>
  <c r="L392" i="2"/>
  <c r="N392" i="2"/>
  <c r="O392" i="2"/>
  <c r="P392" i="2"/>
  <c r="R392" i="2"/>
  <c r="H392" i="2"/>
  <c r="K392" i="2"/>
  <c r="M391" i="2"/>
  <c r="L391" i="2"/>
  <c r="N391" i="2"/>
  <c r="R391" i="2"/>
  <c r="S391" i="2"/>
  <c r="T391" i="2"/>
  <c r="O391" i="2"/>
  <c r="P391" i="2"/>
  <c r="K391" i="2"/>
  <c r="M390" i="2"/>
  <c r="L390" i="2"/>
  <c r="N390" i="2"/>
  <c r="R390" i="2"/>
  <c r="S390" i="2"/>
  <c r="T390" i="2"/>
  <c r="O390" i="2"/>
  <c r="P390" i="2"/>
  <c r="K390" i="2"/>
  <c r="S389" i="2"/>
  <c r="T389" i="2"/>
  <c r="M389" i="2"/>
  <c r="L389" i="2"/>
  <c r="N389" i="2"/>
  <c r="O389" i="2"/>
  <c r="P389" i="2"/>
  <c r="R389" i="2"/>
  <c r="H389" i="2"/>
  <c r="K389" i="2"/>
  <c r="M105" i="2"/>
  <c r="L105" i="2"/>
  <c r="N105" i="2"/>
  <c r="Q105" i="2"/>
  <c r="R105" i="2"/>
  <c r="S105" i="2"/>
  <c r="T105" i="2"/>
  <c r="O105" i="2"/>
  <c r="P105" i="2"/>
  <c r="K105" i="2"/>
  <c r="M388" i="2"/>
  <c r="L388" i="2"/>
  <c r="N388" i="2"/>
  <c r="R388" i="2"/>
  <c r="S388" i="2"/>
  <c r="T388" i="2"/>
  <c r="O388" i="2"/>
  <c r="P388" i="2"/>
  <c r="K388" i="2"/>
  <c r="M387" i="2"/>
  <c r="L387" i="2"/>
  <c r="N387" i="2"/>
  <c r="R387" i="2"/>
  <c r="S387" i="2"/>
  <c r="T387" i="2"/>
  <c r="O387" i="2"/>
  <c r="P387" i="2"/>
  <c r="K387" i="2"/>
  <c r="M386" i="2"/>
  <c r="L386" i="2"/>
  <c r="N386" i="2"/>
  <c r="R386" i="2"/>
  <c r="S386" i="2"/>
  <c r="T386" i="2"/>
  <c r="O386" i="2"/>
  <c r="P386" i="2"/>
  <c r="H386" i="2"/>
  <c r="K386" i="2"/>
  <c r="M102" i="2"/>
  <c r="L102" i="2"/>
  <c r="N102" i="2"/>
  <c r="Q102" i="2"/>
  <c r="R102" i="2"/>
  <c r="S102" i="2"/>
  <c r="T102" i="2"/>
  <c r="O102" i="2"/>
  <c r="P102" i="2"/>
  <c r="H102" i="2"/>
  <c r="K102" i="2"/>
  <c r="M385" i="2"/>
  <c r="L385" i="2"/>
  <c r="N385" i="2"/>
  <c r="R385" i="2"/>
  <c r="S385" i="2"/>
  <c r="T385" i="2"/>
  <c r="O385" i="2"/>
  <c r="P385" i="2"/>
  <c r="S384" i="2"/>
  <c r="T384" i="2"/>
  <c r="M384" i="2"/>
  <c r="L384" i="2"/>
  <c r="N384" i="2"/>
  <c r="O384" i="2"/>
  <c r="P384" i="2"/>
  <c r="R384" i="2"/>
  <c r="H384" i="2"/>
  <c r="K384" i="2"/>
  <c r="M126" i="2"/>
  <c r="L126" i="2"/>
  <c r="N126" i="2"/>
  <c r="Q126" i="2"/>
  <c r="O126" i="2"/>
  <c r="P126" i="2"/>
  <c r="R126" i="2"/>
  <c r="S126" i="2"/>
  <c r="T126" i="2"/>
  <c r="K126" i="2"/>
  <c r="M383" i="2"/>
  <c r="L383" i="2"/>
  <c r="N383" i="2"/>
  <c r="R383" i="2"/>
  <c r="S383" i="2"/>
  <c r="T383" i="2"/>
  <c r="O383" i="2"/>
  <c r="P383" i="2"/>
  <c r="K383" i="2"/>
  <c r="M382" i="2"/>
  <c r="L382" i="2"/>
  <c r="N382" i="2"/>
  <c r="R382" i="2"/>
  <c r="S382" i="2"/>
  <c r="T382" i="2"/>
  <c r="O382" i="2"/>
  <c r="P382" i="2"/>
  <c r="H382" i="2"/>
  <c r="K382" i="2"/>
  <c r="S381" i="2"/>
  <c r="T381" i="2"/>
  <c r="M381" i="2"/>
  <c r="L381" i="2"/>
  <c r="N381" i="2"/>
  <c r="O381" i="2"/>
  <c r="P381" i="2"/>
  <c r="R381" i="2"/>
  <c r="H381" i="2"/>
  <c r="K381" i="2"/>
  <c r="M380" i="2"/>
  <c r="L380" i="2"/>
  <c r="N380" i="2"/>
  <c r="R380" i="2"/>
  <c r="S380" i="2"/>
  <c r="T380" i="2"/>
  <c r="O380" i="2"/>
  <c r="P380" i="2"/>
  <c r="K380" i="2"/>
  <c r="S379" i="2"/>
  <c r="M379" i="2"/>
  <c r="L379" i="2"/>
  <c r="N379" i="2"/>
  <c r="P379" i="2"/>
  <c r="R379" i="2"/>
  <c r="K379" i="2"/>
  <c r="S378" i="2"/>
  <c r="T378" i="2"/>
  <c r="M378" i="2"/>
  <c r="L378" i="2"/>
  <c r="N378" i="2"/>
  <c r="O378" i="2"/>
  <c r="P378" i="2"/>
  <c r="R378" i="2"/>
  <c r="K378" i="2"/>
  <c r="M377" i="2"/>
  <c r="L377" i="2"/>
  <c r="N377" i="2"/>
  <c r="R377" i="2"/>
  <c r="S377" i="2"/>
  <c r="T377" i="2"/>
  <c r="O377" i="2"/>
  <c r="P377" i="2"/>
  <c r="K377" i="2"/>
  <c r="M376" i="2"/>
  <c r="L376" i="2"/>
  <c r="N376" i="2"/>
  <c r="R376" i="2"/>
  <c r="S376" i="2"/>
  <c r="T376" i="2"/>
  <c r="O376" i="2"/>
  <c r="P376" i="2"/>
  <c r="H376" i="2"/>
  <c r="K376" i="2"/>
  <c r="M375" i="2"/>
  <c r="L375" i="2"/>
  <c r="N375" i="2"/>
  <c r="R375" i="2"/>
  <c r="S375" i="2"/>
  <c r="T375" i="2"/>
  <c r="O375" i="2"/>
  <c r="P375" i="2"/>
  <c r="S374" i="2"/>
  <c r="T374" i="2"/>
  <c r="M374" i="2"/>
  <c r="L374" i="2"/>
  <c r="N374" i="2"/>
  <c r="O374" i="2"/>
  <c r="P374" i="2"/>
  <c r="R374" i="2"/>
  <c r="H374" i="2"/>
  <c r="K374" i="2"/>
  <c r="S373" i="2"/>
  <c r="T373" i="2"/>
  <c r="M373" i="2"/>
  <c r="L373" i="2"/>
  <c r="N373" i="2"/>
  <c r="O373" i="2"/>
  <c r="P373" i="2"/>
  <c r="R373" i="2"/>
  <c r="H373" i="2"/>
  <c r="K373" i="2"/>
  <c r="M372" i="2"/>
  <c r="L372" i="2"/>
  <c r="N372" i="2"/>
  <c r="R372" i="2"/>
  <c r="S372" i="2"/>
  <c r="O372" i="2"/>
  <c r="P372" i="2"/>
  <c r="K372" i="2"/>
  <c r="M371" i="2"/>
  <c r="L371" i="2"/>
  <c r="N371" i="2"/>
  <c r="R371" i="2"/>
  <c r="S371" i="2"/>
  <c r="T371" i="2"/>
  <c r="O371" i="2"/>
  <c r="P371" i="2"/>
  <c r="K371" i="2"/>
  <c r="M370" i="2"/>
  <c r="L370" i="2"/>
  <c r="N370" i="2"/>
  <c r="O370" i="2"/>
  <c r="P370" i="2"/>
  <c r="R370" i="2"/>
  <c r="S370" i="2"/>
  <c r="K370" i="2"/>
  <c r="M369" i="2"/>
  <c r="L369" i="2"/>
  <c r="N369" i="2"/>
  <c r="R369" i="2"/>
  <c r="S369" i="2"/>
  <c r="T369" i="2"/>
  <c r="O369" i="2"/>
  <c r="P369" i="2"/>
  <c r="H369" i="2"/>
  <c r="K369" i="2"/>
  <c r="M368" i="2"/>
  <c r="L368" i="2"/>
  <c r="N368" i="2"/>
  <c r="O368" i="2"/>
  <c r="P368" i="2"/>
  <c r="R368" i="2"/>
  <c r="S368" i="2"/>
  <c r="T368" i="2"/>
  <c r="K368" i="2"/>
  <c r="M367" i="2"/>
  <c r="L367" i="2"/>
  <c r="N367" i="2"/>
  <c r="O367" i="2"/>
  <c r="P367" i="2"/>
  <c r="R367" i="2"/>
  <c r="S367" i="2"/>
  <c r="T367" i="2"/>
  <c r="K367" i="2"/>
  <c r="M366" i="2"/>
  <c r="L366" i="2"/>
  <c r="N366" i="2"/>
  <c r="R366" i="2"/>
  <c r="S366" i="2"/>
  <c r="T366" i="2"/>
  <c r="O366" i="2"/>
  <c r="P366" i="2"/>
  <c r="K366" i="2"/>
  <c r="S365" i="2"/>
  <c r="T365" i="2"/>
  <c r="M365" i="2"/>
  <c r="L365" i="2"/>
  <c r="N365" i="2"/>
  <c r="O365" i="2"/>
  <c r="P365" i="2"/>
  <c r="R365" i="2"/>
  <c r="H365" i="2"/>
  <c r="K365" i="2"/>
  <c r="M364" i="2"/>
  <c r="L364" i="2"/>
  <c r="N364" i="2"/>
  <c r="R364" i="2"/>
  <c r="S364" i="2"/>
  <c r="T364" i="2"/>
  <c r="O364" i="2"/>
  <c r="P364" i="2"/>
  <c r="K364" i="2"/>
  <c r="M363" i="2"/>
  <c r="L363" i="2"/>
  <c r="N363" i="2"/>
  <c r="R363" i="2"/>
  <c r="S363" i="2"/>
  <c r="O363" i="2"/>
  <c r="P363" i="2"/>
  <c r="K363" i="2"/>
  <c r="M362" i="2"/>
  <c r="L362" i="2"/>
  <c r="N362" i="2"/>
  <c r="R362" i="2"/>
  <c r="S362" i="2"/>
  <c r="T362" i="2"/>
  <c r="O362" i="2"/>
  <c r="P362" i="2"/>
  <c r="H362" i="2"/>
  <c r="K362" i="2"/>
  <c r="M361" i="2"/>
  <c r="L361" i="2"/>
  <c r="N361" i="2"/>
  <c r="O361" i="2"/>
  <c r="P361" i="2"/>
  <c r="R361" i="2"/>
  <c r="S361" i="2"/>
  <c r="T361" i="2"/>
  <c r="S360" i="2"/>
  <c r="T360" i="2"/>
  <c r="M360" i="2"/>
  <c r="L360" i="2"/>
  <c r="N360" i="2"/>
  <c r="O360" i="2"/>
  <c r="P360" i="2"/>
  <c r="R360" i="2"/>
  <c r="H360" i="2"/>
  <c r="K360" i="2"/>
  <c r="M359" i="2"/>
  <c r="L359" i="2"/>
  <c r="N359" i="2"/>
  <c r="R359" i="2"/>
  <c r="S359" i="2"/>
  <c r="T359" i="2"/>
  <c r="O359" i="2"/>
  <c r="P359" i="2"/>
  <c r="K359" i="2"/>
  <c r="S358" i="2"/>
  <c r="T358" i="2"/>
  <c r="M358" i="2"/>
  <c r="L358" i="2"/>
  <c r="N358" i="2"/>
  <c r="O358" i="2"/>
  <c r="P358" i="2"/>
  <c r="R358" i="2"/>
  <c r="H358" i="2"/>
  <c r="K358" i="2"/>
  <c r="S357" i="2"/>
  <c r="T357" i="2"/>
  <c r="M357" i="2"/>
  <c r="L357" i="2"/>
  <c r="N357" i="2"/>
  <c r="O357" i="2"/>
  <c r="P357" i="2"/>
  <c r="R357" i="2"/>
  <c r="H357" i="2"/>
  <c r="K357" i="2"/>
  <c r="M356" i="2"/>
  <c r="L356" i="2"/>
  <c r="N356" i="2"/>
  <c r="O356" i="2"/>
  <c r="P356" i="2"/>
  <c r="R356" i="2"/>
  <c r="S356" i="2"/>
  <c r="T356" i="2"/>
  <c r="H356" i="2"/>
  <c r="K356" i="2"/>
  <c r="S355" i="2"/>
  <c r="T355" i="2"/>
  <c r="L355" i="2"/>
  <c r="M355" i="2"/>
  <c r="N355" i="2"/>
  <c r="O355" i="2"/>
  <c r="P355" i="2"/>
  <c r="H355" i="2"/>
  <c r="K355" i="2"/>
  <c r="M354" i="2"/>
  <c r="L354" i="2"/>
  <c r="R354" i="2"/>
  <c r="S354" i="2"/>
  <c r="O354" i="2"/>
  <c r="P354" i="2"/>
  <c r="K354" i="2"/>
  <c r="M353" i="2"/>
  <c r="L353" i="2"/>
  <c r="N353" i="2"/>
  <c r="R353" i="2"/>
  <c r="S353" i="2"/>
  <c r="O353" i="2"/>
  <c r="P353" i="2"/>
  <c r="K353" i="2"/>
  <c r="M352" i="2"/>
  <c r="L352" i="2"/>
  <c r="N352" i="2"/>
  <c r="O352" i="2"/>
  <c r="P352" i="2"/>
  <c r="R352" i="2"/>
  <c r="S352" i="2"/>
  <c r="T352" i="2"/>
  <c r="K352" i="2"/>
  <c r="M100" i="2"/>
  <c r="L100" i="2"/>
  <c r="N100" i="2"/>
  <c r="Q100" i="2"/>
  <c r="R100" i="2"/>
  <c r="S100" i="2"/>
  <c r="T100" i="2"/>
  <c r="O100" i="2"/>
  <c r="P100" i="2"/>
  <c r="K100" i="2"/>
  <c r="M351" i="2"/>
  <c r="L351" i="2"/>
  <c r="N351" i="2"/>
  <c r="R351" i="2"/>
  <c r="S351" i="2"/>
  <c r="T351" i="2"/>
  <c r="O351" i="2"/>
  <c r="P351" i="2"/>
  <c r="M350" i="2"/>
  <c r="L350" i="2"/>
  <c r="N350" i="2"/>
  <c r="R350" i="2"/>
  <c r="S350" i="2"/>
  <c r="O350" i="2"/>
  <c r="P350" i="2"/>
  <c r="K350" i="2"/>
  <c r="M99" i="2"/>
  <c r="L99" i="2"/>
  <c r="N99" i="2"/>
  <c r="O99" i="2"/>
  <c r="R99" i="2"/>
  <c r="S99" i="2"/>
  <c r="K99" i="2"/>
  <c r="S349" i="2"/>
  <c r="T349" i="2"/>
  <c r="L349" i="2"/>
  <c r="M349" i="2"/>
  <c r="N349" i="2"/>
  <c r="O349" i="2"/>
  <c r="P349" i="2"/>
  <c r="H349" i="2"/>
  <c r="K349" i="2"/>
  <c r="M348" i="2"/>
  <c r="L348" i="2"/>
  <c r="N348" i="2"/>
  <c r="O348" i="2"/>
  <c r="P348" i="2"/>
  <c r="R348" i="2"/>
  <c r="S348" i="2"/>
  <c r="K348" i="2"/>
  <c r="M347" i="2"/>
  <c r="L347" i="2"/>
  <c r="N347" i="2"/>
  <c r="R347" i="2"/>
  <c r="S347" i="2"/>
  <c r="T347" i="2"/>
  <c r="O347" i="2"/>
  <c r="P347" i="2"/>
  <c r="K347" i="2"/>
  <c r="M346" i="2"/>
  <c r="L346" i="2"/>
  <c r="N346" i="2"/>
  <c r="R346" i="2"/>
  <c r="S346" i="2"/>
  <c r="T346" i="2"/>
  <c r="O346" i="2"/>
  <c r="P346" i="2"/>
  <c r="K346" i="2"/>
  <c r="S345" i="2"/>
  <c r="T345" i="2"/>
  <c r="L345" i="2"/>
  <c r="M345" i="2"/>
  <c r="N345" i="2"/>
  <c r="O345" i="2"/>
  <c r="P345" i="2"/>
  <c r="H345" i="2"/>
  <c r="K345" i="2"/>
  <c r="M344" i="2"/>
  <c r="L344" i="2"/>
  <c r="N344" i="2"/>
  <c r="R344" i="2"/>
  <c r="S344" i="2"/>
  <c r="T344" i="2"/>
  <c r="P344" i="2"/>
  <c r="H344" i="2"/>
  <c r="K344" i="2"/>
  <c r="M343" i="2"/>
  <c r="L343" i="2"/>
  <c r="N343" i="2"/>
  <c r="O343" i="2"/>
  <c r="P343" i="2"/>
  <c r="R343" i="2"/>
  <c r="S343" i="2"/>
  <c r="T343" i="2"/>
  <c r="K343" i="2"/>
  <c r="S342" i="2"/>
  <c r="T342" i="2"/>
  <c r="L342" i="2"/>
  <c r="M342" i="2"/>
  <c r="N342" i="2"/>
  <c r="O342" i="2"/>
  <c r="P342" i="2"/>
  <c r="H342" i="2"/>
  <c r="K342" i="2"/>
  <c r="S341" i="2"/>
  <c r="T341" i="2"/>
  <c r="L341" i="2"/>
  <c r="M341" i="2"/>
  <c r="N341" i="2"/>
  <c r="O341" i="2"/>
  <c r="P341" i="2"/>
  <c r="H341" i="2"/>
  <c r="K341" i="2"/>
  <c r="S340" i="2"/>
  <c r="T340" i="2"/>
  <c r="L340" i="2"/>
  <c r="M340" i="2"/>
  <c r="N340" i="2"/>
  <c r="O340" i="2"/>
  <c r="P340" i="2"/>
  <c r="K340" i="2"/>
  <c r="M339" i="2"/>
  <c r="L339" i="2"/>
  <c r="N339" i="2"/>
  <c r="O339" i="2"/>
  <c r="P339" i="2"/>
  <c r="R339" i="2"/>
  <c r="S339" i="2"/>
  <c r="T339" i="2"/>
  <c r="K339" i="2"/>
  <c r="M338" i="2"/>
  <c r="L338" i="2"/>
  <c r="N338" i="2"/>
  <c r="R338" i="2"/>
  <c r="S338" i="2"/>
  <c r="T338" i="2"/>
  <c r="P338" i="2"/>
  <c r="K338" i="2"/>
  <c r="M97" i="2"/>
  <c r="L97" i="2"/>
  <c r="N97" i="2"/>
  <c r="O97" i="2"/>
  <c r="P97" i="2"/>
  <c r="R97" i="2"/>
  <c r="S97" i="2"/>
  <c r="T97" i="2"/>
  <c r="K97" i="2"/>
  <c r="M337" i="2"/>
  <c r="L337" i="2"/>
  <c r="N337" i="2"/>
  <c r="R337" i="2"/>
  <c r="S337" i="2"/>
  <c r="T337" i="2"/>
  <c r="O337" i="2"/>
  <c r="P337" i="2"/>
  <c r="K337" i="2"/>
  <c r="M336" i="2"/>
  <c r="L336" i="2"/>
  <c r="N336" i="2"/>
  <c r="R336" i="2"/>
  <c r="S336" i="2"/>
  <c r="T336" i="2"/>
  <c r="O336" i="2"/>
  <c r="P336" i="2"/>
  <c r="K336" i="2"/>
  <c r="M335" i="2"/>
  <c r="L335" i="2"/>
  <c r="N335" i="2"/>
  <c r="O335" i="2"/>
  <c r="P335" i="2"/>
  <c r="R335" i="2"/>
  <c r="S335" i="2"/>
  <c r="T335" i="2"/>
  <c r="K335" i="2"/>
  <c r="M334" i="2"/>
  <c r="L334" i="2"/>
  <c r="N334" i="2"/>
  <c r="R334" i="2"/>
  <c r="S334" i="2"/>
  <c r="T334" i="2"/>
  <c r="O334" i="2"/>
  <c r="P334" i="2"/>
  <c r="K334" i="2"/>
  <c r="M333" i="2"/>
  <c r="L333" i="2"/>
  <c r="N333" i="2"/>
  <c r="R333" i="2"/>
  <c r="S333" i="2"/>
  <c r="T333" i="2"/>
  <c r="O333" i="2"/>
  <c r="P333" i="2"/>
  <c r="K333" i="2"/>
  <c r="S332" i="2"/>
  <c r="T332" i="2"/>
  <c r="L332" i="2"/>
  <c r="M332" i="2"/>
  <c r="N332" i="2"/>
  <c r="O332" i="2"/>
  <c r="P332" i="2"/>
  <c r="K332" i="2"/>
  <c r="S331" i="2"/>
  <c r="T331" i="2"/>
  <c r="M331" i="2"/>
  <c r="N331" i="2"/>
  <c r="O331" i="2"/>
  <c r="P331" i="2"/>
  <c r="H331" i="2"/>
  <c r="K331" i="2"/>
  <c r="M330" i="2"/>
  <c r="L330" i="2"/>
  <c r="N330" i="2"/>
  <c r="O330" i="2"/>
  <c r="P330" i="2"/>
  <c r="R330" i="2"/>
  <c r="S330" i="2"/>
  <c r="K330" i="2"/>
  <c r="M96" i="2"/>
  <c r="L96" i="2"/>
  <c r="N96" i="2"/>
  <c r="O96" i="2"/>
  <c r="P96" i="2"/>
  <c r="R96" i="2"/>
  <c r="S96" i="2"/>
  <c r="T96" i="2"/>
  <c r="K96" i="2"/>
  <c r="S329" i="2"/>
  <c r="T329" i="2"/>
  <c r="L329" i="2"/>
  <c r="M329" i="2"/>
  <c r="N329" i="2"/>
  <c r="O329" i="2"/>
  <c r="P329" i="2"/>
  <c r="H329" i="2"/>
  <c r="K329" i="2"/>
  <c r="M328" i="2"/>
  <c r="N328" i="2"/>
  <c r="R328" i="2"/>
  <c r="S328" i="2"/>
  <c r="T328" i="2"/>
  <c r="O328" i="2"/>
  <c r="P328" i="2"/>
  <c r="H328" i="2"/>
  <c r="K328" i="2"/>
  <c r="M327" i="2"/>
  <c r="L327" i="2"/>
  <c r="N327" i="2"/>
  <c r="R327" i="2"/>
  <c r="S327" i="2"/>
  <c r="T327" i="2"/>
  <c r="O327" i="2"/>
  <c r="P327" i="2"/>
  <c r="K327" i="2"/>
  <c r="M326" i="2"/>
  <c r="L326" i="2"/>
  <c r="N326" i="2"/>
  <c r="R326" i="2"/>
  <c r="S326" i="2"/>
  <c r="T326" i="2"/>
  <c r="O326" i="2"/>
  <c r="P326" i="2"/>
  <c r="K326" i="2"/>
  <c r="M325" i="2"/>
  <c r="L325" i="2"/>
  <c r="N325" i="2"/>
  <c r="R325" i="2"/>
  <c r="S325" i="2"/>
  <c r="T325" i="2"/>
  <c r="O325" i="2"/>
  <c r="P325" i="2"/>
  <c r="H325" i="2"/>
  <c r="K325" i="2"/>
  <c r="M95" i="2"/>
  <c r="L95" i="2"/>
  <c r="N95" i="2"/>
  <c r="O95" i="2"/>
  <c r="P95" i="2"/>
  <c r="T95" i="2"/>
  <c r="M94" i="2"/>
  <c r="L94" i="2"/>
  <c r="N94" i="2"/>
  <c r="Q94" i="2"/>
  <c r="R94" i="2"/>
  <c r="S94" i="2"/>
  <c r="T94" i="2"/>
  <c r="P94" i="2"/>
  <c r="K94" i="2"/>
  <c r="M324" i="2"/>
  <c r="L324" i="2"/>
  <c r="N324" i="2"/>
  <c r="O324" i="2"/>
  <c r="P324" i="2"/>
  <c r="R324" i="2"/>
  <c r="S324" i="2"/>
  <c r="T324" i="2"/>
  <c r="K324" i="2"/>
  <c r="M323" i="2"/>
  <c r="L323" i="2"/>
  <c r="N323" i="2"/>
  <c r="R323" i="2"/>
  <c r="S323" i="2"/>
  <c r="T323" i="2"/>
  <c r="O323" i="2"/>
  <c r="P323" i="2"/>
  <c r="K323" i="2"/>
  <c r="S322" i="2"/>
  <c r="T322" i="2"/>
  <c r="L322" i="2"/>
  <c r="M322" i="2"/>
  <c r="N322" i="2"/>
  <c r="O322" i="2"/>
  <c r="P322" i="2"/>
  <c r="H322" i="2"/>
  <c r="K322" i="2"/>
  <c r="M321" i="2"/>
  <c r="L321" i="2"/>
  <c r="N321" i="2"/>
  <c r="R321" i="2"/>
  <c r="S321" i="2"/>
  <c r="T321" i="2"/>
  <c r="O321" i="2"/>
  <c r="P321" i="2"/>
  <c r="H321" i="2"/>
  <c r="K321" i="2"/>
  <c r="M320" i="2"/>
  <c r="L320" i="2"/>
  <c r="N320" i="2"/>
  <c r="R320" i="2"/>
  <c r="S320" i="2"/>
  <c r="T320" i="2"/>
  <c r="O320" i="2"/>
  <c r="P320" i="2"/>
  <c r="H320" i="2"/>
  <c r="K320" i="2"/>
  <c r="M319" i="2"/>
  <c r="L319" i="2"/>
  <c r="N319" i="2"/>
  <c r="R319" i="2"/>
  <c r="S319" i="2"/>
  <c r="O319" i="2"/>
  <c r="P319" i="2"/>
  <c r="K319" i="2"/>
  <c r="S318" i="2"/>
  <c r="T318" i="2"/>
  <c r="L318" i="2"/>
  <c r="M318" i="2"/>
  <c r="N318" i="2"/>
  <c r="O318" i="2"/>
  <c r="P318" i="2"/>
  <c r="H318" i="2"/>
  <c r="K318" i="2"/>
  <c r="M317" i="2"/>
  <c r="L317" i="2"/>
  <c r="N317" i="2"/>
  <c r="R317" i="2"/>
  <c r="S317" i="2"/>
  <c r="T317" i="2"/>
  <c r="O317" i="2"/>
  <c r="P317" i="2"/>
  <c r="K317" i="2"/>
  <c r="M316" i="2"/>
  <c r="L316" i="2"/>
  <c r="N316" i="2"/>
  <c r="R316" i="2"/>
  <c r="S316" i="2"/>
  <c r="T316" i="2"/>
  <c r="P316" i="2"/>
  <c r="K316" i="2"/>
  <c r="S315" i="2"/>
  <c r="T315" i="2"/>
  <c r="M315" i="2"/>
  <c r="L315" i="2"/>
  <c r="N315" i="2"/>
  <c r="O315" i="2"/>
  <c r="P315" i="2"/>
  <c r="R315" i="2"/>
  <c r="H315" i="2"/>
  <c r="K315" i="2"/>
  <c r="M314" i="2"/>
  <c r="L314" i="2"/>
  <c r="N314" i="2"/>
  <c r="R314" i="2"/>
  <c r="S314" i="2"/>
  <c r="T314" i="2"/>
  <c r="O314" i="2"/>
  <c r="P314" i="2"/>
  <c r="K314" i="2"/>
  <c r="M313" i="2"/>
  <c r="L313" i="2"/>
  <c r="N313" i="2"/>
  <c r="R313" i="2"/>
  <c r="S313" i="2"/>
  <c r="T313" i="2"/>
  <c r="P313" i="2"/>
  <c r="H313" i="2"/>
  <c r="K313" i="2"/>
  <c r="M312" i="2"/>
  <c r="L312" i="2"/>
  <c r="N312" i="2"/>
  <c r="R312" i="2"/>
  <c r="S312" i="2"/>
  <c r="T312" i="2"/>
  <c r="O312" i="2"/>
  <c r="P312" i="2"/>
  <c r="K312" i="2"/>
  <c r="S311" i="2"/>
  <c r="T311" i="2"/>
  <c r="M311" i="2"/>
  <c r="L311" i="2"/>
  <c r="N311" i="2"/>
  <c r="O311" i="2"/>
  <c r="P311" i="2"/>
  <c r="R311" i="2"/>
  <c r="K311" i="2"/>
  <c r="S310" i="2"/>
  <c r="T310" i="2"/>
  <c r="L310" i="2"/>
  <c r="M310" i="2"/>
  <c r="N310" i="2"/>
  <c r="O310" i="2"/>
  <c r="P310" i="2"/>
  <c r="H310" i="2"/>
  <c r="K310" i="2"/>
  <c r="S309" i="2"/>
  <c r="T309" i="2"/>
  <c r="L309" i="2"/>
  <c r="M309" i="2"/>
  <c r="N309" i="2"/>
  <c r="O309" i="2"/>
  <c r="P309" i="2"/>
  <c r="H309" i="2"/>
  <c r="K309" i="2"/>
  <c r="M308" i="2"/>
  <c r="L308" i="2"/>
  <c r="N308" i="2"/>
  <c r="O308" i="2"/>
  <c r="P308" i="2"/>
  <c r="R308" i="2"/>
  <c r="S308" i="2"/>
  <c r="T308" i="2"/>
  <c r="S307" i="2"/>
  <c r="T307" i="2"/>
  <c r="L307" i="2"/>
  <c r="M307" i="2"/>
  <c r="N307" i="2"/>
  <c r="O307" i="2"/>
  <c r="P307" i="2"/>
  <c r="H307" i="2"/>
  <c r="K307" i="2"/>
  <c r="M306" i="2"/>
  <c r="L306" i="2"/>
  <c r="N306" i="2"/>
  <c r="O306" i="2"/>
  <c r="P306" i="2"/>
  <c r="R306" i="2"/>
  <c r="S306" i="2"/>
  <c r="T306" i="2"/>
  <c r="K306" i="2"/>
  <c r="S305" i="2"/>
  <c r="T305" i="2"/>
  <c r="L305" i="2"/>
  <c r="M305" i="2"/>
  <c r="N305" i="2"/>
  <c r="O305" i="2"/>
  <c r="P305" i="2"/>
  <c r="H305" i="2"/>
  <c r="K305" i="2"/>
  <c r="M304" i="2"/>
  <c r="L304" i="2"/>
  <c r="N304" i="2"/>
  <c r="R304" i="2"/>
  <c r="S304" i="2"/>
  <c r="T304" i="2"/>
  <c r="O304" i="2"/>
  <c r="P304" i="2"/>
  <c r="K304" i="2"/>
  <c r="S303" i="2"/>
  <c r="T303" i="2"/>
  <c r="L303" i="2"/>
  <c r="M303" i="2"/>
  <c r="N303" i="2"/>
  <c r="O303" i="2"/>
  <c r="P303" i="2"/>
  <c r="H303" i="2"/>
  <c r="K303" i="2"/>
  <c r="T302" i="2"/>
  <c r="M302" i="2"/>
  <c r="L302" i="2"/>
  <c r="N302" i="2"/>
  <c r="O302" i="2"/>
  <c r="P302" i="2"/>
  <c r="R302" i="2"/>
  <c r="H302" i="2"/>
  <c r="K302" i="2"/>
  <c r="M301" i="2"/>
  <c r="L301" i="2"/>
  <c r="N301" i="2"/>
  <c r="O301" i="2"/>
  <c r="P301" i="2"/>
  <c r="R301" i="2"/>
  <c r="S301" i="2"/>
  <c r="T301" i="2"/>
  <c r="K301" i="2"/>
  <c r="M92" i="2"/>
  <c r="L92" i="2"/>
  <c r="N92" i="2"/>
  <c r="Q92" i="2"/>
  <c r="R92" i="2"/>
  <c r="S92" i="2"/>
  <c r="T92" i="2"/>
  <c r="P92" i="2"/>
  <c r="K92" i="2"/>
  <c r="S300" i="2"/>
  <c r="T300" i="2"/>
  <c r="L300" i="2"/>
  <c r="M300" i="2"/>
  <c r="N300" i="2"/>
  <c r="O300" i="2"/>
  <c r="P300" i="2"/>
  <c r="H300" i="2"/>
  <c r="K300" i="2"/>
  <c r="M299" i="2"/>
  <c r="L299" i="2"/>
  <c r="N299" i="2"/>
  <c r="R299" i="2"/>
  <c r="S299" i="2"/>
  <c r="T299" i="2"/>
  <c r="O299" i="2"/>
  <c r="P299" i="2"/>
  <c r="K299" i="2"/>
  <c r="S298" i="2"/>
  <c r="T298" i="2"/>
  <c r="L298" i="2"/>
  <c r="M298" i="2"/>
  <c r="N298" i="2"/>
  <c r="O298" i="2"/>
  <c r="P298" i="2"/>
  <c r="K298" i="2"/>
  <c r="M297" i="2"/>
  <c r="L297" i="2"/>
  <c r="N297" i="2"/>
  <c r="R297" i="2"/>
  <c r="S297" i="2"/>
  <c r="T297" i="2"/>
  <c r="P297" i="2"/>
  <c r="K297" i="2"/>
  <c r="S296" i="2"/>
  <c r="M296" i="2"/>
  <c r="L296" i="2"/>
  <c r="N296" i="2"/>
  <c r="O296" i="2"/>
  <c r="P296" i="2"/>
  <c r="R296" i="2"/>
  <c r="K296" i="2"/>
  <c r="M295" i="2"/>
  <c r="L295" i="2"/>
  <c r="N295" i="2"/>
  <c r="R295" i="2"/>
  <c r="S295" i="2"/>
  <c r="O295" i="2"/>
  <c r="P295" i="2"/>
  <c r="K295" i="2"/>
  <c r="S294" i="2"/>
  <c r="T294" i="2"/>
  <c r="L294" i="2"/>
  <c r="M294" i="2"/>
  <c r="N294" i="2"/>
  <c r="O294" i="2"/>
  <c r="P294" i="2"/>
  <c r="H294" i="2"/>
  <c r="K294" i="2"/>
  <c r="S293" i="2"/>
  <c r="T293" i="2"/>
  <c r="L293" i="2"/>
  <c r="M293" i="2"/>
  <c r="N293" i="2"/>
  <c r="O293" i="2"/>
  <c r="P293" i="2"/>
  <c r="H293" i="2"/>
  <c r="K293" i="2"/>
  <c r="M292" i="2"/>
  <c r="L292" i="2"/>
  <c r="N292" i="2"/>
  <c r="R292" i="2"/>
  <c r="S292" i="2"/>
  <c r="T292" i="2"/>
  <c r="P292" i="2"/>
  <c r="K292" i="2"/>
  <c r="S291" i="2"/>
  <c r="T291" i="2"/>
  <c r="L291" i="2"/>
  <c r="M291" i="2"/>
  <c r="N291" i="2"/>
  <c r="O291" i="2"/>
  <c r="P291" i="2"/>
  <c r="H291" i="2"/>
  <c r="K291" i="2"/>
  <c r="S290" i="2"/>
  <c r="T290" i="2"/>
  <c r="L290" i="2"/>
  <c r="M290" i="2"/>
  <c r="N290" i="2"/>
  <c r="O290" i="2"/>
  <c r="P290" i="2"/>
  <c r="K290" i="2"/>
  <c r="S289" i="2"/>
  <c r="T289" i="2"/>
  <c r="L289" i="2"/>
  <c r="M289" i="2"/>
  <c r="N289" i="2"/>
  <c r="O289" i="2"/>
  <c r="P289" i="2"/>
  <c r="H289" i="2"/>
  <c r="K289" i="2"/>
  <c r="M288" i="2"/>
  <c r="L288" i="2"/>
  <c r="N288" i="2"/>
  <c r="R288" i="2"/>
  <c r="S288" i="2"/>
  <c r="T288" i="2"/>
  <c r="O288" i="2"/>
  <c r="P288" i="2"/>
  <c r="H288" i="2"/>
  <c r="K288" i="2"/>
  <c r="M90" i="2"/>
  <c r="L90" i="2"/>
  <c r="N90" i="2"/>
  <c r="Q90" i="2"/>
  <c r="R90" i="2"/>
  <c r="S90" i="2"/>
  <c r="T90" i="2"/>
  <c r="O90" i="2"/>
  <c r="P90" i="2"/>
  <c r="H90" i="2"/>
  <c r="K90" i="2"/>
  <c r="S287" i="2"/>
  <c r="T287" i="2"/>
  <c r="L287" i="2"/>
  <c r="M287" i="2"/>
  <c r="N287" i="2"/>
  <c r="O287" i="2"/>
  <c r="P287" i="2"/>
  <c r="K287" i="2"/>
  <c r="S286" i="2"/>
  <c r="T286" i="2"/>
  <c r="L286" i="2"/>
  <c r="M286" i="2"/>
  <c r="N286" i="2"/>
  <c r="O286" i="2"/>
  <c r="P286" i="2"/>
  <c r="H286" i="2"/>
  <c r="K286" i="2"/>
  <c r="M285" i="2"/>
  <c r="L285" i="2"/>
  <c r="N285" i="2"/>
  <c r="R285" i="2"/>
  <c r="S285" i="2"/>
  <c r="O285" i="2"/>
  <c r="P285" i="2"/>
  <c r="K285" i="2"/>
  <c r="M284" i="2"/>
  <c r="L284" i="2"/>
  <c r="N284" i="2"/>
  <c r="R284" i="2"/>
  <c r="S284" i="2"/>
  <c r="P284" i="2"/>
  <c r="K284" i="2"/>
  <c r="M283" i="2"/>
  <c r="L283" i="2"/>
  <c r="R283" i="2"/>
  <c r="S283" i="2"/>
  <c r="T283" i="2"/>
  <c r="O283" i="2"/>
  <c r="K283" i="2"/>
  <c r="S282" i="2"/>
  <c r="T282" i="2"/>
  <c r="M282" i="2"/>
  <c r="L282" i="2"/>
  <c r="N282" i="2"/>
  <c r="O282" i="2"/>
  <c r="P282" i="2"/>
  <c r="R282" i="2"/>
  <c r="K282" i="2"/>
  <c r="M89" i="2"/>
  <c r="L89" i="2"/>
  <c r="N89" i="2"/>
  <c r="Q89" i="2"/>
  <c r="R89" i="2"/>
  <c r="S89" i="2"/>
  <c r="T89" i="2"/>
  <c r="O89" i="2"/>
  <c r="P89" i="2"/>
  <c r="K89" i="2"/>
  <c r="S281" i="2"/>
  <c r="T281" i="2"/>
  <c r="M281" i="2"/>
  <c r="L281" i="2"/>
  <c r="N281" i="2"/>
  <c r="O281" i="2"/>
  <c r="P281" i="2"/>
  <c r="R281" i="2"/>
  <c r="H281" i="2"/>
  <c r="K281" i="2"/>
  <c r="M280" i="2"/>
  <c r="L280" i="2"/>
  <c r="N280" i="2"/>
  <c r="R280" i="2"/>
  <c r="S280" i="2"/>
  <c r="T280" i="2"/>
  <c r="O280" i="2"/>
  <c r="P280" i="2"/>
  <c r="K280" i="2"/>
  <c r="S279" i="2"/>
  <c r="T279" i="2"/>
  <c r="M279" i="2"/>
  <c r="L279" i="2"/>
  <c r="N279" i="2"/>
  <c r="O279" i="2"/>
  <c r="P279" i="2"/>
  <c r="R279" i="2"/>
  <c r="H279" i="2"/>
  <c r="K279" i="2"/>
  <c r="S278" i="2"/>
  <c r="T278" i="2"/>
  <c r="M278" i="2"/>
  <c r="L278" i="2"/>
  <c r="N278" i="2"/>
  <c r="O278" i="2"/>
  <c r="P278" i="2"/>
  <c r="R278" i="2"/>
  <c r="H278" i="2"/>
  <c r="K278" i="2"/>
  <c r="S277" i="2"/>
  <c r="T277" i="2"/>
  <c r="M277" i="2"/>
  <c r="L277" i="2"/>
  <c r="N277" i="2"/>
  <c r="O277" i="2"/>
  <c r="P277" i="2"/>
  <c r="R277" i="2"/>
  <c r="H277" i="2"/>
  <c r="K277" i="2"/>
  <c r="M276" i="2"/>
  <c r="L276" i="2"/>
  <c r="N276" i="2"/>
  <c r="O276" i="2"/>
  <c r="P276" i="2"/>
  <c r="R276" i="2"/>
  <c r="S276" i="2"/>
  <c r="T276" i="2"/>
  <c r="H276" i="2"/>
  <c r="K276" i="2"/>
  <c r="S275" i="2"/>
  <c r="T275" i="2"/>
  <c r="M275" i="2"/>
  <c r="L275" i="2"/>
  <c r="N275" i="2"/>
  <c r="O275" i="2"/>
  <c r="P275" i="2"/>
  <c r="R275" i="2"/>
  <c r="H275" i="2"/>
  <c r="K275" i="2"/>
  <c r="M274" i="2"/>
  <c r="L274" i="2"/>
  <c r="N274" i="2"/>
  <c r="R274" i="2"/>
  <c r="S274" i="2"/>
  <c r="T274" i="2"/>
  <c r="O274" i="2"/>
  <c r="P274" i="2"/>
  <c r="K274" i="2"/>
  <c r="S273" i="2"/>
  <c r="T273" i="2"/>
  <c r="M273" i="2"/>
  <c r="L273" i="2"/>
  <c r="N273" i="2"/>
  <c r="O273" i="2"/>
  <c r="P273" i="2"/>
  <c r="R273" i="2"/>
  <c r="H273" i="2"/>
  <c r="K273" i="2"/>
  <c r="M272" i="2"/>
  <c r="L272" i="2"/>
  <c r="N272" i="2"/>
  <c r="R272" i="2"/>
  <c r="S272" i="2"/>
  <c r="T272" i="2"/>
  <c r="P272" i="2"/>
  <c r="K272" i="2"/>
  <c r="M271" i="2"/>
  <c r="L271" i="2"/>
  <c r="N271" i="2"/>
  <c r="O271" i="2"/>
  <c r="P271" i="2"/>
  <c r="R271" i="2"/>
  <c r="S271" i="2"/>
  <c r="T271" i="2"/>
  <c r="K271" i="2"/>
  <c r="S270" i="2"/>
  <c r="T270" i="2"/>
  <c r="M270" i="2"/>
  <c r="L270" i="2"/>
  <c r="N270" i="2"/>
  <c r="O270" i="2"/>
  <c r="P270" i="2"/>
  <c r="R270" i="2"/>
  <c r="H270" i="2"/>
  <c r="K270" i="2"/>
  <c r="S269" i="2"/>
  <c r="T269" i="2"/>
  <c r="M269" i="2"/>
  <c r="L269" i="2"/>
  <c r="N269" i="2"/>
  <c r="O269" i="2"/>
  <c r="P269" i="2"/>
  <c r="R269" i="2"/>
  <c r="H269" i="2"/>
  <c r="K269" i="2"/>
  <c r="S268" i="2"/>
  <c r="T268" i="2"/>
  <c r="M268" i="2"/>
  <c r="L268" i="2"/>
  <c r="N268" i="2"/>
  <c r="O268" i="2"/>
  <c r="P268" i="2"/>
  <c r="R268" i="2"/>
  <c r="H268" i="2"/>
  <c r="K268" i="2"/>
  <c r="M267" i="2"/>
  <c r="L267" i="2"/>
  <c r="N267" i="2"/>
  <c r="R267" i="2"/>
  <c r="S267" i="2"/>
  <c r="T267" i="2"/>
  <c r="P267" i="2"/>
  <c r="H267" i="2"/>
  <c r="K267" i="2"/>
  <c r="S266" i="2"/>
  <c r="T266" i="2"/>
  <c r="M266" i="2"/>
  <c r="L266" i="2"/>
  <c r="N266" i="2"/>
  <c r="O266" i="2"/>
  <c r="P266" i="2"/>
  <c r="R266" i="2"/>
  <c r="H266" i="2"/>
  <c r="K266" i="2"/>
  <c r="M88" i="2"/>
  <c r="L88" i="2"/>
  <c r="N88" i="2"/>
  <c r="Q88" i="2"/>
  <c r="R88" i="2"/>
  <c r="S88" i="2"/>
  <c r="O88" i="2"/>
  <c r="P88" i="2"/>
  <c r="K88" i="2"/>
  <c r="M265" i="2"/>
  <c r="L265" i="2"/>
  <c r="N265" i="2"/>
  <c r="R265" i="2"/>
  <c r="S265" i="2"/>
  <c r="T265" i="2"/>
  <c r="P265" i="2"/>
  <c r="K265" i="2"/>
  <c r="M264" i="2"/>
  <c r="L264" i="2"/>
  <c r="N264" i="2"/>
  <c r="R264" i="2"/>
  <c r="S264" i="2"/>
  <c r="T264" i="2"/>
  <c r="O264" i="2"/>
  <c r="P264" i="2"/>
  <c r="K264" i="2"/>
  <c r="M263" i="2"/>
  <c r="L263" i="2"/>
  <c r="N263" i="2"/>
  <c r="R263" i="2"/>
  <c r="S263" i="2"/>
  <c r="O263" i="2"/>
  <c r="P263" i="2"/>
  <c r="K263" i="2"/>
  <c r="M262" i="2"/>
  <c r="L262" i="2"/>
  <c r="N262" i="2"/>
  <c r="O262" i="2"/>
  <c r="P262" i="2"/>
  <c r="R262" i="2"/>
  <c r="S262" i="2"/>
  <c r="T262" i="2"/>
  <c r="K262" i="2"/>
  <c r="M87" i="2"/>
  <c r="L87" i="2"/>
  <c r="N87" i="2"/>
  <c r="Q87" i="2"/>
  <c r="R87" i="2"/>
  <c r="S87" i="2"/>
  <c r="O87" i="2"/>
  <c r="P87" i="2"/>
  <c r="M86" i="2"/>
  <c r="L86" i="2"/>
  <c r="N86" i="2"/>
  <c r="Q86" i="2"/>
  <c r="R86" i="2"/>
  <c r="S86" i="2"/>
  <c r="T86" i="2"/>
  <c r="O86" i="2"/>
  <c r="P86" i="2"/>
  <c r="H86" i="2"/>
  <c r="K86" i="2"/>
  <c r="M260" i="2"/>
  <c r="L260" i="2"/>
  <c r="N260" i="2"/>
  <c r="R260" i="2"/>
  <c r="S260" i="2"/>
  <c r="O260" i="2"/>
  <c r="P260" i="2"/>
  <c r="K260" i="2"/>
  <c r="M259" i="2"/>
  <c r="L259" i="2"/>
  <c r="N259" i="2"/>
  <c r="O259" i="2"/>
  <c r="P259" i="2"/>
  <c r="R259" i="2"/>
  <c r="S259" i="2"/>
  <c r="T259" i="2"/>
  <c r="K259" i="2"/>
  <c r="M258" i="2"/>
  <c r="L258" i="2"/>
  <c r="N258" i="2"/>
  <c r="R258" i="2"/>
  <c r="S258" i="2"/>
  <c r="T258" i="2"/>
  <c r="O258" i="2"/>
  <c r="P258" i="2"/>
  <c r="K258" i="2"/>
  <c r="M257" i="2"/>
  <c r="L257" i="2"/>
  <c r="N257" i="2"/>
  <c r="O257" i="2"/>
  <c r="P257" i="2"/>
  <c r="R257" i="2"/>
  <c r="S257" i="2"/>
  <c r="T257" i="2"/>
  <c r="K257" i="2"/>
  <c r="M256" i="2"/>
  <c r="L256" i="2"/>
  <c r="N256" i="2"/>
  <c r="R256" i="2"/>
  <c r="S256" i="2"/>
  <c r="T256" i="2"/>
  <c r="O256" i="2"/>
  <c r="P256" i="2"/>
  <c r="H256" i="2"/>
  <c r="K256" i="2"/>
  <c r="M255" i="2"/>
  <c r="L255" i="2"/>
  <c r="N255" i="2"/>
  <c r="O255" i="2"/>
  <c r="P255" i="2"/>
  <c r="R255" i="2"/>
  <c r="S255" i="2"/>
  <c r="T255" i="2"/>
  <c r="H255" i="2"/>
  <c r="K255" i="2"/>
  <c r="S253" i="2"/>
  <c r="T253" i="2"/>
  <c r="M253" i="2"/>
  <c r="L253" i="2"/>
  <c r="N253" i="2"/>
  <c r="O253" i="2"/>
  <c r="P253" i="2"/>
  <c r="R253" i="2"/>
  <c r="H253" i="2"/>
  <c r="K253" i="2"/>
  <c r="S252" i="2"/>
  <c r="T252" i="2"/>
  <c r="M252" i="2"/>
  <c r="L252" i="2"/>
  <c r="N252" i="2"/>
  <c r="O252" i="2"/>
  <c r="P252" i="2"/>
  <c r="R252" i="2"/>
  <c r="K252" i="2"/>
  <c r="M251" i="2"/>
  <c r="L251" i="2"/>
  <c r="N251" i="2"/>
  <c r="R251" i="2"/>
  <c r="S251" i="2"/>
  <c r="T251" i="2"/>
  <c r="O251" i="2"/>
  <c r="P251" i="2"/>
  <c r="H251" i="2"/>
  <c r="K251" i="2"/>
  <c r="M250" i="2"/>
  <c r="L250" i="2"/>
  <c r="N250" i="2"/>
  <c r="R250" i="2"/>
  <c r="S250" i="2"/>
  <c r="T250" i="2"/>
  <c r="O250" i="2"/>
  <c r="P250" i="2"/>
  <c r="K250" i="2"/>
  <c r="M249" i="2"/>
  <c r="L249" i="2"/>
  <c r="N249" i="2"/>
  <c r="R249" i="2"/>
  <c r="S249" i="2"/>
  <c r="O249" i="2"/>
  <c r="P249" i="2"/>
  <c r="H249" i="2"/>
  <c r="K249" i="2"/>
  <c r="M85" i="2"/>
  <c r="L85" i="2"/>
  <c r="N85" i="2"/>
  <c r="Q85" i="2"/>
  <c r="P85" i="2"/>
  <c r="R85" i="2"/>
  <c r="S85" i="2"/>
  <c r="T85" i="2"/>
  <c r="K85" i="2"/>
  <c r="M247" i="2"/>
  <c r="L247" i="2"/>
  <c r="N247" i="2"/>
  <c r="O247" i="2"/>
  <c r="P247" i="2"/>
  <c r="R247" i="2"/>
  <c r="S247" i="2"/>
  <c r="T247" i="2"/>
  <c r="H247" i="2"/>
  <c r="K247" i="2"/>
  <c r="S246" i="2"/>
  <c r="T246" i="2"/>
  <c r="M246" i="2"/>
  <c r="L246" i="2"/>
  <c r="N246" i="2"/>
  <c r="O246" i="2"/>
  <c r="P246" i="2"/>
  <c r="R246" i="2"/>
  <c r="H246" i="2"/>
  <c r="K246" i="2"/>
  <c r="M244" i="2"/>
  <c r="L244" i="2"/>
  <c r="N244" i="2"/>
  <c r="R244" i="2"/>
  <c r="S244" i="2"/>
  <c r="T244" i="2"/>
  <c r="O244" i="2"/>
  <c r="P244" i="2"/>
  <c r="M243" i="2"/>
  <c r="L243" i="2"/>
  <c r="N243" i="2"/>
  <c r="R243" i="2"/>
  <c r="S243" i="2"/>
  <c r="O243" i="2"/>
  <c r="P243" i="2"/>
  <c r="K243" i="2"/>
  <c r="S242" i="2"/>
  <c r="T242" i="2"/>
  <c r="M242" i="2"/>
  <c r="L242" i="2"/>
  <c r="N242" i="2"/>
  <c r="O242" i="2"/>
  <c r="P242" i="2"/>
  <c r="R242" i="2"/>
  <c r="H242" i="2"/>
  <c r="K242" i="2"/>
  <c r="S241" i="2"/>
  <c r="T241" i="2"/>
  <c r="M241" i="2"/>
  <c r="L241" i="2"/>
  <c r="N241" i="2"/>
  <c r="O241" i="2"/>
  <c r="P241" i="2"/>
  <c r="R241" i="2"/>
  <c r="H241" i="2"/>
  <c r="K241" i="2"/>
  <c r="M240" i="2"/>
  <c r="L240" i="2"/>
  <c r="N240" i="2"/>
  <c r="R240" i="2"/>
  <c r="S240" i="2"/>
  <c r="T240" i="2"/>
  <c r="O240" i="2"/>
  <c r="P240" i="2"/>
  <c r="K240" i="2"/>
  <c r="M239" i="2"/>
  <c r="L239" i="2"/>
  <c r="N239" i="2"/>
  <c r="R239" i="2"/>
  <c r="S239" i="2"/>
  <c r="O239" i="2"/>
  <c r="P239" i="2"/>
  <c r="K239" i="2"/>
  <c r="S238" i="2"/>
  <c r="T238" i="2"/>
  <c r="M238" i="2"/>
  <c r="L238" i="2"/>
  <c r="N238" i="2"/>
  <c r="O238" i="2"/>
  <c r="P238" i="2"/>
  <c r="R238" i="2"/>
  <c r="K238" i="2"/>
  <c r="S237" i="2"/>
  <c r="T237" i="2"/>
  <c r="M237" i="2"/>
  <c r="L237" i="2"/>
  <c r="N237" i="2"/>
  <c r="O237" i="2"/>
  <c r="P237" i="2"/>
  <c r="R237" i="2"/>
  <c r="H237" i="2"/>
  <c r="K237" i="2"/>
  <c r="M236" i="2"/>
  <c r="L236" i="2"/>
  <c r="N236" i="2"/>
  <c r="R236" i="2"/>
  <c r="S236" i="2"/>
  <c r="T236" i="2"/>
  <c r="P236" i="2"/>
  <c r="K236" i="2"/>
  <c r="M84" i="2"/>
  <c r="L84" i="2"/>
  <c r="N84" i="2"/>
  <c r="Q84" i="2"/>
  <c r="O84" i="2"/>
  <c r="P84" i="2"/>
  <c r="R84" i="2"/>
  <c r="S84" i="2"/>
  <c r="T84" i="2"/>
  <c r="K84" i="2"/>
  <c r="M235" i="2"/>
  <c r="L235" i="2"/>
  <c r="N235" i="2"/>
  <c r="R235" i="2"/>
  <c r="S235" i="2"/>
  <c r="O235" i="2"/>
  <c r="P235" i="2"/>
  <c r="K235" i="2"/>
  <c r="M234" i="2"/>
  <c r="L234" i="2"/>
  <c r="N234" i="2"/>
  <c r="R234" i="2"/>
  <c r="S234" i="2"/>
  <c r="T234" i="2"/>
  <c r="O234" i="2"/>
  <c r="P234" i="2"/>
  <c r="K234" i="2"/>
  <c r="M233" i="2"/>
  <c r="L233" i="2"/>
  <c r="N233" i="2"/>
  <c r="R233" i="2"/>
  <c r="S233" i="2"/>
  <c r="T233" i="2"/>
  <c r="O233" i="2"/>
  <c r="P233" i="2"/>
  <c r="H233" i="2"/>
  <c r="K233" i="2"/>
  <c r="M232" i="2"/>
  <c r="L232" i="2"/>
  <c r="N232" i="2"/>
  <c r="R232" i="2"/>
  <c r="S232" i="2"/>
  <c r="T232" i="2"/>
  <c r="O232" i="2"/>
  <c r="P232" i="2"/>
  <c r="L83" i="2"/>
  <c r="M83" i="2"/>
  <c r="N83" i="2"/>
  <c r="Q83" i="2"/>
  <c r="R83" i="2"/>
  <c r="S83" i="2"/>
  <c r="T83" i="2"/>
  <c r="O83" i="2"/>
  <c r="P83" i="2"/>
  <c r="H83" i="2"/>
  <c r="K83" i="2"/>
  <c r="M231" i="2"/>
  <c r="L231" i="2"/>
  <c r="N231" i="2"/>
  <c r="R231" i="2"/>
  <c r="S231" i="2"/>
  <c r="O231" i="2"/>
  <c r="P231" i="2"/>
  <c r="K231" i="2"/>
  <c r="M230" i="2"/>
  <c r="L230" i="2"/>
  <c r="N230" i="2"/>
  <c r="R230" i="2"/>
  <c r="S230" i="2"/>
  <c r="T230" i="2"/>
  <c r="O230" i="2"/>
  <c r="P230" i="2"/>
  <c r="K230" i="2"/>
  <c r="S229" i="2"/>
  <c r="T229" i="2"/>
  <c r="M229" i="2"/>
  <c r="L229" i="2"/>
  <c r="N229" i="2"/>
  <c r="O229" i="2"/>
  <c r="P229" i="2"/>
  <c r="R229" i="2"/>
  <c r="K229" i="2"/>
  <c r="S228" i="2"/>
  <c r="T228" i="2"/>
  <c r="M228" i="2"/>
  <c r="L228" i="2"/>
  <c r="N228" i="2"/>
  <c r="O228" i="2"/>
  <c r="P228" i="2"/>
  <c r="R228" i="2"/>
  <c r="H228" i="2"/>
  <c r="K228" i="2"/>
  <c r="M227" i="2"/>
  <c r="L227" i="2"/>
  <c r="N227" i="2"/>
  <c r="R227" i="2"/>
  <c r="S227" i="2"/>
  <c r="O227" i="2"/>
  <c r="P227" i="2"/>
  <c r="K227" i="2"/>
  <c r="M121" i="2"/>
  <c r="L121" i="2"/>
  <c r="N121" i="2"/>
  <c r="Q121" i="2"/>
  <c r="R121" i="2"/>
  <c r="S121" i="2"/>
  <c r="T121" i="2"/>
  <c r="O121" i="2"/>
  <c r="P121" i="2"/>
  <c r="K121" i="2"/>
  <c r="M226" i="2"/>
  <c r="L226" i="2"/>
  <c r="N226" i="2"/>
  <c r="R226" i="2"/>
  <c r="S226" i="2"/>
  <c r="T226" i="2"/>
  <c r="O226" i="2"/>
  <c r="P226" i="2"/>
  <c r="K226" i="2"/>
  <c r="M82" i="2"/>
  <c r="L82" i="2"/>
  <c r="N82" i="2"/>
  <c r="Q82" i="2"/>
  <c r="R82" i="2"/>
  <c r="S82" i="2"/>
  <c r="T82" i="2"/>
  <c r="P82" i="2"/>
  <c r="K82" i="2"/>
  <c r="S225" i="2"/>
  <c r="T225" i="2"/>
  <c r="M225" i="2"/>
  <c r="L225" i="2"/>
  <c r="N225" i="2"/>
  <c r="O225" i="2"/>
  <c r="P225" i="2"/>
  <c r="R225" i="2"/>
  <c r="H225" i="2"/>
  <c r="K225" i="2"/>
  <c r="M81" i="2"/>
  <c r="L81" i="2"/>
  <c r="N81" i="2"/>
  <c r="Q81" i="2"/>
  <c r="R81" i="2"/>
  <c r="S81" i="2"/>
  <c r="T81" i="2"/>
  <c r="O81" i="2"/>
  <c r="P81" i="2"/>
  <c r="K81" i="2"/>
  <c r="M224" i="2"/>
  <c r="L224" i="2"/>
  <c r="N224" i="2"/>
  <c r="R224" i="2"/>
  <c r="S224" i="2"/>
  <c r="T224" i="2"/>
  <c r="O224" i="2"/>
  <c r="P224" i="2"/>
  <c r="K224" i="2"/>
  <c r="M80" i="2"/>
  <c r="L80" i="2"/>
  <c r="N80" i="2"/>
  <c r="Q80" i="2"/>
  <c r="R80" i="2"/>
  <c r="S80" i="2"/>
  <c r="T80" i="2"/>
  <c r="O80" i="2"/>
  <c r="P80" i="2"/>
  <c r="S223" i="2"/>
  <c r="T223" i="2"/>
  <c r="M223" i="2"/>
  <c r="L223" i="2"/>
  <c r="N223" i="2"/>
  <c r="O223" i="2"/>
  <c r="P223" i="2"/>
  <c r="R223" i="2"/>
  <c r="H223" i="2"/>
  <c r="K223" i="2"/>
  <c r="S222" i="2"/>
  <c r="T222" i="2"/>
  <c r="M222" i="2"/>
  <c r="L222" i="2"/>
  <c r="N222" i="2"/>
  <c r="O222" i="2"/>
  <c r="P222" i="2"/>
  <c r="R222" i="2"/>
  <c r="H222" i="2"/>
  <c r="K222" i="2"/>
  <c r="M221" i="2"/>
  <c r="L221" i="2"/>
  <c r="N221" i="2"/>
  <c r="R221" i="2"/>
  <c r="S221" i="2"/>
  <c r="T221" i="2"/>
  <c r="O221" i="2"/>
  <c r="P221" i="2"/>
  <c r="K221" i="2"/>
  <c r="M220" i="2"/>
  <c r="L220" i="2"/>
  <c r="N220" i="2"/>
  <c r="R220" i="2"/>
  <c r="S220" i="2"/>
  <c r="T220" i="2"/>
  <c r="O220" i="2"/>
  <c r="P220" i="2"/>
  <c r="K220" i="2"/>
  <c r="M219" i="2"/>
  <c r="L219" i="2"/>
  <c r="N219" i="2"/>
  <c r="R219" i="2"/>
  <c r="S219" i="2"/>
  <c r="T219" i="2"/>
  <c r="O219" i="2"/>
  <c r="P219" i="2"/>
  <c r="K219" i="2"/>
  <c r="M218" i="2"/>
  <c r="L218" i="2"/>
  <c r="N218" i="2"/>
  <c r="R218" i="2"/>
  <c r="S218" i="2"/>
  <c r="T218" i="2"/>
  <c r="O218" i="2"/>
  <c r="P218" i="2"/>
  <c r="K218" i="2"/>
  <c r="M217" i="2"/>
  <c r="L217" i="2"/>
  <c r="N217" i="2"/>
  <c r="O217" i="2"/>
  <c r="P217" i="2"/>
  <c r="R217" i="2"/>
  <c r="S217" i="2"/>
  <c r="K217" i="2"/>
  <c r="M216" i="2"/>
  <c r="L216" i="2"/>
  <c r="N216" i="2"/>
  <c r="R216" i="2"/>
  <c r="S216" i="2"/>
  <c r="O216" i="2"/>
  <c r="P216" i="2"/>
  <c r="K216" i="2"/>
  <c r="S215" i="2"/>
  <c r="T215" i="2"/>
  <c r="M215" i="2"/>
  <c r="L215" i="2"/>
  <c r="N215" i="2"/>
  <c r="O215" i="2"/>
  <c r="P215" i="2"/>
  <c r="R215" i="2"/>
  <c r="H215" i="2"/>
  <c r="K215" i="2"/>
  <c r="M214" i="2"/>
  <c r="L214" i="2"/>
  <c r="N214" i="2"/>
  <c r="R214" i="2"/>
  <c r="S214" i="2"/>
  <c r="O214" i="2"/>
  <c r="P214" i="2"/>
  <c r="K214" i="2"/>
  <c r="S213" i="2"/>
  <c r="T213" i="2"/>
  <c r="M213" i="2"/>
  <c r="L213" i="2"/>
  <c r="N213" i="2"/>
  <c r="O213" i="2"/>
  <c r="P213" i="2"/>
  <c r="R213" i="2"/>
  <c r="H213" i="2"/>
  <c r="K213" i="2"/>
  <c r="M212" i="2"/>
  <c r="L212" i="2"/>
  <c r="N212" i="2"/>
  <c r="R212" i="2"/>
  <c r="S212" i="2"/>
  <c r="P212" i="2"/>
  <c r="M211" i="2"/>
  <c r="L211" i="2"/>
  <c r="N211" i="2"/>
  <c r="R211" i="2"/>
  <c r="S211" i="2"/>
  <c r="T211" i="2"/>
  <c r="O211" i="2"/>
  <c r="P211" i="2"/>
  <c r="K211" i="2"/>
  <c r="S210" i="2"/>
  <c r="T210" i="2"/>
  <c r="M210" i="2"/>
  <c r="N210" i="2"/>
  <c r="R210" i="2"/>
  <c r="P210" i="2"/>
  <c r="H210" i="2"/>
  <c r="M209" i="2"/>
  <c r="L209" i="2"/>
  <c r="N209" i="2"/>
  <c r="R209" i="2"/>
  <c r="S209" i="2"/>
  <c r="T209" i="2"/>
  <c r="P209" i="2"/>
  <c r="K209" i="2"/>
  <c r="M208" i="2"/>
  <c r="L208" i="2"/>
  <c r="N208" i="2"/>
  <c r="R208" i="2"/>
  <c r="S208" i="2"/>
  <c r="T208" i="2"/>
  <c r="O208" i="2"/>
  <c r="P208" i="2"/>
  <c r="K208" i="2"/>
  <c r="M207" i="2"/>
  <c r="L207" i="2"/>
  <c r="N207" i="2"/>
  <c r="R207" i="2"/>
  <c r="S207" i="2"/>
  <c r="T207" i="2"/>
  <c r="O207" i="2"/>
  <c r="P207" i="2"/>
  <c r="K207" i="2"/>
  <c r="M206" i="2"/>
  <c r="L206" i="2"/>
  <c r="N206" i="2"/>
  <c r="R206" i="2"/>
  <c r="S206" i="2"/>
  <c r="T206" i="2"/>
  <c r="O206" i="2"/>
  <c r="P206" i="2"/>
  <c r="K206" i="2"/>
  <c r="M205" i="2"/>
  <c r="L205" i="2"/>
  <c r="N205" i="2"/>
  <c r="R205" i="2"/>
  <c r="S205" i="2"/>
  <c r="T205" i="2"/>
  <c r="P205" i="2"/>
  <c r="K205" i="2"/>
  <c r="M204" i="2"/>
  <c r="L204" i="2"/>
  <c r="N204" i="2"/>
  <c r="R204" i="2"/>
  <c r="S204" i="2"/>
  <c r="T204" i="2"/>
  <c r="O204" i="2"/>
  <c r="K204" i="2"/>
  <c r="M78" i="2"/>
  <c r="L78" i="2"/>
  <c r="N78" i="2"/>
  <c r="Q78" i="2"/>
  <c r="R78" i="2"/>
  <c r="S78" i="2"/>
  <c r="T78" i="2"/>
  <c r="O78" i="2"/>
  <c r="P78" i="2"/>
  <c r="K78" i="2"/>
  <c r="M203" i="2"/>
  <c r="L203" i="2"/>
  <c r="N203" i="2"/>
  <c r="R203" i="2"/>
  <c r="S203" i="2"/>
  <c r="O203" i="2"/>
  <c r="P203" i="2"/>
  <c r="M77" i="2"/>
  <c r="L77" i="2"/>
  <c r="N77" i="2"/>
  <c r="Q77" i="2"/>
  <c r="R77" i="2"/>
  <c r="S77" i="2"/>
  <c r="O77" i="2"/>
  <c r="P77" i="2"/>
  <c r="K77" i="2"/>
  <c r="S202" i="2"/>
  <c r="T202" i="2"/>
  <c r="M202" i="2"/>
  <c r="L202" i="2"/>
  <c r="N202" i="2"/>
  <c r="O202" i="2"/>
  <c r="R202" i="2"/>
  <c r="H202" i="2"/>
  <c r="K202" i="2"/>
  <c r="M201" i="2"/>
  <c r="L201" i="2"/>
  <c r="N201" i="2"/>
  <c r="R201" i="2"/>
  <c r="S201" i="2"/>
  <c r="T201" i="2"/>
  <c r="O201" i="2"/>
  <c r="P201" i="2"/>
  <c r="K201" i="2"/>
  <c r="M200" i="2"/>
  <c r="L200" i="2"/>
  <c r="N200" i="2"/>
  <c r="R200" i="2"/>
  <c r="S200" i="2"/>
  <c r="T200" i="2"/>
  <c r="O200" i="2"/>
  <c r="P200" i="2"/>
  <c r="K200" i="2"/>
  <c r="L199" i="2"/>
  <c r="R199" i="2"/>
  <c r="S199" i="2"/>
  <c r="T199" i="2"/>
  <c r="M199" i="2"/>
  <c r="N199" i="2"/>
  <c r="O199" i="2"/>
  <c r="H199" i="2"/>
  <c r="K199" i="2"/>
  <c r="M198" i="2"/>
  <c r="L198" i="2"/>
  <c r="N198" i="2"/>
  <c r="R198" i="2"/>
  <c r="S198" i="2"/>
  <c r="T198" i="2"/>
  <c r="O198" i="2"/>
  <c r="P198" i="2"/>
  <c r="K198" i="2"/>
  <c r="M197" i="2"/>
  <c r="L197" i="2"/>
  <c r="N197" i="2"/>
  <c r="R197" i="2"/>
  <c r="S197" i="2"/>
  <c r="O197" i="2"/>
  <c r="P197" i="2"/>
  <c r="H197" i="2"/>
  <c r="K197" i="2"/>
  <c r="M196" i="2"/>
  <c r="L196" i="2"/>
  <c r="N196" i="2"/>
  <c r="R196" i="2"/>
  <c r="S196" i="2"/>
  <c r="O196" i="2"/>
  <c r="P196" i="2"/>
  <c r="K196" i="2"/>
  <c r="M195" i="2"/>
  <c r="L195" i="2"/>
  <c r="N195" i="2"/>
  <c r="R195" i="2"/>
  <c r="S195" i="2"/>
  <c r="T195" i="2"/>
  <c r="O195" i="2"/>
  <c r="P195" i="2"/>
  <c r="H195" i="2"/>
  <c r="K195" i="2"/>
  <c r="M75" i="2"/>
  <c r="L75" i="2"/>
  <c r="N75" i="2"/>
  <c r="Q75" i="2"/>
  <c r="R75" i="2"/>
  <c r="S75" i="2"/>
  <c r="T75" i="2"/>
  <c r="O75" i="2"/>
  <c r="P75" i="2"/>
  <c r="M194" i="2"/>
  <c r="L194" i="2"/>
  <c r="N194" i="2"/>
  <c r="R194" i="2"/>
  <c r="S194" i="2"/>
  <c r="T194" i="2"/>
  <c r="O194" i="2"/>
  <c r="P194" i="2"/>
  <c r="H194" i="2"/>
  <c r="K194" i="2"/>
  <c r="S193" i="2"/>
  <c r="T193" i="2"/>
  <c r="M193" i="2"/>
  <c r="L193" i="2"/>
  <c r="N193" i="2"/>
  <c r="O193" i="2"/>
  <c r="P193" i="2"/>
  <c r="R193" i="2"/>
  <c r="K193" i="2"/>
  <c r="M74" i="2"/>
  <c r="L74" i="2"/>
  <c r="N74" i="2"/>
  <c r="Q74" i="2"/>
  <c r="O74" i="2"/>
  <c r="P74" i="2"/>
  <c r="R74" i="2"/>
  <c r="S74" i="2"/>
  <c r="K74" i="2"/>
  <c r="M192" i="2"/>
  <c r="L192" i="2"/>
  <c r="N192" i="2"/>
  <c r="R192" i="2"/>
  <c r="S192" i="2"/>
  <c r="O192" i="2"/>
  <c r="P192" i="2"/>
  <c r="K192" i="2"/>
  <c r="M191" i="2"/>
  <c r="L191" i="2"/>
  <c r="N191" i="2"/>
  <c r="R191" i="2"/>
  <c r="S191" i="2"/>
  <c r="T191" i="2"/>
  <c r="O191" i="2"/>
  <c r="P191" i="2"/>
  <c r="K191" i="2"/>
  <c r="M72" i="2"/>
  <c r="L72" i="2"/>
  <c r="N72" i="2"/>
  <c r="O72" i="2"/>
  <c r="P72" i="2"/>
  <c r="R72" i="2"/>
  <c r="S72" i="2"/>
  <c r="T72" i="2"/>
  <c r="M190" i="2"/>
  <c r="L190" i="2"/>
  <c r="N190" i="2"/>
  <c r="R190" i="2"/>
  <c r="S190" i="2"/>
  <c r="O190" i="2"/>
  <c r="P190" i="2"/>
  <c r="K190" i="2"/>
  <c r="M189" i="2"/>
  <c r="L189" i="2"/>
  <c r="N189" i="2"/>
  <c r="R189" i="2"/>
  <c r="S189" i="2"/>
  <c r="T189" i="2"/>
  <c r="O189" i="2"/>
  <c r="P189" i="2"/>
  <c r="K189" i="2"/>
  <c r="M188" i="2"/>
  <c r="L188" i="2"/>
  <c r="N188" i="2"/>
  <c r="R188" i="2"/>
  <c r="S188" i="2"/>
  <c r="T188" i="2"/>
  <c r="O188" i="2"/>
  <c r="P188" i="2"/>
  <c r="S186" i="2"/>
  <c r="T186" i="2"/>
  <c r="M186" i="2"/>
  <c r="L186" i="2"/>
  <c r="N186" i="2"/>
  <c r="P186" i="2"/>
  <c r="R186" i="2"/>
  <c r="H186" i="2"/>
  <c r="K186" i="2"/>
  <c r="M71" i="2"/>
  <c r="N71" i="2"/>
  <c r="Q71" i="2"/>
  <c r="R71" i="2"/>
  <c r="S71" i="2"/>
  <c r="T71" i="2"/>
  <c r="O71" i="2"/>
  <c r="M185" i="2"/>
  <c r="L185" i="2"/>
  <c r="N185" i="2"/>
  <c r="R185" i="2"/>
  <c r="S185" i="2"/>
  <c r="T185" i="2"/>
  <c r="P185" i="2"/>
  <c r="K185" i="2"/>
  <c r="M184" i="2"/>
  <c r="L184" i="2"/>
  <c r="N184" i="2"/>
  <c r="O184" i="2"/>
  <c r="P184" i="2"/>
  <c r="R184" i="2"/>
  <c r="S184" i="2"/>
  <c r="K184" i="2"/>
  <c r="M183" i="2"/>
  <c r="L183" i="2"/>
  <c r="N183" i="2"/>
  <c r="R183" i="2"/>
  <c r="S183" i="2"/>
  <c r="T183" i="2"/>
  <c r="O183" i="2"/>
  <c r="P183" i="2"/>
  <c r="K183" i="2"/>
  <c r="M70" i="2"/>
  <c r="L70" i="2"/>
  <c r="N70" i="2"/>
  <c r="Q70" i="2"/>
  <c r="R70" i="2"/>
  <c r="S70" i="2"/>
  <c r="T70" i="2"/>
  <c r="O70" i="2"/>
  <c r="P70" i="2"/>
  <c r="H70" i="2"/>
  <c r="K70" i="2"/>
  <c r="M182" i="2"/>
  <c r="L182" i="2"/>
  <c r="N182" i="2"/>
  <c r="P182" i="2"/>
  <c r="R182" i="2"/>
  <c r="S182" i="2"/>
  <c r="T182" i="2"/>
  <c r="K182" i="2"/>
  <c r="M181" i="2"/>
  <c r="L181" i="2"/>
  <c r="N181" i="2"/>
  <c r="O181" i="2"/>
  <c r="P181" i="2"/>
  <c r="R181" i="2"/>
  <c r="S181" i="2"/>
  <c r="K181" i="2"/>
  <c r="M68" i="2"/>
  <c r="L68" i="2"/>
  <c r="N68" i="2"/>
  <c r="Q68" i="2"/>
  <c r="R68" i="2"/>
  <c r="S68" i="2"/>
  <c r="T68" i="2"/>
  <c r="O68" i="2"/>
  <c r="P68" i="2"/>
  <c r="M180" i="2"/>
  <c r="L180" i="2"/>
  <c r="N180" i="2"/>
  <c r="R180" i="2"/>
  <c r="S180" i="2"/>
  <c r="T180" i="2"/>
  <c r="O180" i="2"/>
  <c r="P180" i="2"/>
  <c r="H180" i="2"/>
  <c r="K180" i="2"/>
  <c r="M179" i="2"/>
  <c r="L179" i="2"/>
  <c r="N179" i="2"/>
  <c r="R179" i="2"/>
  <c r="S179" i="2"/>
  <c r="T179" i="2"/>
  <c r="O179" i="2"/>
  <c r="P179" i="2"/>
  <c r="H179" i="2"/>
  <c r="K179" i="2"/>
  <c r="M178" i="2"/>
  <c r="L178" i="2"/>
  <c r="N178" i="2"/>
  <c r="R178" i="2"/>
  <c r="S178" i="2"/>
  <c r="T178" i="2"/>
  <c r="P178" i="2"/>
  <c r="K178" i="2"/>
  <c r="S177" i="2"/>
  <c r="T177" i="2"/>
  <c r="M177" i="2"/>
  <c r="L177" i="2"/>
  <c r="N177" i="2"/>
  <c r="O177" i="2"/>
  <c r="P177" i="2"/>
  <c r="R177" i="2"/>
  <c r="H177" i="2"/>
  <c r="K177" i="2"/>
  <c r="M176" i="2"/>
  <c r="L176" i="2"/>
  <c r="N176" i="2"/>
  <c r="R176" i="2"/>
  <c r="S176" i="2"/>
  <c r="O176" i="2"/>
  <c r="P176" i="2"/>
  <c r="K176" i="2"/>
  <c r="S175" i="2"/>
  <c r="T175" i="2"/>
  <c r="M175" i="2"/>
  <c r="L175" i="2"/>
  <c r="N175" i="2"/>
  <c r="P175" i="2"/>
  <c r="R175" i="2"/>
  <c r="H175" i="2"/>
  <c r="K175" i="2"/>
  <c r="M174" i="2"/>
  <c r="L174" i="2"/>
  <c r="N174" i="2"/>
  <c r="R174" i="2"/>
  <c r="S174" i="2"/>
  <c r="T174" i="2"/>
  <c r="O174" i="2"/>
  <c r="P174" i="2"/>
  <c r="K174" i="2"/>
  <c r="S173" i="2"/>
  <c r="T173" i="2"/>
  <c r="M173" i="2"/>
  <c r="L173" i="2"/>
  <c r="N173" i="2"/>
  <c r="O173" i="2"/>
  <c r="P173" i="2"/>
  <c r="R173" i="2"/>
  <c r="H173" i="2"/>
  <c r="K173" i="2"/>
  <c r="S172" i="2"/>
  <c r="T172" i="2"/>
  <c r="M172" i="2"/>
  <c r="L172" i="2"/>
  <c r="N172" i="2"/>
  <c r="O172" i="2"/>
  <c r="P172" i="2"/>
  <c r="R172" i="2"/>
  <c r="H172" i="2"/>
  <c r="K172" i="2"/>
  <c r="M67" i="2"/>
  <c r="L67" i="2"/>
  <c r="N67" i="2"/>
  <c r="Q67" i="2"/>
  <c r="R67" i="2"/>
  <c r="S67" i="2"/>
  <c r="T67" i="2"/>
  <c r="O67" i="2"/>
  <c r="P67" i="2"/>
  <c r="K67" i="2"/>
  <c r="M171" i="2"/>
  <c r="L171" i="2"/>
  <c r="N171" i="2"/>
  <c r="R171" i="2"/>
  <c r="S171" i="2"/>
  <c r="T171" i="2"/>
  <c r="O171" i="2"/>
  <c r="P171" i="2"/>
  <c r="H171" i="2"/>
  <c r="K171" i="2"/>
  <c r="S170" i="2"/>
  <c r="T170" i="2"/>
  <c r="M170" i="2"/>
  <c r="L170" i="2"/>
  <c r="N170" i="2"/>
  <c r="O170" i="2"/>
  <c r="P170" i="2"/>
  <c r="R170" i="2"/>
  <c r="H170" i="2"/>
  <c r="K170" i="2"/>
  <c r="S169" i="2"/>
  <c r="T169" i="2"/>
  <c r="M169" i="2"/>
  <c r="L169" i="2"/>
  <c r="N169" i="2"/>
  <c r="O169" i="2"/>
  <c r="P169" i="2"/>
  <c r="R169" i="2"/>
  <c r="K169" i="2"/>
  <c r="M66" i="2"/>
  <c r="L66" i="2"/>
  <c r="N66" i="2"/>
  <c r="O66" i="2"/>
  <c r="P66" i="2"/>
  <c r="R66" i="2"/>
  <c r="S66" i="2"/>
  <c r="K66" i="2"/>
  <c r="S168" i="2"/>
  <c r="T168" i="2"/>
  <c r="M168" i="2"/>
  <c r="L168" i="2"/>
  <c r="N168" i="2"/>
  <c r="O168" i="2"/>
  <c r="P168" i="2"/>
  <c r="R168" i="2"/>
  <c r="K168" i="2"/>
  <c r="M167" i="2"/>
  <c r="L167" i="2"/>
  <c r="N167" i="2"/>
  <c r="Q167" i="2"/>
  <c r="R167" i="2"/>
  <c r="S167" i="2"/>
  <c r="T167" i="2"/>
  <c r="O167" i="2"/>
  <c r="P167" i="2"/>
  <c r="K167" i="2"/>
  <c r="M65" i="2"/>
  <c r="L65" i="2"/>
  <c r="N65" i="2"/>
  <c r="Q65" i="2"/>
  <c r="R65" i="2"/>
  <c r="S65" i="2"/>
  <c r="T65" i="2"/>
  <c r="O65" i="2"/>
  <c r="P65" i="2"/>
  <c r="K65" i="2"/>
  <c r="M166" i="2"/>
  <c r="L166" i="2"/>
  <c r="N166" i="2"/>
  <c r="Q166" i="2"/>
  <c r="R166" i="2"/>
  <c r="S166" i="2"/>
  <c r="O166" i="2"/>
  <c r="P166" i="2"/>
  <c r="K166" i="2"/>
  <c r="M64" i="2"/>
  <c r="L64" i="2"/>
  <c r="N64" i="2"/>
  <c r="Q64" i="2"/>
  <c r="R64" i="2"/>
  <c r="S64" i="2"/>
  <c r="T64" i="2"/>
  <c r="O64" i="2"/>
  <c r="P64" i="2"/>
  <c r="K64" i="2"/>
  <c r="S165" i="2"/>
  <c r="T165" i="2"/>
  <c r="M165" i="2"/>
  <c r="L165" i="2"/>
  <c r="N165" i="2"/>
  <c r="O165" i="2"/>
  <c r="P165" i="2"/>
  <c r="R165" i="2"/>
  <c r="H165" i="2"/>
  <c r="K165" i="2"/>
  <c r="M163" i="2"/>
  <c r="L163" i="2"/>
  <c r="N163" i="2"/>
  <c r="Q163" i="2"/>
  <c r="R163" i="2"/>
  <c r="S163" i="2"/>
  <c r="T163" i="2"/>
  <c r="O163" i="2"/>
  <c r="P163" i="2"/>
  <c r="H163" i="2"/>
  <c r="K163" i="2"/>
  <c r="M162" i="2"/>
  <c r="L162" i="2"/>
  <c r="N162" i="2"/>
  <c r="Q162" i="2"/>
  <c r="R162" i="2"/>
  <c r="S162" i="2"/>
  <c r="T162" i="2"/>
  <c r="P162" i="2"/>
  <c r="K162" i="2"/>
  <c r="M161" i="2"/>
  <c r="L161" i="2"/>
  <c r="N161" i="2"/>
  <c r="Q161" i="2"/>
  <c r="R161" i="2"/>
  <c r="S161" i="2"/>
  <c r="T161" i="2"/>
  <c r="P161" i="2"/>
  <c r="K161" i="2"/>
  <c r="S160" i="2"/>
  <c r="T160" i="2"/>
  <c r="M160" i="2"/>
  <c r="L160" i="2"/>
  <c r="N160" i="2"/>
  <c r="P160" i="2"/>
  <c r="R160" i="2"/>
  <c r="K160" i="2"/>
  <c r="S159" i="2"/>
  <c r="T159" i="2"/>
  <c r="M159" i="2"/>
  <c r="L159" i="2"/>
  <c r="N159" i="2"/>
  <c r="O159" i="2"/>
  <c r="P159" i="2"/>
  <c r="R159" i="2"/>
  <c r="H159" i="2"/>
  <c r="K159" i="2"/>
  <c r="M158" i="2"/>
  <c r="L158" i="2"/>
  <c r="N158" i="2"/>
  <c r="Q158" i="2"/>
  <c r="R158" i="2"/>
  <c r="S158" i="2"/>
  <c r="O158" i="2"/>
  <c r="P158" i="2"/>
  <c r="K158" i="2"/>
  <c r="M157" i="2"/>
  <c r="L157" i="2"/>
  <c r="N157" i="2"/>
  <c r="Q157" i="2"/>
  <c r="R157" i="2"/>
  <c r="S157" i="2"/>
  <c r="T157" i="2"/>
  <c r="O157" i="2"/>
  <c r="P157" i="2"/>
  <c r="K157" i="2"/>
  <c r="M156" i="2"/>
  <c r="L156" i="2"/>
  <c r="N156" i="2"/>
  <c r="Q156" i="2"/>
  <c r="R156" i="2"/>
  <c r="S156" i="2"/>
  <c r="T156" i="2"/>
  <c r="O156" i="2"/>
  <c r="P156" i="2"/>
  <c r="H156" i="2"/>
  <c r="K156" i="2"/>
  <c r="M155" i="2"/>
  <c r="L155" i="2"/>
  <c r="N155" i="2"/>
  <c r="O155" i="2"/>
  <c r="P155" i="2"/>
  <c r="R155" i="2"/>
  <c r="S155" i="2"/>
  <c r="T155" i="2"/>
  <c r="K155" i="2"/>
  <c r="M154" i="2"/>
  <c r="L154" i="2"/>
  <c r="N154" i="2"/>
  <c r="Q154" i="2"/>
  <c r="R154" i="2"/>
  <c r="S154" i="2"/>
  <c r="T154" i="2"/>
  <c r="O154" i="2"/>
  <c r="P154" i="2"/>
  <c r="H154" i="2"/>
  <c r="K154" i="2"/>
  <c r="M153" i="2"/>
  <c r="L153" i="2"/>
  <c r="N153" i="2"/>
  <c r="O153" i="2"/>
  <c r="P153" i="2"/>
  <c r="R153" i="2"/>
  <c r="S153" i="2"/>
  <c r="K153" i="2"/>
  <c r="M152" i="2"/>
  <c r="L152" i="2"/>
  <c r="N152" i="2"/>
  <c r="O152" i="2"/>
  <c r="P152" i="2"/>
  <c r="R152" i="2"/>
  <c r="S152" i="2"/>
  <c r="T152" i="2"/>
  <c r="Q152" i="2"/>
  <c r="H152" i="2"/>
  <c r="K152" i="2"/>
  <c r="M151" i="2"/>
  <c r="L151" i="2"/>
  <c r="N151" i="2"/>
  <c r="Q151" i="2"/>
  <c r="R151" i="2"/>
  <c r="S151" i="2"/>
  <c r="T151" i="2"/>
  <c r="O151" i="2"/>
  <c r="P151" i="2"/>
  <c r="K151" i="2"/>
  <c r="S150" i="2"/>
  <c r="T150" i="2"/>
  <c r="M150" i="2"/>
  <c r="L150" i="2"/>
  <c r="N150" i="2"/>
  <c r="O150" i="2"/>
  <c r="P150" i="2"/>
  <c r="R150" i="2"/>
  <c r="H150" i="2"/>
  <c r="K150" i="2"/>
  <c r="S149" i="2"/>
  <c r="T149" i="2"/>
  <c r="M149" i="2"/>
  <c r="L149" i="2"/>
  <c r="N149" i="2"/>
  <c r="O149" i="2"/>
  <c r="P149" i="2"/>
  <c r="R149" i="2"/>
  <c r="H149" i="2"/>
  <c r="K149" i="2"/>
  <c r="M63" i="2"/>
  <c r="L63" i="2"/>
  <c r="N63" i="2"/>
  <c r="O63" i="2"/>
  <c r="P63" i="2"/>
  <c r="R63" i="2"/>
  <c r="S63" i="2"/>
  <c r="T63" i="2"/>
  <c r="H63" i="2"/>
  <c r="M148" i="2"/>
  <c r="L148" i="2"/>
  <c r="N148" i="2"/>
  <c r="Q148" i="2"/>
  <c r="R148" i="2"/>
  <c r="S148" i="2"/>
  <c r="T148" i="2"/>
  <c r="P148" i="2"/>
  <c r="K148" i="2"/>
  <c r="M147" i="2"/>
  <c r="L147" i="2"/>
  <c r="N147" i="2"/>
  <c r="Q147" i="2"/>
  <c r="R147" i="2"/>
  <c r="S147" i="2"/>
  <c r="T147" i="2"/>
  <c r="O147" i="2"/>
  <c r="P147" i="2"/>
  <c r="K147" i="2"/>
  <c r="M146" i="2"/>
  <c r="L146" i="2"/>
  <c r="N146" i="2"/>
  <c r="Q146" i="2"/>
  <c r="R146" i="2"/>
  <c r="S146" i="2"/>
  <c r="T146" i="2"/>
  <c r="P146" i="2"/>
  <c r="K146" i="2"/>
  <c r="M62" i="2"/>
  <c r="L62" i="2"/>
  <c r="N62" i="2"/>
  <c r="O62" i="2"/>
  <c r="P62" i="2"/>
  <c r="R62" i="2"/>
  <c r="S62" i="2"/>
  <c r="K62" i="2"/>
  <c r="M145" i="2"/>
  <c r="L145" i="2"/>
  <c r="N145" i="2"/>
  <c r="Q145" i="2"/>
  <c r="R145" i="2"/>
  <c r="S145" i="2"/>
  <c r="T145" i="2"/>
  <c r="O145" i="2"/>
  <c r="P145" i="2"/>
  <c r="K145" i="2"/>
  <c r="T144" i="2"/>
  <c r="L144" i="2"/>
  <c r="M144" i="2"/>
  <c r="N144" i="2"/>
  <c r="Q144" i="2"/>
  <c r="O144" i="2"/>
  <c r="P144" i="2"/>
  <c r="K144" i="2"/>
  <c r="M143" i="2"/>
  <c r="L143" i="2"/>
  <c r="N143" i="2"/>
  <c r="Q143" i="2"/>
  <c r="R143" i="2"/>
  <c r="S143" i="2"/>
  <c r="T143" i="2"/>
  <c r="O143" i="2"/>
  <c r="P143" i="2"/>
  <c r="H143" i="2"/>
  <c r="K143" i="2"/>
  <c r="S142" i="2"/>
  <c r="T142" i="2"/>
  <c r="M142" i="2"/>
  <c r="L142" i="2"/>
  <c r="N142" i="2"/>
  <c r="O142" i="2"/>
  <c r="P142" i="2"/>
  <c r="R142" i="2"/>
  <c r="H142" i="2"/>
  <c r="K142" i="2"/>
  <c r="S141" i="2"/>
  <c r="T141" i="2"/>
  <c r="M141" i="2"/>
  <c r="L141" i="2"/>
  <c r="N141" i="2"/>
  <c r="O141" i="2"/>
  <c r="P141" i="2"/>
  <c r="R141" i="2"/>
  <c r="H141" i="2"/>
  <c r="K141" i="2"/>
  <c r="M140" i="2"/>
  <c r="L140" i="2"/>
  <c r="N140" i="2"/>
  <c r="P140" i="2"/>
  <c r="R140" i="2"/>
  <c r="S140" i="2"/>
  <c r="T140" i="2"/>
  <c r="K140" i="2"/>
  <c r="M61" i="2"/>
  <c r="L61" i="2"/>
  <c r="N61" i="2"/>
  <c r="Q61" i="2"/>
  <c r="R61" i="2"/>
  <c r="S61" i="2"/>
  <c r="T61" i="2"/>
  <c r="O61" i="2"/>
  <c r="P61" i="2"/>
  <c r="K61" i="2"/>
  <c r="S139" i="2"/>
  <c r="L139" i="2"/>
  <c r="M139" i="2"/>
  <c r="N139" i="2"/>
  <c r="Q139" i="2"/>
  <c r="O139" i="2"/>
  <c r="P139" i="2"/>
  <c r="K139" i="2"/>
  <c r="S138" i="2"/>
  <c r="T138" i="2"/>
  <c r="M138" i="2"/>
  <c r="L138" i="2"/>
  <c r="N138" i="2"/>
  <c r="O138" i="2"/>
  <c r="R138" i="2"/>
  <c r="H138" i="2"/>
  <c r="K138" i="2"/>
  <c r="M137" i="2"/>
  <c r="L137" i="2"/>
  <c r="N137" i="2"/>
  <c r="Q137" i="2"/>
  <c r="R137" i="2"/>
  <c r="S137" i="2"/>
  <c r="T137" i="2"/>
  <c r="O137" i="2"/>
  <c r="P137" i="2"/>
  <c r="H137" i="2"/>
  <c r="K137" i="2"/>
  <c r="M135" i="2"/>
  <c r="L135" i="2"/>
  <c r="N135" i="2"/>
  <c r="O135" i="2"/>
  <c r="P135" i="2"/>
  <c r="R135" i="2"/>
  <c r="S135" i="2"/>
  <c r="T135" i="2"/>
  <c r="K135" i="2"/>
  <c r="S134" i="2"/>
  <c r="T134" i="2"/>
  <c r="M134" i="2"/>
  <c r="L134" i="2"/>
  <c r="N134" i="2"/>
  <c r="O134" i="2"/>
  <c r="P134" i="2"/>
  <c r="R134" i="2"/>
  <c r="H134" i="2"/>
  <c r="K134" i="2"/>
  <c r="M133" i="2"/>
  <c r="L133" i="2"/>
  <c r="N133" i="2"/>
  <c r="Q133" i="2"/>
  <c r="R133" i="2"/>
  <c r="S133" i="2"/>
  <c r="T133" i="2"/>
  <c r="O133" i="2"/>
  <c r="P133" i="2"/>
  <c r="M132" i="2"/>
  <c r="L132" i="2"/>
  <c r="R132" i="2"/>
  <c r="S132" i="2"/>
  <c r="T132" i="2"/>
  <c r="N132" i="2"/>
  <c r="O132" i="2"/>
  <c r="P132" i="2"/>
  <c r="H132" i="2"/>
  <c r="K132" i="2"/>
  <c r="M60" i="2"/>
  <c r="L60" i="2"/>
  <c r="R60" i="2"/>
  <c r="S60" i="2"/>
  <c r="T60" i="2"/>
  <c r="N60" i="2"/>
  <c r="O60" i="2"/>
  <c r="P60" i="2"/>
  <c r="K60" i="2"/>
  <c r="M131" i="2"/>
  <c r="L131" i="2"/>
  <c r="R131" i="2"/>
  <c r="S131" i="2"/>
  <c r="T131" i="2"/>
  <c r="N131" i="2"/>
  <c r="O131" i="2"/>
  <c r="P131" i="2"/>
  <c r="H131" i="2"/>
  <c r="K131" i="2"/>
  <c r="M130" i="2"/>
  <c r="L130" i="2"/>
  <c r="N130" i="2"/>
  <c r="Q130" i="2"/>
  <c r="R130" i="2"/>
  <c r="S130" i="2"/>
  <c r="T130" i="2"/>
  <c r="O130" i="2"/>
  <c r="P130" i="2"/>
  <c r="H130" i="2"/>
  <c r="K130" i="2"/>
  <c r="S129" i="2"/>
  <c r="T129" i="2"/>
  <c r="M129" i="2"/>
  <c r="L129" i="2"/>
  <c r="N129" i="2"/>
  <c r="O129" i="2"/>
  <c r="P129" i="2"/>
  <c r="R129" i="2"/>
  <c r="H129" i="2"/>
  <c r="K129" i="2"/>
  <c r="M125" i="2"/>
  <c r="L125" i="2"/>
  <c r="N125" i="2"/>
  <c r="Q125" i="2"/>
  <c r="R125" i="2"/>
  <c r="S125" i="2"/>
  <c r="T125" i="2"/>
  <c r="O125" i="2"/>
  <c r="P125" i="2"/>
  <c r="K125" i="2"/>
  <c r="S124" i="2"/>
  <c r="T124" i="2"/>
  <c r="L124" i="2"/>
  <c r="N124" i="2"/>
  <c r="O124" i="2"/>
  <c r="P124" i="2"/>
  <c r="K124" i="2"/>
  <c r="S57" i="2"/>
  <c r="T57" i="2"/>
  <c r="M57" i="2"/>
  <c r="L57" i="2"/>
  <c r="N57" i="2"/>
  <c r="O57" i="2"/>
  <c r="P57" i="2"/>
  <c r="R57" i="2"/>
  <c r="H57" i="2"/>
  <c r="K57" i="2"/>
  <c r="M56" i="2"/>
  <c r="L56" i="2"/>
  <c r="N56" i="2"/>
  <c r="Q56" i="2"/>
  <c r="R56" i="2"/>
  <c r="S56" i="2"/>
  <c r="O56" i="2"/>
  <c r="P56" i="2"/>
  <c r="K56" i="2"/>
  <c r="M55" i="2"/>
  <c r="L55" i="2"/>
  <c r="N55" i="2"/>
  <c r="Q55" i="2"/>
  <c r="R55" i="2"/>
  <c r="S55" i="2"/>
  <c r="T55" i="2"/>
  <c r="O55" i="2"/>
  <c r="P55" i="2"/>
  <c r="K55" i="2"/>
  <c r="M54" i="2"/>
  <c r="L54" i="2"/>
  <c r="N54" i="2"/>
  <c r="O54" i="2"/>
  <c r="S54" i="2"/>
  <c r="T54" i="2"/>
  <c r="K54" i="2"/>
  <c r="M53" i="2"/>
  <c r="L53" i="2"/>
  <c r="N53" i="2"/>
  <c r="Q53" i="2"/>
  <c r="R53" i="2"/>
  <c r="S53" i="2"/>
  <c r="O53" i="2"/>
  <c r="P53" i="2"/>
  <c r="K53" i="2"/>
  <c r="M52" i="2"/>
  <c r="L52" i="2"/>
  <c r="N52" i="2"/>
  <c r="Q52" i="2"/>
  <c r="R52" i="2"/>
  <c r="S52" i="2"/>
  <c r="T52" i="2"/>
  <c r="P52" i="2"/>
  <c r="K52" i="2"/>
  <c r="M51" i="2"/>
  <c r="L51" i="2"/>
  <c r="N51" i="2"/>
  <c r="Q51" i="2"/>
  <c r="R51" i="2"/>
  <c r="S51" i="2"/>
  <c r="P51" i="2"/>
  <c r="M50" i="2"/>
  <c r="L50" i="2"/>
  <c r="N50" i="2"/>
  <c r="Q50" i="2"/>
  <c r="R50" i="2"/>
  <c r="S50" i="2"/>
  <c r="O50" i="2"/>
  <c r="P50" i="2"/>
  <c r="K50" i="2"/>
  <c r="M49" i="2"/>
  <c r="L49" i="2"/>
  <c r="N49" i="2"/>
  <c r="Q49" i="2"/>
  <c r="R49" i="2"/>
  <c r="S49" i="2"/>
  <c r="T49" i="2"/>
  <c r="O49" i="2"/>
  <c r="P49" i="2"/>
  <c r="K49" i="2"/>
  <c r="M48" i="2"/>
  <c r="L48" i="2"/>
  <c r="N48" i="2"/>
  <c r="Q48" i="2"/>
  <c r="P48" i="2"/>
  <c r="R48" i="2"/>
  <c r="S48" i="2"/>
  <c r="T48" i="2"/>
  <c r="K48" i="2"/>
  <c r="M47" i="2"/>
  <c r="L47" i="2"/>
  <c r="N47" i="2"/>
  <c r="R47" i="2"/>
  <c r="S47" i="2"/>
  <c r="T47" i="2"/>
  <c r="K47" i="2"/>
  <c r="M46" i="2"/>
  <c r="L46" i="2"/>
  <c r="N46" i="2"/>
  <c r="Q46" i="2"/>
  <c r="R46" i="2"/>
  <c r="S46" i="2"/>
  <c r="T46" i="2"/>
  <c r="O46" i="2"/>
  <c r="P46" i="2"/>
  <c r="K46" i="2"/>
  <c r="M44" i="2"/>
  <c r="L44" i="2"/>
  <c r="N44" i="2"/>
  <c r="Q44" i="2"/>
  <c r="O44" i="2"/>
  <c r="P44" i="2"/>
  <c r="R44" i="2"/>
  <c r="S44" i="2"/>
  <c r="T44" i="2"/>
  <c r="M43" i="2"/>
  <c r="L43" i="2"/>
  <c r="Q43" i="2"/>
  <c r="R43" i="2"/>
  <c r="S43" i="2"/>
  <c r="P43" i="2"/>
  <c r="M42" i="2"/>
  <c r="L42" i="2"/>
  <c r="N42" i="2"/>
  <c r="Q42" i="2"/>
  <c r="R42" i="2"/>
  <c r="S42" i="2"/>
  <c r="T42" i="2"/>
  <c r="P42" i="2"/>
  <c r="K42" i="2"/>
  <c r="M40" i="2"/>
  <c r="L40" i="2"/>
  <c r="N40" i="2"/>
  <c r="Q40" i="2"/>
  <c r="R40" i="2"/>
  <c r="S40" i="2"/>
  <c r="T40" i="2"/>
  <c r="O40" i="2"/>
  <c r="P40" i="2"/>
  <c r="K40" i="2"/>
  <c r="M39" i="2"/>
  <c r="L39" i="2"/>
  <c r="N39" i="2"/>
  <c r="Q39" i="2"/>
  <c r="R39" i="2"/>
  <c r="S39" i="2"/>
  <c r="T39" i="2"/>
  <c r="O39" i="2"/>
  <c r="P39" i="2"/>
  <c r="K39" i="2"/>
  <c r="S38" i="2"/>
  <c r="T38" i="2"/>
  <c r="L38" i="2"/>
  <c r="M38" i="2"/>
  <c r="N38" i="2"/>
  <c r="Q38" i="2"/>
  <c r="P38" i="2"/>
  <c r="H38" i="2"/>
  <c r="K38" i="2"/>
  <c r="M37" i="2"/>
  <c r="L37" i="2"/>
  <c r="N37" i="2"/>
  <c r="Q37" i="2"/>
  <c r="R37" i="2"/>
  <c r="S37" i="2"/>
  <c r="T37" i="2"/>
  <c r="O37" i="2"/>
  <c r="P37" i="2"/>
  <c r="K37" i="2"/>
  <c r="M36" i="2"/>
  <c r="L36" i="2"/>
  <c r="N36" i="2"/>
  <c r="Q36" i="2"/>
  <c r="R36" i="2"/>
  <c r="S36" i="2"/>
  <c r="T36" i="2"/>
  <c r="O36" i="2"/>
  <c r="P36" i="2"/>
  <c r="K36" i="2"/>
  <c r="M35" i="2"/>
  <c r="N35" i="2"/>
  <c r="Q35" i="2"/>
  <c r="R35" i="2"/>
  <c r="S35" i="2"/>
  <c r="T35" i="2"/>
  <c r="O35" i="2"/>
  <c r="P35" i="2"/>
  <c r="K35" i="2"/>
  <c r="L34" i="2"/>
  <c r="M34" i="2"/>
  <c r="N34" i="2"/>
  <c r="Q34" i="2"/>
  <c r="O34" i="2"/>
  <c r="P34" i="2"/>
  <c r="K34" i="2"/>
  <c r="M33" i="2"/>
  <c r="L33" i="2"/>
  <c r="N33" i="2"/>
  <c r="Q33" i="2"/>
  <c r="R33" i="2"/>
  <c r="S33" i="2"/>
  <c r="T33" i="2"/>
  <c r="O33" i="2"/>
  <c r="P33" i="2"/>
  <c r="K33" i="2"/>
  <c r="M32" i="2"/>
  <c r="L32" i="2"/>
  <c r="N32" i="2"/>
  <c r="Q32" i="2"/>
  <c r="R32" i="2"/>
  <c r="S32" i="2"/>
  <c r="O32" i="2"/>
  <c r="P32" i="2"/>
  <c r="M30" i="2"/>
  <c r="L30" i="2"/>
  <c r="N30" i="2"/>
  <c r="Q30" i="2"/>
  <c r="R30" i="2"/>
  <c r="S30" i="2"/>
  <c r="T30" i="2"/>
  <c r="O30" i="2"/>
  <c r="P30" i="2"/>
  <c r="H30" i="2"/>
  <c r="M29" i="2"/>
  <c r="L29" i="2"/>
  <c r="N29" i="2"/>
  <c r="Q29" i="2"/>
  <c r="R29" i="2"/>
  <c r="S29" i="2"/>
  <c r="O29" i="2"/>
  <c r="P29" i="2"/>
  <c r="K29" i="2"/>
  <c r="M28" i="2"/>
  <c r="L28" i="2"/>
  <c r="N28" i="2"/>
  <c r="Q28" i="2"/>
  <c r="R28" i="2"/>
  <c r="S28" i="2"/>
  <c r="T28" i="2"/>
  <c r="O28" i="2"/>
  <c r="P28" i="2"/>
  <c r="K28" i="2"/>
  <c r="M27" i="2"/>
  <c r="L27" i="2"/>
  <c r="N27" i="2"/>
  <c r="O27" i="2"/>
  <c r="P27" i="2"/>
  <c r="Q27" i="2"/>
  <c r="R27" i="2"/>
  <c r="S27" i="2"/>
  <c r="K27" i="2"/>
  <c r="M26" i="2"/>
  <c r="L26" i="2"/>
  <c r="N26" i="2"/>
  <c r="Q26" i="2"/>
  <c r="R26" i="2"/>
  <c r="S26" i="2"/>
  <c r="T26" i="2"/>
  <c r="P26" i="2"/>
  <c r="K26" i="2"/>
  <c r="M25" i="2"/>
  <c r="L25" i="2"/>
  <c r="N25" i="2"/>
  <c r="O25" i="2"/>
  <c r="P25" i="2"/>
  <c r="R25" i="2"/>
  <c r="S25" i="2"/>
  <c r="M24" i="2"/>
  <c r="L24" i="2"/>
  <c r="N24" i="2"/>
  <c r="Q24" i="2"/>
  <c r="R24" i="2"/>
  <c r="S24" i="2"/>
  <c r="O24" i="2"/>
  <c r="P24" i="2"/>
  <c r="M23" i="2"/>
  <c r="L23" i="2"/>
  <c r="N23" i="2"/>
  <c r="Q23" i="2"/>
  <c r="R23" i="2"/>
  <c r="S23" i="2"/>
  <c r="O23" i="2"/>
  <c r="P23" i="2"/>
  <c r="K23" i="2"/>
  <c r="M22" i="2"/>
  <c r="L22" i="2"/>
  <c r="N22" i="2"/>
  <c r="O22" i="2"/>
  <c r="P22" i="2"/>
  <c r="R22" i="2"/>
  <c r="S22" i="2"/>
  <c r="T22" i="2"/>
  <c r="K22" i="2"/>
  <c r="M21" i="2"/>
  <c r="L21" i="2"/>
  <c r="N21" i="2"/>
  <c r="Q21" i="2"/>
  <c r="R21" i="2"/>
  <c r="S21" i="2"/>
  <c r="P21" i="2"/>
  <c r="M20" i="2"/>
  <c r="L20" i="2"/>
  <c r="N20" i="2"/>
  <c r="Q20" i="2"/>
  <c r="R20" i="2"/>
  <c r="S20" i="2"/>
  <c r="T20" i="2"/>
  <c r="P20" i="2"/>
  <c r="M19" i="2"/>
  <c r="L19" i="2"/>
  <c r="N19" i="2"/>
  <c r="Q19" i="2"/>
  <c r="R19" i="2"/>
  <c r="S19" i="2"/>
  <c r="O19" i="2"/>
  <c r="P19" i="2"/>
  <c r="K19" i="2"/>
  <c r="M18" i="2"/>
  <c r="L18" i="2"/>
  <c r="N18" i="2"/>
  <c r="O18" i="2"/>
  <c r="P18" i="2"/>
  <c r="Q18" i="2"/>
  <c r="R18" i="2"/>
  <c r="S18" i="2"/>
  <c r="T18" i="2"/>
  <c r="M17" i="2"/>
  <c r="L17" i="2"/>
  <c r="N17" i="2"/>
  <c r="P17" i="2"/>
  <c r="Q17" i="2"/>
  <c r="R17" i="2"/>
  <c r="S17" i="2"/>
  <c r="T17" i="2"/>
  <c r="K17" i="2"/>
  <c r="M16" i="2"/>
  <c r="L16" i="2"/>
  <c r="N16" i="2"/>
  <c r="Q16" i="2"/>
  <c r="R16" i="2"/>
  <c r="S16" i="2"/>
  <c r="T16" i="2"/>
  <c r="O16" i="2"/>
  <c r="P16" i="2"/>
  <c r="K16" i="2"/>
  <c r="M15" i="2"/>
  <c r="L15" i="2"/>
  <c r="N15" i="2"/>
  <c r="Q15" i="2"/>
  <c r="R15" i="2"/>
  <c r="S15" i="2"/>
  <c r="O15" i="2"/>
  <c r="P15" i="2"/>
  <c r="M14" i="2"/>
  <c r="L14" i="2"/>
  <c r="N14" i="2"/>
  <c r="Q14" i="2"/>
  <c r="R14" i="2"/>
  <c r="S14" i="2"/>
  <c r="T14" i="2"/>
  <c r="O14" i="2"/>
  <c r="P14" i="2"/>
  <c r="H14" i="2"/>
  <c r="K14" i="2"/>
  <c r="M13" i="2"/>
  <c r="L13" i="2"/>
  <c r="N13" i="2"/>
  <c r="O13" i="2"/>
  <c r="P13" i="2"/>
  <c r="S13" i="2"/>
  <c r="K13" i="2"/>
  <c r="M12" i="2"/>
  <c r="L12" i="2"/>
  <c r="N12" i="2"/>
  <c r="Q12" i="2"/>
  <c r="R12" i="2"/>
  <c r="S12" i="2"/>
  <c r="T12" i="2"/>
  <c r="O12" i="2"/>
  <c r="P12" i="2"/>
  <c r="K12" i="2"/>
  <c r="S11" i="2"/>
  <c r="T11" i="2"/>
  <c r="L11" i="2"/>
  <c r="M11" i="2"/>
  <c r="N11" i="2"/>
  <c r="Q11" i="2"/>
  <c r="P11" i="2"/>
  <c r="K11" i="2"/>
  <c r="M10" i="2"/>
  <c r="L10" i="2"/>
  <c r="N10" i="2"/>
  <c r="O10" i="2"/>
  <c r="P10" i="2"/>
  <c r="R10" i="2"/>
  <c r="S10" i="2"/>
  <c r="K10" i="2"/>
  <c r="M9" i="2"/>
  <c r="L9" i="2"/>
  <c r="N9" i="2"/>
  <c r="Q9" i="2"/>
  <c r="R9" i="2"/>
  <c r="S9" i="2"/>
  <c r="T9" i="2"/>
  <c r="P9" i="2"/>
  <c r="K9" i="2"/>
  <c r="M8" i="2"/>
  <c r="L8" i="2"/>
  <c r="N8" i="2"/>
  <c r="O8" i="2"/>
  <c r="P8" i="2"/>
  <c r="R8" i="2"/>
  <c r="S8" i="2"/>
  <c r="T8" i="2"/>
  <c r="K8" i="2"/>
  <c r="M7" i="2"/>
  <c r="L7" i="2"/>
  <c r="N7" i="2"/>
  <c r="Q7" i="2"/>
  <c r="R7" i="2"/>
  <c r="S7" i="2"/>
  <c r="O7" i="2"/>
  <c r="P7" i="2"/>
  <c r="K7" i="2"/>
  <c r="M6" i="2"/>
  <c r="L6" i="2"/>
  <c r="N6" i="2"/>
  <c r="O6" i="2"/>
  <c r="P6" i="2"/>
  <c r="R6" i="2"/>
  <c r="S6" i="2"/>
  <c r="K6" i="2"/>
  <c r="M5" i="2"/>
  <c r="L5" i="2"/>
  <c r="N5" i="2"/>
  <c r="P5" i="2"/>
  <c r="R5" i="2"/>
  <c r="S5" i="2"/>
  <c r="K5" i="2"/>
  <c r="L59" i="1"/>
  <c r="N59" i="1"/>
  <c r="O59" i="1"/>
  <c r="Q59" i="1"/>
  <c r="P59" i="1"/>
  <c r="S59" i="1"/>
  <c r="T59" i="1"/>
  <c r="K59" i="1"/>
  <c r="M5" i="1"/>
  <c r="L5" i="1"/>
  <c r="N5" i="1"/>
  <c r="O5" i="1"/>
  <c r="P5" i="1"/>
  <c r="R5" i="1"/>
  <c r="S5" i="1"/>
  <c r="K5" i="1"/>
  <c r="L25" i="1"/>
  <c r="M25" i="1"/>
  <c r="N25" i="1"/>
  <c r="O25" i="1"/>
  <c r="P25" i="1"/>
  <c r="Q25" i="1"/>
  <c r="R25" i="1"/>
  <c r="S25" i="1"/>
  <c r="M20" i="1"/>
  <c r="L20" i="1"/>
  <c r="N20" i="1"/>
  <c r="Q20" i="1"/>
  <c r="R20" i="1"/>
  <c r="S20" i="1"/>
  <c r="T20" i="1"/>
  <c r="O20" i="1"/>
  <c r="P20" i="1"/>
  <c r="M24" i="1"/>
  <c r="L24" i="1"/>
  <c r="N24" i="1"/>
  <c r="Q24" i="1"/>
  <c r="R24" i="1"/>
  <c r="S24" i="1"/>
  <c r="O24" i="1"/>
  <c r="P24" i="1"/>
  <c r="L27" i="1"/>
  <c r="M27" i="1"/>
  <c r="N27" i="1"/>
  <c r="O27" i="1"/>
  <c r="P27" i="1"/>
  <c r="R27" i="1"/>
  <c r="S27" i="1"/>
  <c r="K27" i="1"/>
  <c r="M29" i="1"/>
  <c r="L29" i="1"/>
  <c r="N29" i="1"/>
  <c r="Q29" i="1"/>
  <c r="R29" i="1"/>
  <c r="S29" i="1"/>
  <c r="O29" i="1"/>
  <c r="P29" i="1"/>
  <c r="K29" i="1"/>
  <c r="L44" i="1"/>
  <c r="M44" i="1"/>
  <c r="N44" i="1"/>
  <c r="O44" i="1"/>
  <c r="P44" i="1"/>
  <c r="Q44" i="1"/>
  <c r="R44" i="1"/>
  <c r="S44" i="1"/>
  <c r="T44" i="1"/>
  <c r="S57" i="1"/>
  <c r="T57" i="1"/>
  <c r="M57" i="1"/>
  <c r="L57" i="1"/>
  <c r="N57" i="1"/>
  <c r="O57" i="1"/>
  <c r="P57" i="1"/>
  <c r="R57" i="1"/>
  <c r="H57" i="1"/>
  <c r="K57" i="1"/>
  <c r="M375" i="1"/>
  <c r="L375" i="1"/>
  <c r="N375" i="1"/>
  <c r="Q375" i="1"/>
  <c r="R375" i="1"/>
  <c r="S375" i="1"/>
  <c r="O375" i="1"/>
  <c r="P375" i="1"/>
  <c r="K375" i="1"/>
  <c r="M455" i="1"/>
  <c r="L455" i="1"/>
  <c r="N455" i="1"/>
  <c r="Q455" i="1"/>
  <c r="R455" i="1"/>
  <c r="S455" i="1"/>
  <c r="O455" i="1"/>
  <c r="P455" i="1"/>
  <c r="K455" i="1"/>
  <c r="M50" i="1"/>
  <c r="L50" i="1"/>
  <c r="N50" i="1"/>
  <c r="Q50" i="1"/>
  <c r="R50" i="1"/>
  <c r="S50" i="1"/>
  <c r="O50" i="1"/>
  <c r="P50" i="1"/>
  <c r="K50" i="1"/>
  <c r="M16" i="1"/>
  <c r="L16" i="1"/>
  <c r="N16" i="1"/>
  <c r="Q16" i="1"/>
  <c r="R16" i="1"/>
  <c r="S16" i="1"/>
  <c r="T16" i="1"/>
  <c r="O16" i="1"/>
  <c r="P16" i="1"/>
  <c r="K16" i="1"/>
  <c r="M17" i="1"/>
  <c r="L17" i="1"/>
  <c r="N17" i="1"/>
  <c r="Q17" i="1"/>
  <c r="O17" i="1"/>
  <c r="P17" i="1"/>
  <c r="R17" i="1"/>
  <c r="S17" i="1"/>
  <c r="T17" i="1"/>
  <c r="K17" i="1"/>
  <c r="M13" i="1"/>
  <c r="L13" i="1"/>
  <c r="N13" i="1"/>
  <c r="Q13" i="1"/>
  <c r="R13" i="1"/>
  <c r="S13" i="1"/>
  <c r="O13" i="1"/>
  <c r="P13" i="1"/>
  <c r="K13" i="1"/>
  <c r="M8" i="1"/>
  <c r="L8" i="1"/>
  <c r="N8" i="1"/>
  <c r="O8" i="1"/>
  <c r="P8" i="1"/>
  <c r="R8" i="1"/>
  <c r="S8" i="1"/>
  <c r="T8" i="1"/>
  <c r="K8" i="1"/>
  <c r="M328" i="1"/>
  <c r="L328" i="1"/>
  <c r="Q328" i="1"/>
  <c r="R328" i="1"/>
  <c r="S328" i="1"/>
  <c r="O328" i="1"/>
  <c r="P328" i="1"/>
  <c r="K328" i="1"/>
  <c r="M384" i="1"/>
  <c r="L384" i="1"/>
  <c r="N384" i="1"/>
  <c r="Q384" i="1"/>
  <c r="R384" i="1"/>
  <c r="S384" i="1"/>
  <c r="O384" i="1"/>
  <c r="P384" i="1"/>
  <c r="K384" i="1"/>
  <c r="M267" i="1"/>
  <c r="L267" i="1"/>
  <c r="N267" i="1"/>
  <c r="O267" i="1"/>
  <c r="P267" i="1"/>
  <c r="R267" i="1"/>
  <c r="S267" i="1"/>
  <c r="T267" i="1"/>
  <c r="Q267" i="1"/>
  <c r="K267" i="1"/>
  <c r="M248" i="1"/>
  <c r="L248" i="1"/>
  <c r="N248" i="1"/>
  <c r="Q248" i="1"/>
  <c r="R248" i="1"/>
  <c r="S248" i="1"/>
  <c r="O248" i="1"/>
  <c r="P248" i="1"/>
  <c r="K248" i="1"/>
  <c r="M344" i="1"/>
  <c r="L344" i="1"/>
  <c r="N344" i="1"/>
  <c r="O344" i="1"/>
  <c r="P344" i="1"/>
  <c r="R344" i="1"/>
  <c r="S344" i="1"/>
  <c r="Q344" i="1"/>
  <c r="K344" i="1"/>
  <c r="M221" i="1"/>
  <c r="L221" i="1"/>
  <c r="N221" i="1"/>
  <c r="Q221" i="1"/>
  <c r="R221" i="1"/>
  <c r="S221" i="1"/>
  <c r="O221" i="1"/>
  <c r="P221" i="1"/>
  <c r="K221" i="1"/>
  <c r="M323" i="1"/>
  <c r="L323" i="1"/>
  <c r="N323" i="1"/>
  <c r="Q323" i="1"/>
  <c r="R323" i="1"/>
  <c r="S323" i="1"/>
  <c r="O323" i="1"/>
  <c r="P323" i="1"/>
  <c r="K323" i="1"/>
  <c r="M223" i="1"/>
  <c r="L223" i="1"/>
  <c r="N223" i="1"/>
  <c r="Q223" i="1"/>
  <c r="R223" i="1"/>
  <c r="S223" i="1"/>
  <c r="O223" i="1"/>
  <c r="P223" i="1"/>
  <c r="K223" i="1"/>
  <c r="M187" i="1"/>
  <c r="L187" i="1"/>
  <c r="N187" i="1"/>
  <c r="Q187" i="1"/>
  <c r="R187" i="1"/>
  <c r="S187" i="1"/>
  <c r="O187" i="1"/>
  <c r="P187" i="1"/>
  <c r="K187" i="1"/>
  <c r="M386" i="1"/>
  <c r="L386" i="1"/>
  <c r="N386" i="1"/>
  <c r="Q386" i="1"/>
  <c r="R386" i="1"/>
  <c r="S386" i="1"/>
  <c r="O386" i="1"/>
  <c r="P386" i="1"/>
  <c r="K386" i="1"/>
  <c r="M222" i="1"/>
  <c r="L222" i="1"/>
  <c r="N222" i="1"/>
  <c r="O222" i="1"/>
  <c r="P222" i="1"/>
  <c r="R222" i="1"/>
  <c r="S222" i="1"/>
  <c r="T222" i="1"/>
  <c r="Q222" i="1"/>
  <c r="K222" i="1"/>
  <c r="M105" i="1"/>
  <c r="L105" i="1"/>
  <c r="N105" i="1"/>
  <c r="Q105" i="1"/>
  <c r="R105" i="1"/>
  <c r="S105" i="1"/>
  <c r="T105" i="1"/>
  <c r="O105" i="1"/>
  <c r="P105" i="1"/>
  <c r="K105" i="1"/>
  <c r="M216" i="1"/>
  <c r="L216" i="1"/>
  <c r="N216" i="1"/>
  <c r="O216" i="1"/>
  <c r="P216" i="1"/>
  <c r="R216" i="1"/>
  <c r="S216" i="1"/>
  <c r="T216" i="1"/>
  <c r="Q216" i="1"/>
  <c r="K216" i="1"/>
  <c r="T79" i="1"/>
  <c r="L79" i="1"/>
  <c r="M79" i="1"/>
  <c r="N79" i="1"/>
  <c r="Q79" i="1"/>
  <c r="O79" i="1"/>
  <c r="P79" i="1"/>
  <c r="K79" i="1"/>
  <c r="M392" i="1"/>
  <c r="L392" i="1"/>
  <c r="N392" i="1"/>
  <c r="Q392" i="1"/>
  <c r="R392" i="1"/>
  <c r="S392" i="1"/>
  <c r="T392" i="1"/>
  <c r="O392" i="1"/>
  <c r="P392" i="1"/>
  <c r="K392" i="1"/>
  <c r="M345" i="1"/>
  <c r="L345" i="1"/>
  <c r="N345" i="1"/>
  <c r="Q345" i="1"/>
  <c r="R345" i="1"/>
  <c r="S345" i="1"/>
  <c r="T345" i="1"/>
  <c r="O345" i="1"/>
  <c r="P345" i="1"/>
  <c r="K345" i="1"/>
  <c r="M357" i="1"/>
  <c r="L357" i="1"/>
  <c r="N357" i="1"/>
  <c r="Q357" i="1"/>
  <c r="R357" i="1"/>
  <c r="S357" i="1"/>
  <c r="T357" i="1"/>
  <c r="O357" i="1"/>
  <c r="P357" i="1"/>
  <c r="H357" i="1"/>
  <c r="K357" i="1"/>
  <c r="M400" i="1"/>
  <c r="L400" i="1"/>
  <c r="N400" i="1"/>
  <c r="Q400" i="1"/>
  <c r="R400" i="1"/>
  <c r="S400" i="1"/>
  <c r="T400" i="1"/>
  <c r="O400" i="1"/>
  <c r="P400" i="1"/>
  <c r="H400" i="1"/>
  <c r="K400" i="1"/>
  <c r="M298" i="1"/>
  <c r="L298" i="1"/>
  <c r="N298" i="1"/>
  <c r="O298" i="1"/>
  <c r="P298" i="1"/>
  <c r="R298" i="1"/>
  <c r="S298" i="1"/>
  <c r="T298" i="1"/>
  <c r="Q298" i="1"/>
  <c r="K298" i="1"/>
  <c r="M401" i="1"/>
  <c r="L401" i="1"/>
  <c r="N401" i="1"/>
  <c r="O401" i="1"/>
  <c r="P401" i="1"/>
  <c r="R401" i="1"/>
  <c r="S401" i="1"/>
  <c r="Q401" i="1"/>
  <c r="K401" i="1"/>
  <c r="M141" i="1"/>
  <c r="L141" i="1"/>
  <c r="N141" i="1"/>
  <c r="Q141" i="1"/>
  <c r="R141" i="1"/>
  <c r="S141" i="1"/>
  <c r="O141" i="1"/>
  <c r="P141" i="1"/>
  <c r="K141" i="1"/>
  <c r="M451" i="1"/>
  <c r="L451" i="1"/>
  <c r="N451" i="1"/>
  <c r="Q451" i="1"/>
  <c r="R451" i="1"/>
  <c r="S451" i="1"/>
  <c r="O451" i="1"/>
  <c r="P451" i="1"/>
  <c r="K451" i="1"/>
  <c r="M108" i="1"/>
  <c r="L108" i="1"/>
  <c r="N108" i="1"/>
  <c r="O108" i="1"/>
  <c r="P108" i="1"/>
  <c r="R108" i="1"/>
  <c r="S108" i="1"/>
  <c r="Q108" i="1"/>
  <c r="K108" i="1"/>
  <c r="M440" i="1"/>
  <c r="L440" i="1"/>
  <c r="N440" i="1"/>
  <c r="Q440" i="1"/>
  <c r="R440" i="1"/>
  <c r="S440" i="1"/>
  <c r="O440" i="1"/>
  <c r="P440" i="1"/>
  <c r="K440" i="1"/>
  <c r="M136" i="1"/>
  <c r="L136" i="1"/>
  <c r="N136" i="1"/>
  <c r="Q136" i="1"/>
  <c r="R136" i="1"/>
  <c r="S136" i="1"/>
  <c r="O136" i="1"/>
  <c r="P136" i="1"/>
  <c r="K136" i="1"/>
  <c r="M90" i="1"/>
  <c r="L90" i="1"/>
  <c r="N90" i="1"/>
  <c r="O90" i="1"/>
  <c r="P90" i="1"/>
  <c r="R90" i="1"/>
  <c r="S90" i="1"/>
  <c r="Q90" i="1"/>
  <c r="K90" i="1"/>
  <c r="M405" i="1"/>
  <c r="L405" i="1"/>
  <c r="N405" i="1"/>
  <c r="Q405" i="1"/>
  <c r="R405" i="1"/>
  <c r="S405" i="1"/>
  <c r="O405" i="1"/>
  <c r="P405" i="1"/>
  <c r="K405" i="1"/>
  <c r="M140" i="1"/>
  <c r="L140" i="1"/>
  <c r="N140" i="1"/>
  <c r="Q140" i="1"/>
  <c r="R140" i="1"/>
  <c r="S140" i="1"/>
  <c r="O140" i="1"/>
  <c r="P140" i="1"/>
  <c r="K140" i="1"/>
  <c r="M219" i="1"/>
  <c r="L219" i="1"/>
  <c r="N219" i="1"/>
  <c r="Q219" i="1"/>
  <c r="R219" i="1"/>
  <c r="S219" i="1"/>
  <c r="O219" i="1"/>
  <c r="P219" i="1"/>
  <c r="K219" i="1"/>
  <c r="M320" i="1"/>
  <c r="L320" i="1"/>
  <c r="N320" i="1"/>
  <c r="Q320" i="1"/>
  <c r="R320" i="1"/>
  <c r="S320" i="1"/>
  <c r="O320" i="1"/>
  <c r="P320" i="1"/>
  <c r="K320" i="1"/>
  <c r="M32" i="1"/>
  <c r="L32" i="1"/>
  <c r="N32" i="1"/>
  <c r="Q32" i="1"/>
  <c r="R32" i="1"/>
  <c r="S32" i="1"/>
  <c r="O32" i="1"/>
  <c r="P32" i="1"/>
  <c r="M411" i="1"/>
  <c r="L411" i="1"/>
  <c r="N411" i="1"/>
  <c r="Q411" i="1"/>
  <c r="R411" i="1"/>
  <c r="S411" i="1"/>
  <c r="T411" i="1"/>
  <c r="O411" i="1"/>
  <c r="P411" i="1"/>
  <c r="H411" i="1"/>
  <c r="K411" i="1"/>
  <c r="S398" i="1"/>
  <c r="M398" i="1"/>
  <c r="L398" i="1"/>
  <c r="N398" i="1"/>
  <c r="P398" i="1"/>
  <c r="R398" i="1"/>
  <c r="Q398" i="1"/>
  <c r="K398" i="1"/>
  <c r="S353" i="1"/>
  <c r="M353" i="1"/>
  <c r="L353" i="1"/>
  <c r="N353" i="1"/>
  <c r="P353" i="1"/>
  <c r="R353" i="1"/>
  <c r="Q353" i="1"/>
  <c r="K353" i="1"/>
  <c r="M177" i="1"/>
  <c r="L177" i="1"/>
  <c r="N177" i="1"/>
  <c r="Q177" i="1"/>
  <c r="R177" i="1"/>
  <c r="S177" i="1"/>
  <c r="T177" i="1"/>
  <c r="O177" i="1"/>
  <c r="P177" i="1"/>
  <c r="K177" i="1"/>
  <c r="M36" i="1"/>
  <c r="L36" i="1"/>
  <c r="N36" i="1"/>
  <c r="Q36" i="1"/>
  <c r="R36" i="1"/>
  <c r="S36" i="1"/>
  <c r="T36" i="1"/>
  <c r="O36" i="1"/>
  <c r="P36" i="1"/>
  <c r="K36" i="1"/>
  <c r="M294" i="1"/>
  <c r="L294" i="1"/>
  <c r="N294" i="1"/>
  <c r="Q294" i="1"/>
  <c r="R294" i="1"/>
  <c r="S294" i="1"/>
  <c r="T294" i="1"/>
  <c r="O294" i="1"/>
  <c r="P294" i="1"/>
  <c r="K294" i="1"/>
  <c r="M117" i="1"/>
  <c r="L117" i="1"/>
  <c r="N117" i="1"/>
  <c r="Q117" i="1"/>
  <c r="R117" i="1"/>
  <c r="S117" i="1"/>
  <c r="O117" i="1"/>
  <c r="P117" i="1"/>
  <c r="K117" i="1"/>
  <c r="M372" i="1"/>
  <c r="L372" i="1"/>
  <c r="N372" i="1"/>
  <c r="Q372" i="1"/>
  <c r="R372" i="1"/>
  <c r="S372" i="1"/>
  <c r="O372" i="1"/>
  <c r="P372" i="1"/>
  <c r="K372" i="1"/>
  <c r="M104" i="1"/>
  <c r="L104" i="1"/>
  <c r="N104" i="1"/>
  <c r="Q104" i="1"/>
  <c r="R104" i="1"/>
  <c r="S104" i="1"/>
  <c r="O104" i="1"/>
  <c r="P104" i="1"/>
  <c r="K104" i="1"/>
  <c r="M461" i="1"/>
  <c r="L461" i="1"/>
  <c r="N461" i="1"/>
  <c r="Q461" i="1"/>
  <c r="R461" i="1"/>
  <c r="S461" i="1"/>
  <c r="O461" i="1"/>
  <c r="P461" i="1"/>
  <c r="K461" i="1"/>
  <c r="M56" i="1"/>
  <c r="L56" i="1"/>
  <c r="N56" i="1"/>
  <c r="Q56" i="1"/>
  <c r="R56" i="1"/>
  <c r="S56" i="1"/>
  <c r="O56" i="1"/>
  <c r="P56" i="1"/>
  <c r="K56" i="1"/>
  <c r="S460" i="1"/>
  <c r="T460" i="1"/>
  <c r="M460" i="1"/>
  <c r="L460" i="1"/>
  <c r="N460" i="1"/>
  <c r="O460" i="1"/>
  <c r="P460" i="1"/>
  <c r="R460" i="1"/>
  <c r="Q460" i="1"/>
  <c r="H460" i="1"/>
  <c r="K460" i="1"/>
  <c r="M459" i="1"/>
  <c r="L459" i="1"/>
  <c r="N459" i="1"/>
  <c r="Q459" i="1"/>
  <c r="R459" i="1"/>
  <c r="S459" i="1"/>
  <c r="T459" i="1"/>
  <c r="O459" i="1"/>
  <c r="P459" i="1"/>
  <c r="H459" i="1"/>
  <c r="K459" i="1"/>
  <c r="M458" i="1"/>
  <c r="L458" i="1"/>
  <c r="N458" i="1"/>
  <c r="Q458" i="1"/>
  <c r="R458" i="1"/>
  <c r="S458" i="1"/>
  <c r="O458" i="1"/>
  <c r="P458" i="1"/>
  <c r="S457" i="1"/>
  <c r="T457" i="1"/>
  <c r="M457" i="1"/>
  <c r="L457" i="1"/>
  <c r="N457" i="1"/>
  <c r="O457" i="1"/>
  <c r="P457" i="1"/>
  <c r="R457" i="1"/>
  <c r="Q457" i="1"/>
  <c r="H457" i="1"/>
  <c r="K457" i="1"/>
  <c r="M55" i="1"/>
  <c r="L55" i="1"/>
  <c r="N55" i="1"/>
  <c r="Q55" i="1"/>
  <c r="R55" i="1"/>
  <c r="S55" i="1"/>
  <c r="T55" i="1"/>
  <c r="O55" i="1"/>
  <c r="P55" i="1"/>
  <c r="K55" i="1"/>
  <c r="S456" i="1"/>
  <c r="T456" i="1"/>
  <c r="M456" i="1"/>
  <c r="L456" i="1"/>
  <c r="N456" i="1"/>
  <c r="O456" i="1"/>
  <c r="P456" i="1"/>
  <c r="R456" i="1"/>
  <c r="Q456" i="1"/>
  <c r="H456" i="1"/>
  <c r="K456" i="1"/>
  <c r="M454" i="1"/>
  <c r="L454" i="1"/>
  <c r="N454" i="1"/>
  <c r="Q454" i="1"/>
  <c r="R454" i="1"/>
  <c r="S454" i="1"/>
  <c r="T454" i="1"/>
  <c r="O454" i="1"/>
  <c r="P454" i="1"/>
  <c r="K454" i="1"/>
  <c r="S453" i="1"/>
  <c r="T453" i="1"/>
  <c r="M453" i="1"/>
  <c r="L453" i="1"/>
  <c r="N453" i="1"/>
  <c r="O453" i="1"/>
  <c r="P453" i="1"/>
  <c r="R453" i="1"/>
  <c r="Q453" i="1"/>
  <c r="H453" i="1"/>
  <c r="K453" i="1"/>
  <c r="M452" i="1"/>
  <c r="L452" i="1"/>
  <c r="N452" i="1"/>
  <c r="Q452" i="1"/>
  <c r="R452" i="1"/>
  <c r="S452" i="1"/>
  <c r="O452" i="1"/>
  <c r="P452" i="1"/>
  <c r="K452" i="1"/>
  <c r="M61" i="1"/>
  <c r="L61" i="1"/>
  <c r="N61" i="1"/>
  <c r="O61" i="1"/>
  <c r="P61" i="1"/>
  <c r="Q61" i="1"/>
  <c r="R61" i="1"/>
  <c r="S61" i="1"/>
  <c r="T61" i="1"/>
  <c r="H61" i="1"/>
  <c r="K61" i="1"/>
  <c r="M450" i="1"/>
  <c r="L450" i="1"/>
  <c r="N450" i="1"/>
  <c r="Q450" i="1"/>
  <c r="R450" i="1"/>
  <c r="S450" i="1"/>
  <c r="T450" i="1"/>
  <c r="O450" i="1"/>
  <c r="P450" i="1"/>
  <c r="K450" i="1"/>
  <c r="M449" i="1"/>
  <c r="L449" i="1"/>
  <c r="N449" i="1"/>
  <c r="O449" i="1"/>
  <c r="P449" i="1"/>
  <c r="R449" i="1"/>
  <c r="S449" i="1"/>
  <c r="T449" i="1"/>
  <c r="Q449" i="1"/>
  <c r="H449" i="1"/>
  <c r="K449" i="1"/>
  <c r="M448" i="1"/>
  <c r="L448" i="1"/>
  <c r="N448" i="1"/>
  <c r="Q448" i="1"/>
  <c r="R448" i="1"/>
  <c r="S448" i="1"/>
  <c r="T448" i="1"/>
  <c r="O448" i="1"/>
  <c r="P448" i="1"/>
  <c r="H448" i="1"/>
  <c r="K448" i="1"/>
  <c r="S447" i="1"/>
  <c r="T447" i="1"/>
  <c r="M447" i="1"/>
  <c r="L447" i="1"/>
  <c r="N447" i="1"/>
  <c r="O447" i="1"/>
  <c r="P447" i="1"/>
  <c r="R447" i="1"/>
  <c r="Q447" i="1"/>
  <c r="H447" i="1"/>
  <c r="K447" i="1"/>
  <c r="M446" i="1"/>
  <c r="L446" i="1"/>
  <c r="N446" i="1"/>
  <c r="O446" i="1"/>
  <c r="P446" i="1"/>
  <c r="R446" i="1"/>
  <c r="S446" i="1"/>
  <c r="T446" i="1"/>
  <c r="Q446" i="1"/>
  <c r="K446" i="1"/>
  <c r="S445" i="1"/>
  <c r="T445" i="1"/>
  <c r="M445" i="1"/>
  <c r="L445" i="1"/>
  <c r="N445" i="1"/>
  <c r="O445" i="1"/>
  <c r="P445" i="1"/>
  <c r="R445" i="1"/>
  <c r="Q445" i="1"/>
  <c r="H445" i="1"/>
  <c r="K445" i="1"/>
  <c r="M444" i="1"/>
  <c r="L444" i="1"/>
  <c r="N444" i="1"/>
  <c r="Q444" i="1"/>
  <c r="R444" i="1"/>
  <c r="S444" i="1"/>
  <c r="T444" i="1"/>
  <c r="O444" i="1"/>
  <c r="P444" i="1"/>
  <c r="K444" i="1"/>
  <c r="M54" i="1"/>
  <c r="L54" i="1"/>
  <c r="N54" i="1"/>
  <c r="Q54" i="1"/>
  <c r="R54" i="1"/>
  <c r="S54" i="1"/>
  <c r="T54" i="1"/>
  <c r="O54" i="1"/>
  <c r="P54" i="1"/>
  <c r="K54" i="1"/>
  <c r="M443" i="1"/>
  <c r="L443" i="1"/>
  <c r="N443" i="1"/>
  <c r="Q443" i="1"/>
  <c r="R443" i="1"/>
  <c r="S443" i="1"/>
  <c r="T443" i="1"/>
  <c r="O443" i="1"/>
  <c r="P443" i="1"/>
  <c r="K443" i="1"/>
  <c r="M53" i="1"/>
  <c r="L53" i="1"/>
  <c r="N53" i="1"/>
  <c r="Q53" i="1"/>
  <c r="R53" i="1"/>
  <c r="S53" i="1"/>
  <c r="O53" i="1"/>
  <c r="P53" i="1"/>
  <c r="K53" i="1"/>
  <c r="S442" i="1"/>
  <c r="T442" i="1"/>
  <c r="M442" i="1"/>
  <c r="L442" i="1"/>
  <c r="N442" i="1"/>
  <c r="O442" i="1"/>
  <c r="P442" i="1"/>
  <c r="R442" i="1"/>
  <c r="Q442" i="1"/>
  <c r="H442" i="1"/>
  <c r="K442" i="1"/>
  <c r="M441" i="1"/>
  <c r="L441" i="1"/>
  <c r="N441" i="1"/>
  <c r="Q441" i="1"/>
  <c r="R441" i="1"/>
  <c r="S441" i="1"/>
  <c r="O441" i="1"/>
  <c r="P441" i="1"/>
  <c r="K441" i="1"/>
  <c r="M439" i="1"/>
  <c r="L439" i="1"/>
  <c r="N439" i="1"/>
  <c r="O439" i="1"/>
  <c r="P439" i="1"/>
  <c r="R439" i="1"/>
  <c r="S439" i="1"/>
  <c r="T439" i="1"/>
  <c r="Q439" i="1"/>
  <c r="S438" i="1"/>
  <c r="T438" i="1"/>
  <c r="M438" i="1"/>
  <c r="L438" i="1"/>
  <c r="N438" i="1"/>
  <c r="O438" i="1"/>
  <c r="P438" i="1"/>
  <c r="R438" i="1"/>
  <c r="Q438" i="1"/>
  <c r="H438" i="1"/>
  <c r="K438" i="1"/>
  <c r="M437" i="1"/>
  <c r="L437" i="1"/>
  <c r="N437" i="1"/>
  <c r="Q437" i="1"/>
  <c r="R437" i="1"/>
  <c r="S437" i="1"/>
  <c r="O437" i="1"/>
  <c r="P437" i="1"/>
  <c r="K437" i="1"/>
  <c r="M436" i="1"/>
  <c r="L436" i="1"/>
  <c r="N436" i="1"/>
  <c r="Q436" i="1"/>
  <c r="R436" i="1"/>
  <c r="S436" i="1"/>
  <c r="O436" i="1"/>
  <c r="P436" i="1"/>
  <c r="K436" i="1"/>
  <c r="S435" i="1"/>
  <c r="T435" i="1"/>
  <c r="M435" i="1"/>
  <c r="L435" i="1"/>
  <c r="N435" i="1"/>
  <c r="O435" i="1"/>
  <c r="P435" i="1"/>
  <c r="R435" i="1"/>
  <c r="Q435" i="1"/>
  <c r="H435" i="1"/>
  <c r="K435" i="1"/>
  <c r="M52" i="1"/>
  <c r="L52" i="1"/>
  <c r="N52" i="1"/>
  <c r="Q52" i="1"/>
  <c r="R52" i="1"/>
  <c r="S52" i="1"/>
  <c r="T52" i="1"/>
  <c r="O52" i="1"/>
  <c r="P52" i="1"/>
  <c r="K52" i="1"/>
  <c r="M434" i="1"/>
  <c r="L434" i="1"/>
  <c r="N434" i="1"/>
  <c r="O434" i="1"/>
  <c r="P434" i="1"/>
  <c r="R434" i="1"/>
  <c r="S434" i="1"/>
  <c r="T434" i="1"/>
  <c r="Q434" i="1"/>
  <c r="K434" i="1"/>
  <c r="S433" i="1"/>
  <c r="T433" i="1"/>
  <c r="M433" i="1"/>
  <c r="L433" i="1"/>
  <c r="N433" i="1"/>
  <c r="O433" i="1"/>
  <c r="P433" i="1"/>
  <c r="R433" i="1"/>
  <c r="Q433" i="1"/>
  <c r="H433" i="1"/>
  <c r="K433" i="1"/>
  <c r="M432" i="1"/>
  <c r="L432" i="1"/>
  <c r="N432" i="1"/>
  <c r="O432" i="1"/>
  <c r="P432" i="1"/>
  <c r="R432" i="1"/>
  <c r="S432" i="1"/>
  <c r="T432" i="1"/>
  <c r="Q432" i="1"/>
  <c r="K432" i="1"/>
  <c r="S431" i="1"/>
  <c r="T431" i="1"/>
  <c r="M431" i="1"/>
  <c r="L431" i="1"/>
  <c r="N431" i="1"/>
  <c r="O431" i="1"/>
  <c r="P431" i="1"/>
  <c r="R431" i="1"/>
  <c r="Q431" i="1"/>
  <c r="H431" i="1"/>
  <c r="K431" i="1"/>
  <c r="M430" i="1"/>
  <c r="L430" i="1"/>
  <c r="N430" i="1"/>
  <c r="Q430" i="1"/>
  <c r="R430" i="1"/>
  <c r="S430" i="1"/>
  <c r="T430" i="1"/>
  <c r="O430" i="1"/>
  <c r="P430" i="1"/>
  <c r="H430" i="1"/>
  <c r="K430" i="1"/>
  <c r="M429" i="1"/>
  <c r="L429" i="1"/>
  <c r="N429" i="1"/>
  <c r="Q429" i="1"/>
  <c r="R429" i="1"/>
  <c r="S429" i="1"/>
  <c r="T429" i="1"/>
  <c r="O429" i="1"/>
  <c r="P429" i="1"/>
  <c r="K429" i="1"/>
  <c r="M428" i="1"/>
  <c r="L428" i="1"/>
  <c r="N428" i="1"/>
  <c r="Q428" i="1"/>
  <c r="R428" i="1"/>
  <c r="S428" i="1"/>
  <c r="T428" i="1"/>
  <c r="O428" i="1"/>
  <c r="P428" i="1"/>
  <c r="K428" i="1"/>
  <c r="M427" i="1"/>
  <c r="L427" i="1"/>
  <c r="N427" i="1"/>
  <c r="Q427" i="1"/>
  <c r="R427" i="1"/>
  <c r="S427" i="1"/>
  <c r="T427" i="1"/>
  <c r="O427" i="1"/>
  <c r="P427" i="1"/>
  <c r="K427" i="1"/>
  <c r="M426" i="1"/>
  <c r="L426" i="1"/>
  <c r="N426" i="1"/>
  <c r="Q426" i="1"/>
  <c r="R426" i="1"/>
  <c r="S426" i="1"/>
  <c r="T426" i="1"/>
  <c r="O426" i="1"/>
  <c r="P426" i="1"/>
  <c r="K426" i="1"/>
  <c r="M425" i="1"/>
  <c r="L425" i="1"/>
  <c r="N425" i="1"/>
  <c r="Q425" i="1"/>
  <c r="R425" i="1"/>
  <c r="S425" i="1"/>
  <c r="T425" i="1"/>
  <c r="O425" i="1"/>
  <c r="P425" i="1"/>
  <c r="K425" i="1"/>
  <c r="M424" i="1"/>
  <c r="L424" i="1"/>
  <c r="N424" i="1"/>
  <c r="Q424" i="1"/>
  <c r="R424" i="1"/>
  <c r="S424" i="1"/>
  <c r="T424" i="1"/>
  <c r="O424" i="1"/>
  <c r="P424" i="1"/>
  <c r="H424" i="1"/>
  <c r="K424" i="1"/>
  <c r="M423" i="1"/>
  <c r="L423" i="1"/>
  <c r="N423" i="1"/>
  <c r="Q423" i="1"/>
  <c r="R423" i="1"/>
  <c r="S423" i="1"/>
  <c r="T423" i="1"/>
  <c r="O423" i="1"/>
  <c r="P423" i="1"/>
  <c r="K423" i="1"/>
  <c r="M422" i="1"/>
  <c r="L422" i="1"/>
  <c r="N422" i="1"/>
  <c r="Q422" i="1"/>
  <c r="R422" i="1"/>
  <c r="S422" i="1"/>
  <c r="T422" i="1"/>
  <c r="O422" i="1"/>
  <c r="P422" i="1"/>
  <c r="H422" i="1"/>
  <c r="K422" i="1"/>
  <c r="M421" i="1"/>
  <c r="L421" i="1"/>
  <c r="N421" i="1"/>
  <c r="Q421" i="1"/>
  <c r="R421" i="1"/>
  <c r="S421" i="1"/>
  <c r="O421" i="1"/>
  <c r="P421" i="1"/>
  <c r="K421" i="1"/>
  <c r="M420" i="1"/>
  <c r="L420" i="1"/>
  <c r="N420" i="1"/>
  <c r="Q420" i="1"/>
  <c r="R420" i="1"/>
  <c r="S420" i="1"/>
  <c r="O420" i="1"/>
  <c r="P420" i="1"/>
  <c r="K420" i="1"/>
  <c r="M419" i="1"/>
  <c r="L419" i="1"/>
  <c r="N419" i="1"/>
  <c r="Q419" i="1"/>
  <c r="R419" i="1"/>
  <c r="S419" i="1"/>
  <c r="T419" i="1"/>
  <c r="O419" i="1"/>
  <c r="P419" i="1"/>
  <c r="K419" i="1"/>
  <c r="S418" i="1"/>
  <c r="T418" i="1"/>
  <c r="M418" i="1"/>
  <c r="L418" i="1"/>
  <c r="N418" i="1"/>
  <c r="O418" i="1"/>
  <c r="P418" i="1"/>
  <c r="R418" i="1"/>
  <c r="Q418" i="1"/>
  <c r="H418" i="1"/>
  <c r="K418" i="1"/>
  <c r="S417" i="1"/>
  <c r="T417" i="1"/>
  <c r="M417" i="1"/>
  <c r="L417" i="1"/>
  <c r="N417" i="1"/>
  <c r="O417" i="1"/>
  <c r="P417" i="1"/>
  <c r="R417" i="1"/>
  <c r="Q417" i="1"/>
  <c r="H417" i="1"/>
  <c r="K417" i="1"/>
  <c r="M416" i="1"/>
  <c r="L416" i="1"/>
  <c r="N416" i="1"/>
  <c r="O416" i="1"/>
  <c r="P416" i="1"/>
  <c r="R416" i="1"/>
  <c r="S416" i="1"/>
  <c r="Q416" i="1"/>
  <c r="K416" i="1"/>
  <c r="S415" i="1"/>
  <c r="T415" i="1"/>
  <c r="M415" i="1"/>
  <c r="L415" i="1"/>
  <c r="N415" i="1"/>
  <c r="O415" i="1"/>
  <c r="P415" i="1"/>
  <c r="R415" i="1"/>
  <c r="Q415" i="1"/>
  <c r="H415" i="1"/>
  <c r="K415" i="1"/>
  <c r="M51" i="1"/>
  <c r="L51" i="1"/>
  <c r="N51" i="1"/>
  <c r="Q51" i="1"/>
  <c r="R51" i="1"/>
  <c r="S51" i="1"/>
  <c r="O51" i="1"/>
  <c r="P51" i="1"/>
  <c r="S414" i="1"/>
  <c r="T414" i="1"/>
  <c r="M414" i="1"/>
  <c r="L414" i="1"/>
  <c r="N414" i="1"/>
  <c r="O414" i="1"/>
  <c r="P414" i="1"/>
  <c r="R414" i="1"/>
  <c r="Q414" i="1"/>
  <c r="H414" i="1"/>
  <c r="K414" i="1"/>
  <c r="M413" i="1"/>
  <c r="L413" i="1"/>
  <c r="N413" i="1"/>
  <c r="Q413" i="1"/>
  <c r="R413" i="1"/>
  <c r="S413" i="1"/>
  <c r="T413" i="1"/>
  <c r="O413" i="1"/>
  <c r="P413" i="1"/>
  <c r="K413" i="1"/>
  <c r="S412" i="1"/>
  <c r="T412" i="1"/>
  <c r="L412" i="1"/>
  <c r="M412" i="1"/>
  <c r="N412" i="1"/>
  <c r="Q412" i="1"/>
  <c r="O412" i="1"/>
  <c r="P412" i="1"/>
  <c r="H412" i="1"/>
  <c r="K412" i="1"/>
  <c r="M410" i="1"/>
  <c r="L410" i="1"/>
  <c r="N410" i="1"/>
  <c r="Q410" i="1"/>
  <c r="R410" i="1"/>
  <c r="S410" i="1"/>
  <c r="T410" i="1"/>
  <c r="O410" i="1"/>
  <c r="P410" i="1"/>
  <c r="K410" i="1"/>
  <c r="S409" i="1"/>
  <c r="T409" i="1"/>
  <c r="M409" i="1"/>
  <c r="L409" i="1"/>
  <c r="N409" i="1"/>
  <c r="O409" i="1"/>
  <c r="P409" i="1"/>
  <c r="R409" i="1"/>
  <c r="Q409" i="1"/>
  <c r="K409" i="1"/>
  <c r="M408" i="1"/>
  <c r="L408" i="1"/>
  <c r="N408" i="1"/>
  <c r="Q408" i="1"/>
  <c r="R408" i="1"/>
  <c r="S408" i="1"/>
  <c r="T408" i="1"/>
  <c r="O408" i="1"/>
  <c r="P408" i="1"/>
  <c r="K408" i="1"/>
  <c r="M49" i="1"/>
  <c r="L49" i="1"/>
  <c r="N49" i="1"/>
  <c r="O49" i="1"/>
  <c r="P49" i="1"/>
  <c r="Q49" i="1"/>
  <c r="R49" i="1"/>
  <c r="S49" i="1"/>
  <c r="T49" i="1"/>
  <c r="K49" i="1"/>
  <c r="M407" i="1"/>
  <c r="L407" i="1"/>
  <c r="N407" i="1"/>
  <c r="P407" i="1"/>
  <c r="R407" i="1"/>
  <c r="S407" i="1"/>
  <c r="T407" i="1"/>
  <c r="Q407" i="1"/>
  <c r="K407" i="1"/>
  <c r="M406" i="1"/>
  <c r="L406" i="1"/>
  <c r="N406" i="1"/>
  <c r="Q406" i="1"/>
  <c r="R406" i="1"/>
  <c r="S406" i="1"/>
  <c r="T406" i="1"/>
  <c r="O406" i="1"/>
  <c r="P406" i="1"/>
  <c r="K406" i="1"/>
  <c r="M404" i="1"/>
  <c r="L404" i="1"/>
  <c r="N404" i="1"/>
  <c r="Q404" i="1"/>
  <c r="R404" i="1"/>
  <c r="S404" i="1"/>
  <c r="T404" i="1"/>
  <c r="O404" i="1"/>
  <c r="P404" i="1"/>
  <c r="K404" i="1"/>
  <c r="M403" i="1"/>
  <c r="L403" i="1"/>
  <c r="N403" i="1"/>
  <c r="Q403" i="1"/>
  <c r="R403" i="1"/>
  <c r="S403" i="1"/>
  <c r="T403" i="1"/>
  <c r="O403" i="1"/>
  <c r="P403" i="1"/>
  <c r="H403" i="1"/>
  <c r="K403" i="1"/>
  <c r="M402" i="1"/>
  <c r="L402" i="1"/>
  <c r="N402" i="1"/>
  <c r="Q402" i="1"/>
  <c r="R402" i="1"/>
  <c r="S402" i="1"/>
  <c r="P402" i="1"/>
  <c r="K402" i="1"/>
  <c r="S399" i="1"/>
  <c r="T399" i="1"/>
  <c r="M399" i="1"/>
  <c r="L399" i="1"/>
  <c r="N399" i="1"/>
  <c r="O399" i="1"/>
  <c r="P399" i="1"/>
  <c r="R399" i="1"/>
  <c r="Q399" i="1"/>
  <c r="H399" i="1"/>
  <c r="K399" i="1"/>
  <c r="M48" i="1"/>
  <c r="L48" i="1"/>
  <c r="N48" i="1"/>
  <c r="Q48" i="1"/>
  <c r="R48" i="1"/>
  <c r="S48" i="1"/>
  <c r="T48" i="1"/>
  <c r="P48" i="1"/>
  <c r="K48" i="1"/>
  <c r="R47" i="1"/>
  <c r="S47" i="1"/>
  <c r="T47" i="1"/>
  <c r="P47" i="1"/>
  <c r="K47" i="1"/>
  <c r="M46" i="1"/>
  <c r="L46" i="1"/>
  <c r="N46" i="1"/>
  <c r="Q46" i="1"/>
  <c r="R46" i="1"/>
  <c r="S46" i="1"/>
  <c r="T46" i="1"/>
  <c r="O46" i="1"/>
  <c r="P46" i="1"/>
  <c r="K46" i="1"/>
  <c r="M397" i="1"/>
  <c r="L397" i="1"/>
  <c r="N397" i="1"/>
  <c r="Q397" i="1"/>
  <c r="R397" i="1"/>
  <c r="S397" i="1"/>
  <c r="T397" i="1"/>
  <c r="O397" i="1"/>
  <c r="P397" i="1"/>
  <c r="K397" i="1"/>
  <c r="M396" i="1"/>
  <c r="L396" i="1"/>
  <c r="N396" i="1"/>
  <c r="Q396" i="1"/>
  <c r="R396" i="1"/>
  <c r="S396" i="1"/>
  <c r="O396" i="1"/>
  <c r="P396" i="1"/>
  <c r="M395" i="1"/>
  <c r="L395" i="1"/>
  <c r="N395" i="1"/>
  <c r="Q395" i="1"/>
  <c r="R395" i="1"/>
  <c r="S395" i="1"/>
  <c r="T395" i="1"/>
  <c r="O395" i="1"/>
  <c r="P395" i="1"/>
  <c r="K395" i="1"/>
  <c r="M394" i="1"/>
  <c r="L394" i="1"/>
  <c r="N394" i="1"/>
  <c r="Q394" i="1"/>
  <c r="R394" i="1"/>
  <c r="S394" i="1"/>
  <c r="T394" i="1"/>
  <c r="O394" i="1"/>
  <c r="P394" i="1"/>
  <c r="H394" i="1"/>
  <c r="K394" i="1"/>
  <c r="M393" i="1"/>
  <c r="L393" i="1"/>
  <c r="N393" i="1"/>
  <c r="O393" i="1"/>
  <c r="P393" i="1"/>
  <c r="R393" i="1"/>
  <c r="S393" i="1"/>
  <c r="Q393" i="1"/>
  <c r="K393" i="1"/>
  <c r="S391" i="1"/>
  <c r="T391" i="1"/>
  <c r="M391" i="1"/>
  <c r="L391" i="1"/>
  <c r="N391" i="1"/>
  <c r="O391" i="1"/>
  <c r="P391" i="1"/>
  <c r="R391" i="1"/>
  <c r="Q391" i="1"/>
  <c r="H391" i="1"/>
  <c r="K391" i="1"/>
  <c r="M390" i="1"/>
  <c r="L390" i="1"/>
  <c r="N390" i="1"/>
  <c r="Q390" i="1"/>
  <c r="R390" i="1"/>
  <c r="S390" i="1"/>
  <c r="T390" i="1"/>
  <c r="O390" i="1"/>
  <c r="P390" i="1"/>
  <c r="K390" i="1"/>
  <c r="M389" i="1"/>
  <c r="L389" i="1"/>
  <c r="N389" i="1"/>
  <c r="Q389" i="1"/>
  <c r="R389" i="1"/>
  <c r="S389" i="1"/>
  <c r="T389" i="1"/>
  <c r="O389" i="1"/>
  <c r="P389" i="1"/>
  <c r="M388" i="1"/>
  <c r="L388" i="1"/>
  <c r="N388" i="1"/>
  <c r="Q388" i="1"/>
  <c r="R388" i="1"/>
  <c r="S388" i="1"/>
  <c r="T388" i="1"/>
  <c r="O388" i="1"/>
  <c r="P388" i="1"/>
  <c r="K388" i="1"/>
  <c r="M387" i="1"/>
  <c r="L387" i="1"/>
  <c r="N387" i="1"/>
  <c r="Q387" i="1"/>
  <c r="R387" i="1"/>
  <c r="S387" i="1"/>
  <c r="T387" i="1"/>
  <c r="O387" i="1"/>
  <c r="P387" i="1"/>
  <c r="K387" i="1"/>
  <c r="S385" i="1"/>
  <c r="T385" i="1"/>
  <c r="M385" i="1"/>
  <c r="L385" i="1"/>
  <c r="N385" i="1"/>
  <c r="O385" i="1"/>
  <c r="P385" i="1"/>
  <c r="R385" i="1"/>
  <c r="Q385" i="1"/>
  <c r="H385" i="1"/>
  <c r="K385" i="1"/>
  <c r="M383" i="1"/>
  <c r="L383" i="1"/>
  <c r="N383" i="1"/>
  <c r="Q383" i="1"/>
  <c r="R383" i="1"/>
  <c r="S383" i="1"/>
  <c r="T383" i="1"/>
  <c r="O383" i="1"/>
  <c r="P383" i="1"/>
  <c r="K383" i="1"/>
  <c r="M382" i="1"/>
  <c r="L382" i="1"/>
  <c r="N382" i="1"/>
  <c r="Q382" i="1"/>
  <c r="R382" i="1"/>
  <c r="S382" i="1"/>
  <c r="O382" i="1"/>
  <c r="P382" i="1"/>
  <c r="K382" i="1"/>
  <c r="S381" i="1"/>
  <c r="T381" i="1"/>
  <c r="M381" i="1"/>
  <c r="L381" i="1"/>
  <c r="N381" i="1"/>
  <c r="O381" i="1"/>
  <c r="P381" i="1"/>
  <c r="R381" i="1"/>
  <c r="Q381" i="1"/>
  <c r="H381" i="1"/>
  <c r="K381" i="1"/>
  <c r="M380" i="1"/>
  <c r="L380" i="1"/>
  <c r="N380" i="1"/>
  <c r="Q380" i="1"/>
  <c r="R380" i="1"/>
  <c r="S380" i="1"/>
  <c r="T380" i="1"/>
  <c r="O380" i="1"/>
  <c r="P380" i="1"/>
  <c r="H380" i="1"/>
  <c r="M379" i="1"/>
  <c r="L379" i="1"/>
  <c r="N379" i="1"/>
  <c r="Q379" i="1"/>
  <c r="R379" i="1"/>
  <c r="S379" i="1"/>
  <c r="T379" i="1"/>
  <c r="O379" i="1"/>
  <c r="P379" i="1"/>
  <c r="H379" i="1"/>
  <c r="K379" i="1"/>
  <c r="M378" i="1"/>
  <c r="L378" i="1"/>
  <c r="N378" i="1"/>
  <c r="O378" i="1"/>
  <c r="P378" i="1"/>
  <c r="R378" i="1"/>
  <c r="S378" i="1"/>
  <c r="T378" i="1"/>
  <c r="Q378" i="1"/>
  <c r="K378" i="1"/>
  <c r="S377" i="1"/>
  <c r="T377" i="1"/>
  <c r="M377" i="1"/>
  <c r="L377" i="1"/>
  <c r="N377" i="1"/>
  <c r="O377" i="1"/>
  <c r="P377" i="1"/>
  <c r="R377" i="1"/>
  <c r="Q377" i="1"/>
  <c r="H377" i="1"/>
  <c r="K377" i="1"/>
  <c r="M376" i="1"/>
  <c r="L376" i="1"/>
  <c r="N376" i="1"/>
  <c r="Q376" i="1"/>
  <c r="R376" i="1"/>
  <c r="S376" i="1"/>
  <c r="T376" i="1"/>
  <c r="O376" i="1"/>
  <c r="P376" i="1"/>
  <c r="K376" i="1"/>
  <c r="S374" i="1"/>
  <c r="T374" i="1"/>
  <c r="M374" i="1"/>
  <c r="L374" i="1"/>
  <c r="N374" i="1"/>
  <c r="O374" i="1"/>
  <c r="P374" i="1"/>
  <c r="R374" i="1"/>
  <c r="Q374" i="1"/>
  <c r="K374" i="1"/>
  <c r="S373" i="1"/>
  <c r="T373" i="1"/>
  <c r="M373" i="1"/>
  <c r="L373" i="1"/>
  <c r="N373" i="1"/>
  <c r="O373" i="1"/>
  <c r="P373" i="1"/>
  <c r="R373" i="1"/>
  <c r="Q373" i="1"/>
  <c r="K373" i="1"/>
  <c r="M45" i="1"/>
  <c r="L45" i="1"/>
  <c r="N45" i="1"/>
  <c r="O45" i="1"/>
  <c r="P45" i="1"/>
  <c r="R45" i="1"/>
  <c r="S45" i="1"/>
  <c r="K45" i="1"/>
  <c r="S371" i="1"/>
  <c r="T371" i="1"/>
  <c r="M371" i="1"/>
  <c r="L371" i="1"/>
  <c r="N371" i="1"/>
  <c r="O371" i="1"/>
  <c r="P371" i="1"/>
  <c r="R371" i="1"/>
  <c r="Q371" i="1"/>
  <c r="H371" i="1"/>
  <c r="K371" i="1"/>
  <c r="M370" i="1"/>
  <c r="L370" i="1"/>
  <c r="N370" i="1"/>
  <c r="Q370" i="1"/>
  <c r="R370" i="1"/>
  <c r="S370" i="1"/>
  <c r="T370" i="1"/>
  <c r="O370" i="1"/>
  <c r="P370" i="1"/>
  <c r="K370" i="1"/>
  <c r="M369" i="1"/>
  <c r="L369" i="1"/>
  <c r="N369" i="1"/>
  <c r="Q369" i="1"/>
  <c r="R369" i="1"/>
  <c r="S369" i="1"/>
  <c r="T369" i="1"/>
  <c r="O369" i="1"/>
  <c r="P369" i="1"/>
  <c r="K369" i="1"/>
  <c r="S368" i="1"/>
  <c r="T368" i="1"/>
  <c r="M368" i="1"/>
  <c r="L368" i="1"/>
  <c r="N368" i="1"/>
  <c r="O368" i="1"/>
  <c r="P368" i="1"/>
  <c r="R368" i="1"/>
  <c r="Q368" i="1"/>
  <c r="H368" i="1"/>
  <c r="K368" i="1"/>
  <c r="M367" i="1"/>
  <c r="L367" i="1"/>
  <c r="N367" i="1"/>
  <c r="Q367" i="1"/>
  <c r="R367" i="1"/>
  <c r="S367" i="1"/>
  <c r="T367" i="1"/>
  <c r="O367" i="1"/>
  <c r="P367" i="1"/>
  <c r="H367" i="1"/>
  <c r="K367" i="1"/>
  <c r="M366" i="1"/>
  <c r="L366" i="1"/>
  <c r="N366" i="1"/>
  <c r="Q366" i="1"/>
  <c r="R366" i="1"/>
  <c r="S366" i="1"/>
  <c r="T366" i="1"/>
  <c r="O366" i="1"/>
  <c r="P366" i="1"/>
  <c r="K366" i="1"/>
  <c r="M43" i="1"/>
  <c r="L43" i="1"/>
  <c r="Q43" i="1"/>
  <c r="R43" i="1"/>
  <c r="S43" i="1"/>
  <c r="P43" i="1"/>
  <c r="M365" i="1"/>
  <c r="L365" i="1"/>
  <c r="N365" i="1"/>
  <c r="Q365" i="1"/>
  <c r="R365" i="1"/>
  <c r="S365" i="1"/>
  <c r="T365" i="1"/>
  <c r="O365" i="1"/>
  <c r="P365" i="1"/>
  <c r="K365" i="1"/>
  <c r="M364" i="1"/>
  <c r="L364" i="1"/>
  <c r="N364" i="1"/>
  <c r="Q364" i="1"/>
  <c r="R364" i="1"/>
  <c r="S364" i="1"/>
  <c r="T364" i="1"/>
  <c r="O364" i="1"/>
  <c r="P364" i="1"/>
  <c r="H364" i="1"/>
  <c r="K364" i="1"/>
  <c r="S363" i="1"/>
  <c r="T363" i="1"/>
  <c r="L363" i="1"/>
  <c r="M363" i="1"/>
  <c r="N363" i="1"/>
  <c r="Q363" i="1"/>
  <c r="O363" i="1"/>
  <c r="P363" i="1"/>
  <c r="K363" i="1"/>
  <c r="M362" i="1"/>
  <c r="L362" i="1"/>
  <c r="N362" i="1"/>
  <c r="Q362" i="1"/>
  <c r="R362" i="1"/>
  <c r="S362" i="1"/>
  <c r="T362" i="1"/>
  <c r="O362" i="1"/>
  <c r="P362" i="1"/>
  <c r="H362" i="1"/>
  <c r="K362" i="1"/>
  <c r="M361" i="1"/>
  <c r="L361" i="1"/>
  <c r="N361" i="1"/>
  <c r="Q361" i="1"/>
  <c r="R361" i="1"/>
  <c r="S361" i="1"/>
  <c r="T361" i="1"/>
  <c r="O361" i="1"/>
  <c r="P361" i="1"/>
  <c r="S360" i="1"/>
  <c r="T360" i="1"/>
  <c r="M360" i="1"/>
  <c r="L360" i="1"/>
  <c r="N360" i="1"/>
  <c r="O360" i="1"/>
  <c r="P360" i="1"/>
  <c r="R360" i="1"/>
  <c r="Q360" i="1"/>
  <c r="H360" i="1"/>
  <c r="K360" i="1"/>
  <c r="M359" i="1"/>
  <c r="L359" i="1"/>
  <c r="N359" i="1"/>
  <c r="Q359" i="1"/>
  <c r="R359" i="1"/>
  <c r="S359" i="1"/>
  <c r="T359" i="1"/>
  <c r="O359" i="1"/>
  <c r="P359" i="1"/>
  <c r="H359" i="1"/>
  <c r="K359" i="1"/>
  <c r="M358" i="1"/>
  <c r="L358" i="1"/>
  <c r="N358" i="1"/>
  <c r="Q358" i="1"/>
  <c r="R358" i="1"/>
  <c r="S358" i="1"/>
  <c r="T358" i="1"/>
  <c r="O358" i="1"/>
  <c r="P358" i="1"/>
  <c r="K358" i="1"/>
  <c r="M42" i="1"/>
  <c r="L42" i="1"/>
  <c r="N42" i="1"/>
  <c r="Q42" i="1"/>
  <c r="R42" i="1"/>
  <c r="S42" i="1"/>
  <c r="T42" i="1"/>
  <c r="O42" i="1"/>
  <c r="P42" i="1"/>
  <c r="K42" i="1"/>
  <c r="M356" i="1"/>
  <c r="L356" i="1"/>
  <c r="N356" i="1"/>
  <c r="Q356" i="1"/>
  <c r="R356" i="1"/>
  <c r="S356" i="1"/>
  <c r="O356" i="1"/>
  <c r="P356" i="1"/>
  <c r="K356" i="1"/>
  <c r="S355" i="1"/>
  <c r="T355" i="1"/>
  <c r="M355" i="1"/>
  <c r="L355" i="1"/>
  <c r="N355" i="1"/>
  <c r="O355" i="1"/>
  <c r="P355" i="1"/>
  <c r="R355" i="1"/>
  <c r="Q355" i="1"/>
  <c r="H355" i="1"/>
  <c r="K355" i="1"/>
  <c r="M40" i="1"/>
  <c r="L40" i="1"/>
  <c r="N40" i="1"/>
  <c r="O40" i="1"/>
  <c r="P40" i="1"/>
  <c r="Q40" i="1"/>
  <c r="R40" i="1"/>
  <c r="S40" i="1"/>
  <c r="T40" i="1"/>
  <c r="K40" i="1"/>
  <c r="M354" i="1"/>
  <c r="L354" i="1"/>
  <c r="N354" i="1"/>
  <c r="Q354" i="1"/>
  <c r="R354" i="1"/>
  <c r="S354" i="1"/>
  <c r="T354" i="1"/>
  <c r="O354" i="1"/>
  <c r="P354" i="1"/>
  <c r="K354" i="1"/>
  <c r="S352" i="1"/>
  <c r="T352" i="1"/>
  <c r="M352" i="1"/>
  <c r="L352" i="1"/>
  <c r="N352" i="1"/>
  <c r="O352" i="1"/>
  <c r="P352" i="1"/>
  <c r="R352" i="1"/>
  <c r="Q352" i="1"/>
  <c r="K352" i="1"/>
  <c r="M351" i="1"/>
  <c r="L351" i="1"/>
  <c r="N351" i="1"/>
  <c r="Q351" i="1"/>
  <c r="R351" i="1"/>
  <c r="S351" i="1"/>
  <c r="T351" i="1"/>
  <c r="O351" i="1"/>
  <c r="P351" i="1"/>
  <c r="K351" i="1"/>
  <c r="M350" i="1"/>
  <c r="L350" i="1"/>
  <c r="N350" i="1"/>
  <c r="Q350" i="1"/>
  <c r="R350" i="1"/>
  <c r="S350" i="1"/>
  <c r="T350" i="1"/>
  <c r="O350" i="1"/>
  <c r="P350" i="1"/>
  <c r="H350" i="1"/>
  <c r="K350" i="1"/>
  <c r="M349" i="1"/>
  <c r="L349" i="1"/>
  <c r="N349" i="1"/>
  <c r="Q349" i="1"/>
  <c r="R349" i="1"/>
  <c r="S349" i="1"/>
  <c r="T349" i="1"/>
  <c r="O349" i="1"/>
  <c r="P349" i="1"/>
  <c r="S348" i="1"/>
  <c r="T348" i="1"/>
  <c r="M348" i="1"/>
  <c r="L348" i="1"/>
  <c r="N348" i="1"/>
  <c r="O348" i="1"/>
  <c r="P348" i="1"/>
  <c r="R348" i="1"/>
  <c r="Q348" i="1"/>
  <c r="H348" i="1"/>
  <c r="K348" i="1"/>
  <c r="S347" i="1"/>
  <c r="T347" i="1"/>
  <c r="M347" i="1"/>
  <c r="L347" i="1"/>
  <c r="N347" i="1"/>
  <c r="O347" i="1"/>
  <c r="P347" i="1"/>
  <c r="R347" i="1"/>
  <c r="Q347" i="1"/>
  <c r="H347" i="1"/>
  <c r="K347" i="1"/>
  <c r="M346" i="1"/>
  <c r="L346" i="1"/>
  <c r="N346" i="1"/>
  <c r="Q346" i="1"/>
  <c r="R346" i="1"/>
  <c r="S346" i="1"/>
  <c r="O346" i="1"/>
  <c r="P346" i="1"/>
  <c r="K346" i="1"/>
  <c r="M343" i="1"/>
  <c r="L343" i="1"/>
  <c r="N343" i="1"/>
  <c r="Q343" i="1"/>
  <c r="R343" i="1"/>
  <c r="S343" i="1"/>
  <c r="T343" i="1"/>
  <c r="O343" i="1"/>
  <c r="P343" i="1"/>
  <c r="H343" i="1"/>
  <c r="K343" i="1"/>
  <c r="M342" i="1"/>
  <c r="L342" i="1"/>
  <c r="N342" i="1"/>
  <c r="O342" i="1"/>
  <c r="P342" i="1"/>
  <c r="R342" i="1"/>
  <c r="S342" i="1"/>
  <c r="T342" i="1"/>
  <c r="Q342" i="1"/>
  <c r="K342" i="1"/>
  <c r="M341" i="1"/>
  <c r="L341" i="1"/>
  <c r="N341" i="1"/>
  <c r="O341" i="1"/>
  <c r="P341" i="1"/>
  <c r="R341" i="1"/>
  <c r="S341" i="1"/>
  <c r="T341" i="1"/>
  <c r="Q341" i="1"/>
  <c r="K341" i="1"/>
  <c r="M340" i="1"/>
  <c r="L340" i="1"/>
  <c r="N340" i="1"/>
  <c r="Q340" i="1"/>
  <c r="R340" i="1"/>
  <c r="S340" i="1"/>
  <c r="T340" i="1"/>
  <c r="O340" i="1"/>
  <c r="P340" i="1"/>
  <c r="K340" i="1"/>
  <c r="S339" i="1"/>
  <c r="T339" i="1"/>
  <c r="M339" i="1"/>
  <c r="L339" i="1"/>
  <c r="N339" i="1"/>
  <c r="O339" i="1"/>
  <c r="P339" i="1"/>
  <c r="R339" i="1"/>
  <c r="Q339" i="1"/>
  <c r="H339" i="1"/>
  <c r="K339" i="1"/>
  <c r="M338" i="1"/>
  <c r="L338" i="1"/>
  <c r="N338" i="1"/>
  <c r="Q338" i="1"/>
  <c r="R338" i="1"/>
  <c r="S338" i="1"/>
  <c r="T338" i="1"/>
  <c r="O338" i="1"/>
  <c r="P338" i="1"/>
  <c r="K338" i="1"/>
  <c r="M337" i="1"/>
  <c r="L337" i="1"/>
  <c r="N337" i="1"/>
  <c r="Q337" i="1"/>
  <c r="R337" i="1"/>
  <c r="S337" i="1"/>
  <c r="O337" i="1"/>
  <c r="P337" i="1"/>
  <c r="K337" i="1"/>
  <c r="M336" i="1"/>
  <c r="L336" i="1"/>
  <c r="N336" i="1"/>
  <c r="Q336" i="1"/>
  <c r="R336" i="1"/>
  <c r="S336" i="1"/>
  <c r="T336" i="1"/>
  <c r="O336" i="1"/>
  <c r="P336" i="1"/>
  <c r="H336" i="1"/>
  <c r="K336" i="1"/>
  <c r="M335" i="1"/>
  <c r="L335" i="1"/>
  <c r="N335" i="1"/>
  <c r="O335" i="1"/>
  <c r="P335" i="1"/>
  <c r="R335" i="1"/>
  <c r="S335" i="1"/>
  <c r="T335" i="1"/>
  <c r="S334" i="1"/>
  <c r="T334" i="1"/>
  <c r="M334" i="1"/>
  <c r="L334" i="1"/>
  <c r="N334" i="1"/>
  <c r="O334" i="1"/>
  <c r="P334" i="1"/>
  <c r="R334" i="1"/>
  <c r="Q334" i="1"/>
  <c r="H334" i="1"/>
  <c r="K334" i="1"/>
  <c r="M333" i="1"/>
  <c r="L333" i="1"/>
  <c r="N333" i="1"/>
  <c r="Q333" i="1"/>
  <c r="R333" i="1"/>
  <c r="S333" i="1"/>
  <c r="T333" i="1"/>
  <c r="O333" i="1"/>
  <c r="P333" i="1"/>
  <c r="K333" i="1"/>
  <c r="S332" i="1"/>
  <c r="T332" i="1"/>
  <c r="M332" i="1"/>
  <c r="L332" i="1"/>
  <c r="N332" i="1"/>
  <c r="O332" i="1"/>
  <c r="P332" i="1"/>
  <c r="R332" i="1"/>
  <c r="Q332" i="1"/>
  <c r="H332" i="1"/>
  <c r="K332" i="1"/>
  <c r="S331" i="1"/>
  <c r="T331" i="1"/>
  <c r="M331" i="1"/>
  <c r="L331" i="1"/>
  <c r="N331" i="1"/>
  <c r="O331" i="1"/>
  <c r="P331" i="1"/>
  <c r="R331" i="1"/>
  <c r="Q331" i="1"/>
  <c r="H331" i="1"/>
  <c r="K331" i="1"/>
  <c r="M330" i="1"/>
  <c r="L330" i="1"/>
  <c r="N330" i="1"/>
  <c r="O330" i="1"/>
  <c r="P330" i="1"/>
  <c r="R330" i="1"/>
  <c r="S330" i="1"/>
  <c r="T330" i="1"/>
  <c r="Q330" i="1"/>
  <c r="H330" i="1"/>
  <c r="K330" i="1"/>
  <c r="S329" i="1"/>
  <c r="T329" i="1"/>
  <c r="L329" i="1"/>
  <c r="M329" i="1"/>
  <c r="N329" i="1"/>
  <c r="O329" i="1"/>
  <c r="Q329" i="1"/>
  <c r="P329" i="1"/>
  <c r="H329" i="1"/>
  <c r="K329" i="1"/>
  <c r="M327" i="1"/>
  <c r="L327" i="1"/>
  <c r="N327" i="1"/>
  <c r="Q327" i="1"/>
  <c r="R327" i="1"/>
  <c r="S327" i="1"/>
  <c r="O327" i="1"/>
  <c r="P327" i="1"/>
  <c r="K327" i="1"/>
  <c r="M326" i="1"/>
  <c r="L326" i="1"/>
  <c r="N326" i="1"/>
  <c r="O326" i="1"/>
  <c r="P326" i="1"/>
  <c r="R326" i="1"/>
  <c r="S326" i="1"/>
  <c r="T326" i="1"/>
  <c r="Q326" i="1"/>
  <c r="K326" i="1"/>
  <c r="M325" i="1"/>
  <c r="L325" i="1"/>
  <c r="N325" i="1"/>
  <c r="Q325" i="1"/>
  <c r="R325" i="1"/>
  <c r="S325" i="1"/>
  <c r="T325" i="1"/>
  <c r="O325" i="1"/>
  <c r="P325" i="1"/>
  <c r="K325" i="1"/>
  <c r="M324" i="1"/>
  <c r="L324" i="1"/>
  <c r="N324" i="1"/>
  <c r="Q324" i="1"/>
  <c r="R324" i="1"/>
  <c r="S324" i="1"/>
  <c r="T324" i="1"/>
  <c r="O324" i="1"/>
  <c r="P324" i="1"/>
  <c r="M322" i="1"/>
  <c r="L322" i="1"/>
  <c r="N322" i="1"/>
  <c r="Q322" i="1"/>
  <c r="R322" i="1"/>
  <c r="S322" i="1"/>
  <c r="O322" i="1"/>
  <c r="P322" i="1"/>
  <c r="K322" i="1"/>
  <c r="M321" i="1"/>
  <c r="L321" i="1"/>
  <c r="N321" i="1"/>
  <c r="O321" i="1"/>
  <c r="P321" i="1"/>
  <c r="R321" i="1"/>
  <c r="S321" i="1"/>
  <c r="Q321" i="1"/>
  <c r="K321" i="1"/>
  <c r="S319" i="1"/>
  <c r="T319" i="1"/>
  <c r="L319" i="1"/>
  <c r="M319" i="1"/>
  <c r="N319" i="1"/>
  <c r="O319" i="1"/>
  <c r="Q319" i="1"/>
  <c r="P319" i="1"/>
  <c r="H319" i="1"/>
  <c r="K319" i="1"/>
  <c r="S38" i="1"/>
  <c r="T38" i="1"/>
  <c r="L38" i="1"/>
  <c r="M38" i="1"/>
  <c r="N38" i="1"/>
  <c r="Q38" i="1"/>
  <c r="P38" i="1"/>
  <c r="H38" i="1"/>
  <c r="K38" i="1"/>
  <c r="M37" i="1"/>
  <c r="L37" i="1"/>
  <c r="N37" i="1"/>
  <c r="Q37" i="1"/>
  <c r="R37" i="1"/>
  <c r="S37" i="1"/>
  <c r="T37" i="1"/>
  <c r="O37" i="1"/>
  <c r="P37" i="1"/>
  <c r="K37" i="1"/>
  <c r="M39" i="1"/>
  <c r="L39" i="1"/>
  <c r="N39" i="1"/>
  <c r="Q39" i="1"/>
  <c r="R39" i="1"/>
  <c r="S39" i="1"/>
  <c r="T39" i="1"/>
  <c r="O39" i="1"/>
  <c r="P39" i="1"/>
  <c r="K39" i="1"/>
  <c r="M318" i="1"/>
  <c r="L318" i="1"/>
  <c r="N318" i="1"/>
  <c r="O318" i="1"/>
  <c r="P318" i="1"/>
  <c r="R318" i="1"/>
  <c r="S318" i="1"/>
  <c r="Q318" i="1"/>
  <c r="K318" i="1"/>
  <c r="M317" i="1"/>
  <c r="L317" i="1"/>
  <c r="N317" i="1"/>
  <c r="Q317" i="1"/>
  <c r="R317" i="1"/>
  <c r="S317" i="1"/>
  <c r="T317" i="1"/>
  <c r="O317" i="1"/>
  <c r="P317" i="1"/>
  <c r="K317" i="1"/>
  <c r="M316" i="1"/>
  <c r="L316" i="1"/>
  <c r="N316" i="1"/>
  <c r="Q316" i="1"/>
  <c r="R316" i="1"/>
  <c r="S316" i="1"/>
  <c r="T316" i="1"/>
  <c r="O316" i="1"/>
  <c r="P316" i="1"/>
  <c r="K316" i="1"/>
  <c r="S315" i="1"/>
  <c r="T315" i="1"/>
  <c r="L315" i="1"/>
  <c r="M315" i="1"/>
  <c r="N315" i="1"/>
  <c r="O315" i="1"/>
  <c r="Q315" i="1"/>
  <c r="P315" i="1"/>
  <c r="H315" i="1"/>
  <c r="K315" i="1"/>
  <c r="M314" i="1"/>
  <c r="L314" i="1"/>
  <c r="N314" i="1"/>
  <c r="Q314" i="1"/>
  <c r="R314" i="1"/>
  <c r="S314" i="1"/>
  <c r="T314" i="1"/>
  <c r="P314" i="1"/>
  <c r="H314" i="1"/>
  <c r="K314" i="1"/>
  <c r="M313" i="1"/>
  <c r="L313" i="1"/>
  <c r="N313" i="1"/>
  <c r="O313" i="1"/>
  <c r="P313" i="1"/>
  <c r="R313" i="1"/>
  <c r="S313" i="1"/>
  <c r="T313" i="1"/>
  <c r="Q313" i="1"/>
  <c r="K313" i="1"/>
  <c r="S312" i="1"/>
  <c r="T312" i="1"/>
  <c r="L312" i="1"/>
  <c r="M312" i="1"/>
  <c r="N312" i="1"/>
  <c r="O312" i="1"/>
  <c r="Q312" i="1"/>
  <c r="P312" i="1"/>
  <c r="H312" i="1"/>
  <c r="K312" i="1"/>
  <c r="S311" i="1"/>
  <c r="T311" i="1"/>
  <c r="L311" i="1"/>
  <c r="M311" i="1"/>
  <c r="N311" i="1"/>
  <c r="O311" i="1"/>
  <c r="Q311" i="1"/>
  <c r="P311" i="1"/>
  <c r="H311" i="1"/>
  <c r="K311" i="1"/>
  <c r="S310" i="1"/>
  <c r="T310" i="1"/>
  <c r="L310" i="1"/>
  <c r="M310" i="1"/>
  <c r="N310" i="1"/>
  <c r="Q310" i="1"/>
  <c r="O310" i="1"/>
  <c r="P310" i="1"/>
  <c r="K310" i="1"/>
  <c r="M309" i="1"/>
  <c r="L309" i="1"/>
  <c r="N309" i="1"/>
  <c r="O309" i="1"/>
  <c r="P309" i="1"/>
  <c r="R309" i="1"/>
  <c r="S309" i="1"/>
  <c r="T309" i="1"/>
  <c r="Q309" i="1"/>
  <c r="K309" i="1"/>
  <c r="M308" i="1"/>
  <c r="L308" i="1"/>
  <c r="N308" i="1"/>
  <c r="Q308" i="1"/>
  <c r="R308" i="1"/>
  <c r="S308" i="1"/>
  <c r="T308" i="1"/>
  <c r="P308" i="1"/>
  <c r="K308" i="1"/>
  <c r="M307" i="1"/>
  <c r="L307" i="1"/>
  <c r="N307" i="1"/>
  <c r="Q307" i="1"/>
  <c r="R307" i="1"/>
  <c r="S307" i="1"/>
  <c r="T307" i="1"/>
  <c r="O307" i="1"/>
  <c r="P307" i="1"/>
  <c r="K307" i="1"/>
  <c r="M306" i="1"/>
  <c r="L306" i="1"/>
  <c r="N306" i="1"/>
  <c r="Q306" i="1"/>
  <c r="R306" i="1"/>
  <c r="S306" i="1"/>
  <c r="T306" i="1"/>
  <c r="O306" i="1"/>
  <c r="P306" i="1"/>
  <c r="K306" i="1"/>
  <c r="M305" i="1"/>
  <c r="L305" i="1"/>
  <c r="N305" i="1"/>
  <c r="Q305" i="1"/>
  <c r="R305" i="1"/>
  <c r="S305" i="1"/>
  <c r="T305" i="1"/>
  <c r="O305" i="1"/>
  <c r="P305" i="1"/>
  <c r="K305" i="1"/>
  <c r="M304" i="1"/>
  <c r="L304" i="1"/>
  <c r="N304" i="1"/>
  <c r="O304" i="1"/>
  <c r="P304" i="1"/>
  <c r="R304" i="1"/>
  <c r="S304" i="1"/>
  <c r="T304" i="1"/>
  <c r="Q304" i="1"/>
  <c r="K304" i="1"/>
  <c r="M303" i="1"/>
  <c r="L303" i="1"/>
  <c r="N303" i="1"/>
  <c r="Q303" i="1"/>
  <c r="R303" i="1"/>
  <c r="S303" i="1"/>
  <c r="T303" i="1"/>
  <c r="O303" i="1"/>
  <c r="P303" i="1"/>
  <c r="K303" i="1"/>
  <c r="M35" i="1"/>
  <c r="N35" i="1"/>
  <c r="Q35" i="1"/>
  <c r="R35" i="1"/>
  <c r="S35" i="1"/>
  <c r="T35" i="1"/>
  <c r="O35" i="1"/>
  <c r="P35" i="1"/>
  <c r="K35" i="1"/>
  <c r="M302" i="1"/>
  <c r="L302" i="1"/>
  <c r="N302" i="1"/>
  <c r="Q302" i="1"/>
  <c r="R302" i="1"/>
  <c r="S302" i="1"/>
  <c r="T302" i="1"/>
  <c r="O302" i="1"/>
  <c r="P302" i="1"/>
  <c r="K302" i="1"/>
  <c r="S301" i="1"/>
  <c r="T301" i="1"/>
  <c r="L301" i="1"/>
  <c r="M301" i="1"/>
  <c r="N301" i="1"/>
  <c r="O301" i="1"/>
  <c r="Q301" i="1"/>
  <c r="P301" i="1"/>
  <c r="K301" i="1"/>
  <c r="S300" i="1"/>
  <c r="T300" i="1"/>
  <c r="M300" i="1"/>
  <c r="N300" i="1"/>
  <c r="O300" i="1"/>
  <c r="Q300" i="1"/>
  <c r="P300" i="1"/>
  <c r="H300" i="1"/>
  <c r="K300" i="1"/>
  <c r="M299" i="1"/>
  <c r="L299" i="1"/>
  <c r="N299" i="1"/>
  <c r="O299" i="1"/>
  <c r="P299" i="1"/>
  <c r="R299" i="1"/>
  <c r="S299" i="1"/>
  <c r="Q299" i="1"/>
  <c r="K299" i="1"/>
  <c r="S297" i="1"/>
  <c r="T297" i="1"/>
  <c r="L297" i="1"/>
  <c r="M297" i="1"/>
  <c r="N297" i="1"/>
  <c r="O297" i="1"/>
  <c r="Q297" i="1"/>
  <c r="P297" i="1"/>
  <c r="H297" i="1"/>
  <c r="K297" i="1"/>
  <c r="M296" i="1"/>
  <c r="N296" i="1"/>
  <c r="Q296" i="1"/>
  <c r="R296" i="1"/>
  <c r="S296" i="1"/>
  <c r="T296" i="1"/>
  <c r="O296" i="1"/>
  <c r="P296" i="1"/>
  <c r="H296" i="1"/>
  <c r="K296" i="1"/>
  <c r="M295" i="1"/>
  <c r="L295" i="1"/>
  <c r="N295" i="1"/>
  <c r="Q295" i="1"/>
  <c r="R295" i="1"/>
  <c r="S295" i="1"/>
  <c r="T295" i="1"/>
  <c r="O295" i="1"/>
  <c r="P295" i="1"/>
  <c r="K295" i="1"/>
  <c r="M293" i="1"/>
  <c r="L293" i="1"/>
  <c r="N293" i="1"/>
  <c r="Q293" i="1"/>
  <c r="R293" i="1"/>
  <c r="S293" i="1"/>
  <c r="T293" i="1"/>
  <c r="O293" i="1"/>
  <c r="P293" i="1"/>
  <c r="H293" i="1"/>
  <c r="K293" i="1"/>
  <c r="M292" i="1"/>
  <c r="L292" i="1"/>
  <c r="N292" i="1"/>
  <c r="Q292" i="1"/>
  <c r="R292" i="1"/>
  <c r="S292" i="1"/>
  <c r="T292" i="1"/>
  <c r="O292" i="1"/>
  <c r="P292" i="1"/>
  <c r="M291" i="1"/>
  <c r="L291" i="1"/>
  <c r="N291" i="1"/>
  <c r="Q291" i="1"/>
  <c r="R291" i="1"/>
  <c r="S291" i="1"/>
  <c r="T291" i="1"/>
  <c r="P291" i="1"/>
  <c r="K291" i="1"/>
  <c r="M290" i="1"/>
  <c r="L290" i="1"/>
  <c r="N290" i="1"/>
  <c r="O290" i="1"/>
  <c r="P290" i="1"/>
  <c r="R290" i="1"/>
  <c r="S290" i="1"/>
  <c r="T290" i="1"/>
  <c r="Q290" i="1"/>
  <c r="K290" i="1"/>
  <c r="M289" i="1"/>
  <c r="L289" i="1"/>
  <c r="N289" i="1"/>
  <c r="Q289" i="1"/>
  <c r="R289" i="1"/>
  <c r="S289" i="1"/>
  <c r="T289" i="1"/>
  <c r="O289" i="1"/>
  <c r="P289" i="1"/>
  <c r="K289" i="1"/>
  <c r="S288" i="1"/>
  <c r="T288" i="1"/>
  <c r="L288" i="1"/>
  <c r="M288" i="1"/>
  <c r="N288" i="1"/>
  <c r="O288" i="1"/>
  <c r="Q288" i="1"/>
  <c r="P288" i="1"/>
  <c r="H288" i="1"/>
  <c r="K288" i="1"/>
  <c r="M287" i="1"/>
  <c r="L287" i="1"/>
  <c r="N287" i="1"/>
  <c r="Q287" i="1"/>
  <c r="R287" i="1"/>
  <c r="S287" i="1"/>
  <c r="T287" i="1"/>
  <c r="O287" i="1"/>
  <c r="P287" i="1"/>
  <c r="H287" i="1"/>
  <c r="K287" i="1"/>
  <c r="M286" i="1"/>
  <c r="L286" i="1"/>
  <c r="N286" i="1"/>
  <c r="Q286" i="1"/>
  <c r="R286" i="1"/>
  <c r="S286" i="1"/>
  <c r="T286" i="1"/>
  <c r="O286" i="1"/>
  <c r="P286" i="1"/>
  <c r="H286" i="1"/>
  <c r="K286" i="1"/>
  <c r="M285" i="1"/>
  <c r="L285" i="1"/>
  <c r="N285" i="1"/>
  <c r="Q285" i="1"/>
  <c r="R285" i="1"/>
  <c r="S285" i="1"/>
  <c r="O285" i="1"/>
  <c r="P285" i="1"/>
  <c r="K285" i="1"/>
  <c r="S284" i="1"/>
  <c r="T284" i="1"/>
  <c r="L284" i="1"/>
  <c r="M284" i="1"/>
  <c r="N284" i="1"/>
  <c r="O284" i="1"/>
  <c r="Q284" i="1"/>
  <c r="P284" i="1"/>
  <c r="H284" i="1"/>
  <c r="K284" i="1"/>
  <c r="M283" i="1"/>
  <c r="L283" i="1"/>
  <c r="N283" i="1"/>
  <c r="Q283" i="1"/>
  <c r="R283" i="1"/>
  <c r="S283" i="1"/>
  <c r="T283" i="1"/>
  <c r="O283" i="1"/>
  <c r="P283" i="1"/>
  <c r="K283" i="1"/>
  <c r="M282" i="1"/>
  <c r="L282" i="1"/>
  <c r="N282" i="1"/>
  <c r="Q282" i="1"/>
  <c r="R282" i="1"/>
  <c r="S282" i="1"/>
  <c r="T282" i="1"/>
  <c r="P282" i="1"/>
  <c r="K282" i="1"/>
  <c r="S281" i="1"/>
  <c r="T281" i="1"/>
  <c r="M281" i="1"/>
  <c r="L281" i="1"/>
  <c r="N281" i="1"/>
  <c r="O281" i="1"/>
  <c r="P281" i="1"/>
  <c r="R281" i="1"/>
  <c r="Q281" i="1"/>
  <c r="H281" i="1"/>
  <c r="K281" i="1"/>
  <c r="M280" i="1"/>
  <c r="L280" i="1"/>
  <c r="N280" i="1"/>
  <c r="Q280" i="1"/>
  <c r="R280" i="1"/>
  <c r="S280" i="1"/>
  <c r="T280" i="1"/>
  <c r="O280" i="1"/>
  <c r="P280" i="1"/>
  <c r="K280" i="1"/>
  <c r="M278" i="1"/>
  <c r="L278" i="1"/>
  <c r="N278" i="1"/>
  <c r="Q278" i="1"/>
  <c r="R278" i="1"/>
  <c r="S278" i="1"/>
  <c r="T278" i="1"/>
  <c r="O278" i="1"/>
  <c r="P278" i="1"/>
  <c r="K278" i="1"/>
  <c r="S277" i="1"/>
  <c r="T277" i="1"/>
  <c r="M277" i="1"/>
  <c r="L277" i="1"/>
  <c r="N277" i="1"/>
  <c r="O277" i="1"/>
  <c r="P277" i="1"/>
  <c r="R277" i="1"/>
  <c r="Q277" i="1"/>
  <c r="K277" i="1"/>
  <c r="L34" i="1"/>
  <c r="M34" i="1"/>
  <c r="N34" i="1"/>
  <c r="Q34" i="1"/>
  <c r="O34" i="1"/>
  <c r="P34" i="1"/>
  <c r="K34" i="1"/>
  <c r="S276" i="1"/>
  <c r="T276" i="1"/>
  <c r="L276" i="1"/>
  <c r="M276" i="1"/>
  <c r="N276" i="1"/>
  <c r="O276" i="1"/>
  <c r="Q276" i="1"/>
  <c r="P276" i="1"/>
  <c r="H276" i="1"/>
  <c r="K276" i="1"/>
  <c r="S275" i="1"/>
  <c r="T275" i="1"/>
  <c r="L275" i="1"/>
  <c r="M275" i="1"/>
  <c r="N275" i="1"/>
  <c r="O275" i="1"/>
  <c r="Q275" i="1"/>
  <c r="P275" i="1"/>
  <c r="H275" i="1"/>
  <c r="K275" i="1"/>
  <c r="M274" i="1"/>
  <c r="L274" i="1"/>
  <c r="N274" i="1"/>
  <c r="O274" i="1"/>
  <c r="P274" i="1"/>
  <c r="R274" i="1"/>
  <c r="S274" i="1"/>
  <c r="T274" i="1"/>
  <c r="Q274" i="1"/>
  <c r="S273" i="1"/>
  <c r="T273" i="1"/>
  <c r="L273" i="1"/>
  <c r="M273" i="1"/>
  <c r="N273" i="1"/>
  <c r="O273" i="1"/>
  <c r="Q273" i="1"/>
  <c r="P273" i="1"/>
  <c r="H273" i="1"/>
  <c r="K273" i="1"/>
  <c r="M272" i="1"/>
  <c r="L272" i="1"/>
  <c r="N272" i="1"/>
  <c r="O272" i="1"/>
  <c r="P272" i="1"/>
  <c r="R272" i="1"/>
  <c r="S272" i="1"/>
  <c r="T272" i="1"/>
  <c r="Q272" i="1"/>
  <c r="K272" i="1"/>
  <c r="S271" i="1"/>
  <c r="T271" i="1"/>
  <c r="L271" i="1"/>
  <c r="M271" i="1"/>
  <c r="N271" i="1"/>
  <c r="O271" i="1"/>
  <c r="Q271" i="1"/>
  <c r="P271" i="1"/>
  <c r="H271" i="1"/>
  <c r="K271" i="1"/>
  <c r="M270" i="1"/>
  <c r="L270" i="1"/>
  <c r="N270" i="1"/>
  <c r="Q270" i="1"/>
  <c r="R270" i="1"/>
  <c r="S270" i="1"/>
  <c r="T270" i="1"/>
  <c r="O270" i="1"/>
  <c r="P270" i="1"/>
  <c r="K270" i="1"/>
  <c r="S269" i="1"/>
  <c r="T269" i="1"/>
  <c r="L269" i="1"/>
  <c r="M269" i="1"/>
  <c r="N269" i="1"/>
  <c r="O269" i="1"/>
  <c r="Q269" i="1"/>
  <c r="P269" i="1"/>
  <c r="H269" i="1"/>
  <c r="K269" i="1"/>
  <c r="T268" i="1"/>
  <c r="M268" i="1"/>
  <c r="L268" i="1"/>
  <c r="N268" i="1"/>
  <c r="O268" i="1"/>
  <c r="P268" i="1"/>
  <c r="R268" i="1"/>
  <c r="Q268" i="1"/>
  <c r="H268" i="1"/>
  <c r="K268" i="1"/>
  <c r="M266" i="1"/>
  <c r="L266" i="1"/>
  <c r="N266" i="1"/>
  <c r="Q266" i="1"/>
  <c r="R266" i="1"/>
  <c r="S266" i="1"/>
  <c r="T266" i="1"/>
  <c r="P266" i="1"/>
  <c r="K266" i="1"/>
  <c r="S265" i="1"/>
  <c r="T265" i="1"/>
  <c r="L265" i="1"/>
  <c r="M265" i="1"/>
  <c r="N265" i="1"/>
  <c r="O265" i="1"/>
  <c r="Q265" i="1"/>
  <c r="P265" i="1"/>
  <c r="H265" i="1"/>
  <c r="K265" i="1"/>
  <c r="M264" i="1"/>
  <c r="L264" i="1"/>
  <c r="N264" i="1"/>
  <c r="Q264" i="1"/>
  <c r="R264" i="1"/>
  <c r="S264" i="1"/>
  <c r="T264" i="1"/>
  <c r="O264" i="1"/>
  <c r="P264" i="1"/>
  <c r="K264" i="1"/>
  <c r="S263" i="1"/>
  <c r="T263" i="1"/>
  <c r="L263" i="1"/>
  <c r="M263" i="1"/>
  <c r="N263" i="1"/>
  <c r="Q263" i="1"/>
  <c r="O263" i="1"/>
  <c r="P263" i="1"/>
  <c r="K263" i="1"/>
  <c r="M262" i="1"/>
  <c r="L262" i="1"/>
  <c r="N262" i="1"/>
  <c r="Q262" i="1"/>
  <c r="R262" i="1"/>
  <c r="S262" i="1"/>
  <c r="T262" i="1"/>
  <c r="P262" i="1"/>
  <c r="K262" i="1"/>
  <c r="S261" i="1"/>
  <c r="M261" i="1"/>
  <c r="L261" i="1"/>
  <c r="N261" i="1"/>
  <c r="O261" i="1"/>
  <c r="P261" i="1"/>
  <c r="R261" i="1"/>
  <c r="Q261" i="1"/>
  <c r="K261" i="1"/>
  <c r="M260" i="1"/>
  <c r="L260" i="1"/>
  <c r="N260" i="1"/>
  <c r="Q260" i="1"/>
  <c r="R260" i="1"/>
  <c r="S260" i="1"/>
  <c r="O260" i="1"/>
  <c r="P260" i="1"/>
  <c r="K260" i="1"/>
  <c r="S259" i="1"/>
  <c r="T259" i="1"/>
  <c r="L259" i="1"/>
  <c r="M259" i="1"/>
  <c r="N259" i="1"/>
  <c r="O259" i="1"/>
  <c r="Q259" i="1"/>
  <c r="P259" i="1"/>
  <c r="H259" i="1"/>
  <c r="K259" i="1"/>
  <c r="S258" i="1"/>
  <c r="T258" i="1"/>
  <c r="L258" i="1"/>
  <c r="M258" i="1"/>
  <c r="N258" i="1"/>
  <c r="O258" i="1"/>
  <c r="Q258" i="1"/>
  <c r="P258" i="1"/>
  <c r="H258" i="1"/>
  <c r="K258" i="1"/>
  <c r="M257" i="1"/>
  <c r="L257" i="1"/>
  <c r="N257" i="1"/>
  <c r="Q257" i="1"/>
  <c r="R257" i="1"/>
  <c r="S257" i="1"/>
  <c r="T257" i="1"/>
  <c r="P257" i="1"/>
  <c r="K257" i="1"/>
  <c r="S256" i="1"/>
  <c r="T256" i="1"/>
  <c r="L256" i="1"/>
  <c r="M256" i="1"/>
  <c r="N256" i="1"/>
  <c r="O256" i="1"/>
  <c r="Q256" i="1"/>
  <c r="P256" i="1"/>
  <c r="H256" i="1"/>
  <c r="K256" i="1"/>
  <c r="S255" i="1"/>
  <c r="T255" i="1"/>
  <c r="L255" i="1"/>
  <c r="M255" i="1"/>
  <c r="N255" i="1"/>
  <c r="Q255" i="1"/>
  <c r="O255" i="1"/>
  <c r="P255" i="1"/>
  <c r="K255" i="1"/>
  <c r="S254" i="1"/>
  <c r="T254" i="1"/>
  <c r="L254" i="1"/>
  <c r="M254" i="1"/>
  <c r="N254" i="1"/>
  <c r="O254" i="1"/>
  <c r="Q254" i="1"/>
  <c r="P254" i="1"/>
  <c r="H254" i="1"/>
  <c r="K254" i="1"/>
  <c r="M33" i="1"/>
  <c r="L33" i="1"/>
  <c r="N33" i="1"/>
  <c r="Q33" i="1"/>
  <c r="R33" i="1"/>
  <c r="S33" i="1"/>
  <c r="T33" i="1"/>
  <c r="O33" i="1"/>
  <c r="P33" i="1"/>
  <c r="K33" i="1"/>
  <c r="S253" i="1"/>
  <c r="T253" i="1"/>
  <c r="L253" i="1"/>
  <c r="M253" i="1"/>
  <c r="N253" i="1"/>
  <c r="O253" i="1"/>
  <c r="Q253" i="1"/>
  <c r="P253" i="1"/>
  <c r="H253" i="1"/>
  <c r="K253" i="1"/>
  <c r="M252" i="1"/>
  <c r="L252" i="1"/>
  <c r="N252" i="1"/>
  <c r="Q252" i="1"/>
  <c r="R252" i="1"/>
  <c r="S252" i="1"/>
  <c r="T252" i="1"/>
  <c r="O252" i="1"/>
  <c r="P252" i="1"/>
  <c r="H252" i="1"/>
  <c r="K252" i="1"/>
  <c r="M251" i="1"/>
  <c r="L251" i="1"/>
  <c r="N251" i="1"/>
  <c r="Q251" i="1"/>
  <c r="R251" i="1"/>
  <c r="S251" i="1"/>
  <c r="T251" i="1"/>
  <c r="O251" i="1"/>
  <c r="P251" i="1"/>
  <c r="H251" i="1"/>
  <c r="K251" i="1"/>
  <c r="S250" i="1"/>
  <c r="T250" i="1"/>
  <c r="L250" i="1"/>
  <c r="M250" i="1"/>
  <c r="N250" i="1"/>
  <c r="O250" i="1"/>
  <c r="Q250" i="1"/>
  <c r="P250" i="1"/>
  <c r="K250" i="1"/>
  <c r="S249" i="1"/>
  <c r="T249" i="1"/>
  <c r="L249" i="1"/>
  <c r="M249" i="1"/>
  <c r="N249" i="1"/>
  <c r="O249" i="1"/>
  <c r="Q249" i="1"/>
  <c r="P249" i="1"/>
  <c r="H249" i="1"/>
  <c r="K249" i="1"/>
  <c r="M247" i="1"/>
  <c r="L247" i="1"/>
  <c r="N247" i="1"/>
  <c r="Q247" i="1"/>
  <c r="R247" i="1"/>
  <c r="S247" i="1"/>
  <c r="P247" i="1"/>
  <c r="K247" i="1"/>
  <c r="M246" i="1"/>
  <c r="L246" i="1"/>
  <c r="Q246" i="1"/>
  <c r="R246" i="1"/>
  <c r="S246" i="1"/>
  <c r="T246" i="1"/>
  <c r="O246" i="1"/>
  <c r="K246" i="1"/>
  <c r="S245" i="1"/>
  <c r="T245" i="1"/>
  <c r="M245" i="1"/>
  <c r="L245" i="1"/>
  <c r="N245" i="1"/>
  <c r="O245" i="1"/>
  <c r="P245" i="1"/>
  <c r="R245" i="1"/>
  <c r="Q245" i="1"/>
  <c r="K245" i="1"/>
  <c r="M244" i="1"/>
  <c r="L244" i="1"/>
  <c r="N244" i="1"/>
  <c r="Q244" i="1"/>
  <c r="R244" i="1"/>
  <c r="S244" i="1"/>
  <c r="T244" i="1"/>
  <c r="O244" i="1"/>
  <c r="P244" i="1"/>
  <c r="K244" i="1"/>
  <c r="S243" i="1"/>
  <c r="T243" i="1"/>
  <c r="M243" i="1"/>
  <c r="L243" i="1"/>
  <c r="N243" i="1"/>
  <c r="O243" i="1"/>
  <c r="P243" i="1"/>
  <c r="R243" i="1"/>
  <c r="Q243" i="1"/>
  <c r="H243" i="1"/>
  <c r="K243" i="1"/>
  <c r="M30" i="1"/>
  <c r="L30" i="1"/>
  <c r="N30" i="1"/>
  <c r="Q30" i="1"/>
  <c r="R30" i="1"/>
  <c r="S30" i="1"/>
  <c r="T30" i="1"/>
  <c r="O30" i="1"/>
  <c r="P30" i="1"/>
  <c r="H30" i="1"/>
  <c r="K30" i="1"/>
  <c r="M242" i="1"/>
  <c r="L242" i="1"/>
  <c r="N242" i="1"/>
  <c r="Q242" i="1"/>
  <c r="R242" i="1"/>
  <c r="S242" i="1"/>
  <c r="T242" i="1"/>
  <c r="O242" i="1"/>
  <c r="P242" i="1"/>
  <c r="K242" i="1"/>
  <c r="S241" i="1"/>
  <c r="T241" i="1"/>
  <c r="M241" i="1"/>
  <c r="L241" i="1"/>
  <c r="N241" i="1"/>
  <c r="O241" i="1"/>
  <c r="P241" i="1"/>
  <c r="R241" i="1"/>
  <c r="Q241" i="1"/>
  <c r="H241" i="1"/>
  <c r="K241" i="1"/>
  <c r="M240" i="1"/>
  <c r="L240" i="1"/>
  <c r="N240" i="1"/>
  <c r="Q240" i="1"/>
  <c r="R240" i="1"/>
  <c r="S240" i="1"/>
  <c r="O240" i="1"/>
  <c r="P240" i="1"/>
  <c r="K240" i="1"/>
  <c r="S239" i="1"/>
  <c r="T239" i="1"/>
  <c r="M239" i="1"/>
  <c r="L239" i="1"/>
  <c r="N239" i="1"/>
  <c r="O239" i="1"/>
  <c r="P239" i="1"/>
  <c r="R239" i="1"/>
  <c r="Q239" i="1"/>
  <c r="H239" i="1"/>
  <c r="K239" i="1"/>
  <c r="M28" i="1"/>
  <c r="L28" i="1"/>
  <c r="N28" i="1"/>
  <c r="Q28" i="1"/>
  <c r="R28" i="1"/>
  <c r="S28" i="1"/>
  <c r="T28" i="1"/>
  <c r="O28" i="1"/>
  <c r="P28" i="1"/>
  <c r="K28" i="1"/>
  <c r="S238" i="1"/>
  <c r="T238" i="1"/>
  <c r="M238" i="1"/>
  <c r="L238" i="1"/>
  <c r="N238" i="1"/>
  <c r="O238" i="1"/>
  <c r="P238" i="1"/>
  <c r="R238" i="1"/>
  <c r="Q238" i="1"/>
  <c r="H238" i="1"/>
  <c r="K238" i="1"/>
  <c r="M237" i="1"/>
  <c r="L237" i="1"/>
  <c r="N237" i="1"/>
  <c r="O237" i="1"/>
  <c r="P237" i="1"/>
  <c r="R237" i="1"/>
  <c r="S237" i="1"/>
  <c r="T237" i="1"/>
  <c r="Q237" i="1"/>
  <c r="H237" i="1"/>
  <c r="K237" i="1"/>
  <c r="S236" i="1"/>
  <c r="T236" i="1"/>
  <c r="M236" i="1"/>
  <c r="L236" i="1"/>
  <c r="N236" i="1"/>
  <c r="O236" i="1"/>
  <c r="P236" i="1"/>
  <c r="R236" i="1"/>
  <c r="Q236" i="1"/>
  <c r="H236" i="1"/>
  <c r="K236" i="1"/>
  <c r="M235" i="1"/>
  <c r="L235" i="1"/>
  <c r="N235" i="1"/>
  <c r="Q235" i="1"/>
  <c r="R235" i="1"/>
  <c r="S235" i="1"/>
  <c r="T235" i="1"/>
  <c r="O235" i="1"/>
  <c r="P235" i="1"/>
  <c r="K235" i="1"/>
  <c r="S234" i="1"/>
  <c r="T234" i="1"/>
  <c r="M234" i="1"/>
  <c r="L234" i="1"/>
  <c r="N234" i="1"/>
  <c r="O234" i="1"/>
  <c r="P234" i="1"/>
  <c r="R234" i="1"/>
  <c r="Q234" i="1"/>
  <c r="H234" i="1"/>
  <c r="K234" i="1"/>
  <c r="M233" i="1"/>
  <c r="L233" i="1"/>
  <c r="N233" i="1"/>
  <c r="Q233" i="1"/>
  <c r="R233" i="1"/>
  <c r="S233" i="1"/>
  <c r="T233" i="1"/>
  <c r="P233" i="1"/>
  <c r="K233" i="1"/>
  <c r="M232" i="1"/>
  <c r="L232" i="1"/>
  <c r="N232" i="1"/>
  <c r="O232" i="1"/>
  <c r="P232" i="1"/>
  <c r="R232" i="1"/>
  <c r="S232" i="1"/>
  <c r="T232" i="1"/>
  <c r="Q232" i="1"/>
  <c r="K232" i="1"/>
  <c r="S231" i="1"/>
  <c r="T231" i="1"/>
  <c r="M231" i="1"/>
  <c r="L231" i="1"/>
  <c r="N231" i="1"/>
  <c r="O231" i="1"/>
  <c r="P231" i="1"/>
  <c r="R231" i="1"/>
  <c r="Q231" i="1"/>
  <c r="H231" i="1"/>
  <c r="K231" i="1"/>
  <c r="S230" i="1"/>
  <c r="T230" i="1"/>
  <c r="M230" i="1"/>
  <c r="L230" i="1"/>
  <c r="N230" i="1"/>
  <c r="O230" i="1"/>
  <c r="P230" i="1"/>
  <c r="R230" i="1"/>
  <c r="Q230" i="1"/>
  <c r="H230" i="1"/>
  <c r="K230" i="1"/>
  <c r="S229" i="1"/>
  <c r="T229" i="1"/>
  <c r="M229" i="1"/>
  <c r="L229" i="1"/>
  <c r="N229" i="1"/>
  <c r="O229" i="1"/>
  <c r="P229" i="1"/>
  <c r="R229" i="1"/>
  <c r="Q229" i="1"/>
  <c r="H229" i="1"/>
  <c r="K229" i="1"/>
  <c r="M228" i="1"/>
  <c r="L228" i="1"/>
  <c r="N228" i="1"/>
  <c r="Q228" i="1"/>
  <c r="R228" i="1"/>
  <c r="S228" i="1"/>
  <c r="T228" i="1"/>
  <c r="P228" i="1"/>
  <c r="H228" i="1"/>
  <c r="K228" i="1"/>
  <c r="S227" i="1"/>
  <c r="T227" i="1"/>
  <c r="M227" i="1"/>
  <c r="L227" i="1"/>
  <c r="N227" i="1"/>
  <c r="O227" i="1"/>
  <c r="P227" i="1"/>
  <c r="R227" i="1"/>
  <c r="Q227" i="1"/>
  <c r="H227" i="1"/>
  <c r="K227" i="1"/>
  <c r="M226" i="1"/>
  <c r="L226" i="1"/>
  <c r="N226" i="1"/>
  <c r="Q226" i="1"/>
  <c r="R226" i="1"/>
  <c r="S226" i="1"/>
  <c r="O226" i="1"/>
  <c r="P226" i="1"/>
  <c r="K226" i="1"/>
  <c r="M225" i="1"/>
  <c r="L225" i="1"/>
  <c r="N225" i="1"/>
  <c r="Q225" i="1"/>
  <c r="R225" i="1"/>
  <c r="S225" i="1"/>
  <c r="T225" i="1"/>
  <c r="P225" i="1"/>
  <c r="K225" i="1"/>
  <c r="M224" i="1"/>
  <c r="L224" i="1"/>
  <c r="N224" i="1"/>
  <c r="Q224" i="1"/>
  <c r="R224" i="1"/>
  <c r="S224" i="1"/>
  <c r="T224" i="1"/>
  <c r="O224" i="1"/>
  <c r="P224" i="1"/>
  <c r="K224" i="1"/>
  <c r="M220" i="1"/>
  <c r="L220" i="1"/>
  <c r="N220" i="1"/>
  <c r="Q220" i="1"/>
  <c r="R220" i="1"/>
  <c r="S220" i="1"/>
  <c r="T220" i="1"/>
  <c r="O220" i="1"/>
  <c r="P220" i="1"/>
  <c r="H220" i="1"/>
  <c r="K220" i="1"/>
  <c r="M218" i="1"/>
  <c r="L218" i="1"/>
  <c r="N218" i="1"/>
  <c r="O218" i="1"/>
  <c r="P218" i="1"/>
  <c r="R218" i="1"/>
  <c r="S218" i="1"/>
  <c r="T218" i="1"/>
  <c r="Q218" i="1"/>
  <c r="K218" i="1"/>
  <c r="M217" i="1"/>
  <c r="L217" i="1"/>
  <c r="N217" i="1"/>
  <c r="Q217" i="1"/>
  <c r="R217" i="1"/>
  <c r="S217" i="1"/>
  <c r="T217" i="1"/>
  <c r="O217" i="1"/>
  <c r="P217" i="1"/>
  <c r="K217" i="1"/>
  <c r="M215" i="1"/>
  <c r="L215" i="1"/>
  <c r="N215" i="1"/>
  <c r="Q215" i="1"/>
  <c r="R215" i="1"/>
  <c r="S215" i="1"/>
  <c r="T215" i="1"/>
  <c r="O215" i="1"/>
  <c r="P215" i="1"/>
  <c r="H215" i="1"/>
  <c r="K215" i="1"/>
  <c r="M214" i="1"/>
  <c r="L214" i="1"/>
  <c r="N214" i="1"/>
  <c r="O214" i="1"/>
  <c r="P214" i="1"/>
  <c r="R214" i="1"/>
  <c r="S214" i="1"/>
  <c r="T214" i="1"/>
  <c r="Q214" i="1"/>
  <c r="H214" i="1"/>
  <c r="K214" i="1"/>
  <c r="M213" i="1"/>
  <c r="L213" i="1"/>
  <c r="R213" i="1"/>
  <c r="S213" i="1"/>
  <c r="T213" i="1"/>
  <c r="N213" i="1"/>
  <c r="O213" i="1"/>
  <c r="P213" i="1"/>
  <c r="S212" i="1"/>
  <c r="T212" i="1"/>
  <c r="M212" i="1"/>
  <c r="L212" i="1"/>
  <c r="N212" i="1"/>
  <c r="O212" i="1"/>
  <c r="P212" i="1"/>
  <c r="R212" i="1"/>
  <c r="Q212" i="1"/>
  <c r="H212" i="1"/>
  <c r="K212" i="1"/>
  <c r="S211" i="1"/>
  <c r="T211" i="1"/>
  <c r="M211" i="1"/>
  <c r="L211" i="1"/>
  <c r="N211" i="1"/>
  <c r="O211" i="1"/>
  <c r="P211" i="1"/>
  <c r="R211" i="1"/>
  <c r="Q211" i="1"/>
  <c r="K211" i="1"/>
  <c r="M210" i="1"/>
  <c r="L210" i="1"/>
  <c r="N210" i="1"/>
  <c r="Q210" i="1"/>
  <c r="R210" i="1"/>
  <c r="S210" i="1"/>
  <c r="T210" i="1"/>
  <c r="O210" i="1"/>
  <c r="P210" i="1"/>
  <c r="H210" i="1"/>
  <c r="K210" i="1"/>
  <c r="M209" i="1"/>
  <c r="L209" i="1"/>
  <c r="N209" i="1"/>
  <c r="Q209" i="1"/>
  <c r="R209" i="1"/>
  <c r="S209" i="1"/>
  <c r="T209" i="1"/>
  <c r="O209" i="1"/>
  <c r="P209" i="1"/>
  <c r="K209" i="1"/>
  <c r="M26" i="1"/>
  <c r="L26" i="1"/>
  <c r="N26" i="1"/>
  <c r="Q26" i="1"/>
  <c r="R26" i="1"/>
  <c r="S26" i="1"/>
  <c r="T26" i="1"/>
  <c r="P26" i="1"/>
  <c r="K26" i="1"/>
  <c r="M208" i="1"/>
  <c r="L208" i="1"/>
  <c r="N208" i="1"/>
  <c r="Q208" i="1"/>
  <c r="R208" i="1"/>
  <c r="S208" i="1"/>
  <c r="O208" i="1"/>
  <c r="P208" i="1"/>
  <c r="H208" i="1"/>
  <c r="K208" i="1"/>
  <c r="M206" i="1"/>
  <c r="L206" i="1"/>
  <c r="N206" i="1"/>
  <c r="Q206" i="1"/>
  <c r="R206" i="1"/>
  <c r="S206" i="1"/>
  <c r="T206" i="1"/>
  <c r="O206" i="1"/>
  <c r="P206" i="1"/>
  <c r="K206" i="1"/>
  <c r="M205" i="1"/>
  <c r="L205" i="1"/>
  <c r="N205" i="1"/>
  <c r="O205" i="1"/>
  <c r="P205" i="1"/>
  <c r="R205" i="1"/>
  <c r="S205" i="1"/>
  <c r="T205" i="1"/>
  <c r="Q205" i="1"/>
  <c r="H205" i="1"/>
  <c r="K205" i="1"/>
  <c r="S204" i="1"/>
  <c r="T204" i="1"/>
  <c r="M204" i="1"/>
  <c r="L204" i="1"/>
  <c r="N204" i="1"/>
  <c r="O204" i="1"/>
  <c r="P204" i="1"/>
  <c r="R204" i="1"/>
  <c r="Q204" i="1"/>
  <c r="H204" i="1"/>
  <c r="K204" i="1"/>
  <c r="M203" i="1"/>
  <c r="N203" i="1"/>
  <c r="Q203" i="1"/>
  <c r="R203" i="1"/>
  <c r="S203" i="1"/>
  <c r="O203" i="1"/>
  <c r="P203" i="1"/>
  <c r="H203" i="1"/>
  <c r="K203" i="1"/>
  <c r="M202" i="1"/>
  <c r="L202" i="1"/>
  <c r="N202" i="1"/>
  <c r="Q202" i="1"/>
  <c r="R202" i="1"/>
  <c r="S202" i="1"/>
  <c r="T202" i="1"/>
  <c r="O202" i="1"/>
  <c r="P202" i="1"/>
  <c r="M201" i="1"/>
  <c r="L201" i="1"/>
  <c r="N201" i="1"/>
  <c r="Q201" i="1"/>
  <c r="R201" i="1"/>
  <c r="S201" i="1"/>
  <c r="O201" i="1"/>
  <c r="P201" i="1"/>
  <c r="K201" i="1"/>
  <c r="S200" i="1"/>
  <c r="T200" i="1"/>
  <c r="M200" i="1"/>
  <c r="L200" i="1"/>
  <c r="N200" i="1"/>
  <c r="O200" i="1"/>
  <c r="P200" i="1"/>
  <c r="R200" i="1"/>
  <c r="Q200" i="1"/>
  <c r="H200" i="1"/>
  <c r="K200" i="1"/>
  <c r="S199" i="1"/>
  <c r="T199" i="1"/>
  <c r="M199" i="1"/>
  <c r="L199" i="1"/>
  <c r="N199" i="1"/>
  <c r="O199" i="1"/>
  <c r="P199" i="1"/>
  <c r="R199" i="1"/>
  <c r="Q199" i="1"/>
  <c r="H199" i="1"/>
  <c r="K199" i="1"/>
  <c r="M198" i="1"/>
  <c r="L198" i="1"/>
  <c r="N198" i="1"/>
  <c r="Q198" i="1"/>
  <c r="R198" i="1"/>
  <c r="S198" i="1"/>
  <c r="T198" i="1"/>
  <c r="O198" i="1"/>
  <c r="P198" i="1"/>
  <c r="K198" i="1"/>
  <c r="M197" i="1"/>
  <c r="L197" i="1"/>
  <c r="N197" i="1"/>
  <c r="Q197" i="1"/>
  <c r="R197" i="1"/>
  <c r="S197" i="1"/>
  <c r="O197" i="1"/>
  <c r="P197" i="1"/>
  <c r="K197" i="1"/>
  <c r="S196" i="1"/>
  <c r="T196" i="1"/>
  <c r="M196" i="1"/>
  <c r="L196" i="1"/>
  <c r="N196" i="1"/>
  <c r="O196" i="1"/>
  <c r="P196" i="1"/>
  <c r="R196" i="1"/>
  <c r="Q196" i="1"/>
  <c r="K196" i="1"/>
  <c r="S195" i="1"/>
  <c r="T195" i="1"/>
  <c r="M195" i="1"/>
  <c r="L195" i="1"/>
  <c r="N195" i="1"/>
  <c r="O195" i="1"/>
  <c r="P195" i="1"/>
  <c r="R195" i="1"/>
  <c r="Q195" i="1"/>
  <c r="H195" i="1"/>
  <c r="K195" i="1"/>
  <c r="M194" i="1"/>
  <c r="L194" i="1"/>
  <c r="N194" i="1"/>
  <c r="Q194" i="1"/>
  <c r="R194" i="1"/>
  <c r="S194" i="1"/>
  <c r="T194" i="1"/>
  <c r="P194" i="1"/>
  <c r="K194" i="1"/>
  <c r="M193" i="1"/>
  <c r="L193" i="1"/>
  <c r="N193" i="1"/>
  <c r="Q193" i="1"/>
  <c r="R193" i="1"/>
  <c r="S193" i="1"/>
  <c r="T193" i="1"/>
  <c r="O193" i="1"/>
  <c r="P193" i="1"/>
  <c r="K193" i="1"/>
  <c r="M192" i="1"/>
  <c r="L192" i="1"/>
  <c r="N192" i="1"/>
  <c r="Q192" i="1"/>
  <c r="R192" i="1"/>
  <c r="S192" i="1"/>
  <c r="O192" i="1"/>
  <c r="P192" i="1"/>
  <c r="K192" i="1"/>
  <c r="M191" i="1"/>
  <c r="L191" i="1"/>
  <c r="N191" i="1"/>
  <c r="Q191" i="1"/>
  <c r="R191" i="1"/>
  <c r="S191" i="1"/>
  <c r="T191" i="1"/>
  <c r="O191" i="1"/>
  <c r="P191" i="1"/>
  <c r="K191" i="1"/>
  <c r="M190" i="1"/>
  <c r="L190" i="1"/>
  <c r="N190" i="1"/>
  <c r="Q190" i="1"/>
  <c r="R190" i="1"/>
  <c r="S190" i="1"/>
  <c r="T190" i="1"/>
  <c r="O190" i="1"/>
  <c r="P190" i="1"/>
  <c r="H190" i="1"/>
  <c r="K190" i="1"/>
  <c r="M189" i="1"/>
  <c r="L189" i="1"/>
  <c r="N189" i="1"/>
  <c r="Q189" i="1"/>
  <c r="R189" i="1"/>
  <c r="S189" i="1"/>
  <c r="T189" i="1"/>
  <c r="O189" i="1"/>
  <c r="P189" i="1"/>
  <c r="S188" i="1"/>
  <c r="T188" i="1"/>
  <c r="M188" i="1"/>
  <c r="L188" i="1"/>
  <c r="N188" i="1"/>
  <c r="O188" i="1"/>
  <c r="P188" i="1"/>
  <c r="R188" i="1"/>
  <c r="Q188" i="1"/>
  <c r="H188" i="1"/>
  <c r="K188" i="1"/>
  <c r="M186" i="1"/>
  <c r="L186" i="1"/>
  <c r="N186" i="1"/>
  <c r="Q186" i="1"/>
  <c r="R186" i="1"/>
  <c r="S186" i="1"/>
  <c r="T186" i="1"/>
  <c r="O186" i="1"/>
  <c r="P186" i="1"/>
  <c r="K186" i="1"/>
  <c r="S185" i="1"/>
  <c r="T185" i="1"/>
  <c r="M185" i="1"/>
  <c r="L185" i="1"/>
  <c r="N185" i="1"/>
  <c r="O185" i="1"/>
  <c r="P185" i="1"/>
  <c r="R185" i="1"/>
  <c r="Q185" i="1"/>
  <c r="K185" i="1"/>
  <c r="S184" i="1"/>
  <c r="T184" i="1"/>
  <c r="M184" i="1"/>
  <c r="L184" i="1"/>
  <c r="N184" i="1"/>
  <c r="O184" i="1"/>
  <c r="P184" i="1"/>
  <c r="R184" i="1"/>
  <c r="Q184" i="1"/>
  <c r="H184" i="1"/>
  <c r="K184" i="1"/>
  <c r="M183" i="1"/>
  <c r="L183" i="1"/>
  <c r="N183" i="1"/>
  <c r="Q183" i="1"/>
  <c r="R183" i="1"/>
  <c r="S183" i="1"/>
  <c r="O183" i="1"/>
  <c r="P183" i="1"/>
  <c r="K183" i="1"/>
  <c r="M182" i="1"/>
  <c r="L182" i="1"/>
  <c r="N182" i="1"/>
  <c r="Q182" i="1"/>
  <c r="R182" i="1"/>
  <c r="S182" i="1"/>
  <c r="T182" i="1"/>
  <c r="O182" i="1"/>
  <c r="P182" i="1"/>
  <c r="K182" i="1"/>
  <c r="M181" i="1"/>
  <c r="L181" i="1"/>
  <c r="N181" i="1"/>
  <c r="Q181" i="1"/>
  <c r="R181" i="1"/>
  <c r="S181" i="1"/>
  <c r="T181" i="1"/>
  <c r="O181" i="1"/>
  <c r="P181" i="1"/>
  <c r="K181" i="1"/>
  <c r="M180" i="1"/>
  <c r="L180" i="1"/>
  <c r="N180" i="1"/>
  <c r="Q180" i="1"/>
  <c r="R180" i="1"/>
  <c r="S180" i="1"/>
  <c r="T180" i="1"/>
  <c r="P180" i="1"/>
  <c r="K180" i="1"/>
  <c r="S179" i="1"/>
  <c r="T179" i="1"/>
  <c r="M179" i="1"/>
  <c r="L179" i="1"/>
  <c r="N179" i="1"/>
  <c r="O179" i="1"/>
  <c r="P179" i="1"/>
  <c r="R179" i="1"/>
  <c r="Q179" i="1"/>
  <c r="H179" i="1"/>
  <c r="K179" i="1"/>
  <c r="M178" i="1"/>
  <c r="L178" i="1"/>
  <c r="N178" i="1"/>
  <c r="Q178" i="1"/>
  <c r="R178" i="1"/>
  <c r="S178" i="1"/>
  <c r="T178" i="1"/>
  <c r="O178" i="1"/>
  <c r="P178" i="1"/>
  <c r="K178" i="1"/>
  <c r="M176" i="1"/>
  <c r="L176" i="1"/>
  <c r="N176" i="1"/>
  <c r="Q176" i="1"/>
  <c r="R176" i="1"/>
  <c r="S176" i="1"/>
  <c r="T176" i="1"/>
  <c r="O176" i="1"/>
  <c r="P176" i="1"/>
  <c r="S175" i="1"/>
  <c r="T175" i="1"/>
  <c r="M175" i="1"/>
  <c r="L175" i="1"/>
  <c r="N175" i="1"/>
  <c r="O175" i="1"/>
  <c r="P175" i="1"/>
  <c r="R175" i="1"/>
  <c r="Q175" i="1"/>
  <c r="H175" i="1"/>
  <c r="K175" i="1"/>
  <c r="M23" i="1"/>
  <c r="L23" i="1"/>
  <c r="N23" i="1"/>
  <c r="Q23" i="1"/>
  <c r="R23" i="1"/>
  <c r="S23" i="1"/>
  <c r="O23" i="1"/>
  <c r="P23" i="1"/>
  <c r="K23" i="1"/>
  <c r="M22" i="1"/>
  <c r="L22" i="1"/>
  <c r="N22" i="1"/>
  <c r="Q22" i="1"/>
  <c r="O22" i="1"/>
  <c r="P22" i="1"/>
  <c r="R22" i="1"/>
  <c r="S22" i="1"/>
  <c r="T22" i="1"/>
  <c r="K22" i="1"/>
  <c r="S174" i="1"/>
  <c r="T174" i="1"/>
  <c r="M174" i="1"/>
  <c r="L174" i="1"/>
  <c r="N174" i="1"/>
  <c r="O174" i="1"/>
  <c r="P174" i="1"/>
  <c r="R174" i="1"/>
  <c r="Q174" i="1"/>
  <c r="H174" i="1"/>
  <c r="K174" i="1"/>
  <c r="M173" i="1"/>
  <c r="L173" i="1"/>
  <c r="N173" i="1"/>
  <c r="Q173" i="1"/>
  <c r="R173" i="1"/>
  <c r="S173" i="1"/>
  <c r="T173" i="1"/>
  <c r="O173" i="1"/>
  <c r="P173" i="1"/>
  <c r="K173" i="1"/>
  <c r="M172" i="1"/>
  <c r="L172" i="1"/>
  <c r="N172" i="1"/>
  <c r="Q172" i="1"/>
  <c r="R172" i="1"/>
  <c r="S172" i="1"/>
  <c r="T172" i="1"/>
  <c r="O172" i="1"/>
  <c r="P172" i="1"/>
  <c r="K172" i="1"/>
  <c r="M171" i="1"/>
  <c r="L171" i="1"/>
  <c r="N171" i="1"/>
  <c r="Q171" i="1"/>
  <c r="R171" i="1"/>
  <c r="S171" i="1"/>
  <c r="T171" i="1"/>
  <c r="O171" i="1"/>
  <c r="P171" i="1"/>
  <c r="K171" i="1"/>
  <c r="M170" i="1"/>
  <c r="L170" i="1"/>
  <c r="N170" i="1"/>
  <c r="Q170" i="1"/>
  <c r="R170" i="1"/>
  <c r="S170" i="1"/>
  <c r="T170" i="1"/>
  <c r="O170" i="1"/>
  <c r="P170" i="1"/>
  <c r="K170" i="1"/>
  <c r="M169" i="1"/>
  <c r="L169" i="1"/>
  <c r="N169" i="1"/>
  <c r="O169" i="1"/>
  <c r="P169" i="1"/>
  <c r="R169" i="1"/>
  <c r="S169" i="1"/>
  <c r="Q169" i="1"/>
  <c r="K169" i="1"/>
  <c r="M168" i="1"/>
  <c r="L168" i="1"/>
  <c r="N168" i="1"/>
  <c r="Q168" i="1"/>
  <c r="R168" i="1"/>
  <c r="S168" i="1"/>
  <c r="O168" i="1"/>
  <c r="P168" i="1"/>
  <c r="K168" i="1"/>
  <c r="S167" i="1"/>
  <c r="T167" i="1"/>
  <c r="M167" i="1"/>
  <c r="L167" i="1"/>
  <c r="N167" i="1"/>
  <c r="O167" i="1"/>
  <c r="P167" i="1"/>
  <c r="R167" i="1"/>
  <c r="Q167" i="1"/>
  <c r="H167" i="1"/>
  <c r="K167" i="1"/>
  <c r="M166" i="1"/>
  <c r="L166" i="1"/>
  <c r="N166" i="1"/>
  <c r="Q166" i="1"/>
  <c r="R166" i="1"/>
  <c r="S166" i="1"/>
  <c r="O166" i="1"/>
  <c r="P166" i="1"/>
  <c r="K166" i="1"/>
  <c r="M21" i="1"/>
  <c r="L21" i="1"/>
  <c r="N21" i="1"/>
  <c r="Q21" i="1"/>
  <c r="R21" i="1"/>
  <c r="S21" i="1"/>
  <c r="P21" i="1"/>
  <c r="S165" i="1"/>
  <c r="T165" i="1"/>
  <c r="M165" i="1"/>
  <c r="L165" i="1"/>
  <c r="N165" i="1"/>
  <c r="O165" i="1"/>
  <c r="P165" i="1"/>
  <c r="R165" i="1"/>
  <c r="Q165" i="1"/>
  <c r="H165" i="1"/>
  <c r="K165" i="1"/>
  <c r="M164" i="1"/>
  <c r="L164" i="1"/>
  <c r="N164" i="1"/>
  <c r="Q164" i="1"/>
  <c r="R164" i="1"/>
  <c r="S164" i="1"/>
  <c r="P164" i="1"/>
  <c r="M163" i="1"/>
  <c r="L163" i="1"/>
  <c r="N163" i="1"/>
  <c r="Q163" i="1"/>
  <c r="R163" i="1"/>
  <c r="S163" i="1"/>
  <c r="T163" i="1"/>
  <c r="O163" i="1"/>
  <c r="P163" i="1"/>
  <c r="K163" i="1"/>
  <c r="S162" i="1"/>
  <c r="T162" i="1"/>
  <c r="M162" i="1"/>
  <c r="N162" i="1"/>
  <c r="Q162" i="1"/>
  <c r="R162" i="1"/>
  <c r="O162" i="1"/>
  <c r="P162" i="1"/>
  <c r="H162" i="1"/>
  <c r="M161" i="1"/>
  <c r="L161" i="1"/>
  <c r="N161" i="1"/>
  <c r="Q161" i="1"/>
  <c r="R161" i="1"/>
  <c r="S161" i="1"/>
  <c r="T161" i="1"/>
  <c r="P161" i="1"/>
  <c r="K161" i="1"/>
  <c r="M160" i="1"/>
  <c r="L160" i="1"/>
  <c r="N160" i="1"/>
  <c r="Q160" i="1"/>
  <c r="R160" i="1"/>
  <c r="S160" i="1"/>
  <c r="T160" i="1"/>
  <c r="O160" i="1"/>
  <c r="P160" i="1"/>
  <c r="K160" i="1"/>
  <c r="M159" i="1"/>
  <c r="L159" i="1"/>
  <c r="N159" i="1"/>
  <c r="Q159" i="1"/>
  <c r="R159" i="1"/>
  <c r="S159" i="1"/>
  <c r="T159" i="1"/>
  <c r="O159" i="1"/>
  <c r="P159" i="1"/>
  <c r="K159" i="1"/>
  <c r="M158" i="1"/>
  <c r="L158" i="1"/>
  <c r="N158" i="1"/>
  <c r="Q158" i="1"/>
  <c r="R158" i="1"/>
  <c r="S158" i="1"/>
  <c r="T158" i="1"/>
  <c r="O158" i="1"/>
  <c r="P158" i="1"/>
  <c r="K158" i="1"/>
  <c r="M157" i="1"/>
  <c r="L157" i="1"/>
  <c r="N157" i="1"/>
  <c r="Q157" i="1"/>
  <c r="R157" i="1"/>
  <c r="S157" i="1"/>
  <c r="T157" i="1"/>
  <c r="P157" i="1"/>
  <c r="K157" i="1"/>
  <c r="M156" i="1"/>
  <c r="L156" i="1"/>
  <c r="N156" i="1"/>
  <c r="Q156" i="1"/>
  <c r="R156" i="1"/>
  <c r="S156" i="1"/>
  <c r="T156" i="1"/>
  <c r="O156" i="1"/>
  <c r="P156" i="1"/>
  <c r="K156" i="1"/>
  <c r="M155" i="1"/>
  <c r="L155" i="1"/>
  <c r="N155" i="1"/>
  <c r="Q155" i="1"/>
  <c r="R155" i="1"/>
  <c r="S155" i="1"/>
  <c r="T155" i="1"/>
  <c r="O155" i="1"/>
  <c r="P155" i="1"/>
  <c r="K155" i="1"/>
  <c r="M154" i="1"/>
  <c r="L154" i="1"/>
  <c r="N154" i="1"/>
  <c r="Q154" i="1"/>
  <c r="R154" i="1"/>
  <c r="S154" i="1"/>
  <c r="O154" i="1"/>
  <c r="P154" i="1"/>
  <c r="M153" i="1"/>
  <c r="L153" i="1"/>
  <c r="N153" i="1"/>
  <c r="Q153" i="1"/>
  <c r="R153" i="1"/>
  <c r="S153" i="1"/>
  <c r="O153" i="1"/>
  <c r="P153" i="1"/>
  <c r="K153" i="1"/>
  <c r="S152" i="1"/>
  <c r="T152" i="1"/>
  <c r="M152" i="1"/>
  <c r="L152" i="1"/>
  <c r="N152" i="1"/>
  <c r="O152" i="1"/>
  <c r="P152" i="1"/>
  <c r="R152" i="1"/>
  <c r="Q152" i="1"/>
  <c r="H152" i="1"/>
  <c r="K152" i="1"/>
  <c r="M151" i="1"/>
  <c r="L151" i="1"/>
  <c r="N151" i="1"/>
  <c r="Q151" i="1"/>
  <c r="R151" i="1"/>
  <c r="S151" i="1"/>
  <c r="T151" i="1"/>
  <c r="O151" i="1"/>
  <c r="P151" i="1"/>
  <c r="K151" i="1"/>
  <c r="M150" i="1"/>
  <c r="L150" i="1"/>
  <c r="N150" i="1"/>
  <c r="Q150" i="1"/>
  <c r="R150" i="1"/>
  <c r="S150" i="1"/>
  <c r="T150" i="1"/>
  <c r="O150" i="1"/>
  <c r="P150" i="1"/>
  <c r="K150" i="1"/>
  <c r="S149" i="1"/>
  <c r="T149" i="1"/>
  <c r="M149" i="1"/>
  <c r="L149" i="1"/>
  <c r="N149" i="1"/>
  <c r="O149" i="1"/>
  <c r="P149" i="1"/>
  <c r="R149" i="1"/>
  <c r="Q149" i="1"/>
  <c r="H149" i="1"/>
  <c r="K149" i="1"/>
  <c r="M147" i="1"/>
  <c r="L147" i="1"/>
  <c r="N147" i="1"/>
  <c r="Q147" i="1"/>
  <c r="R147" i="1"/>
  <c r="S147" i="1"/>
  <c r="O147" i="1"/>
  <c r="P147" i="1"/>
  <c r="H147" i="1"/>
  <c r="K147" i="1"/>
  <c r="M146" i="1"/>
  <c r="L146" i="1"/>
  <c r="N146" i="1"/>
  <c r="Q146" i="1"/>
  <c r="R146" i="1"/>
  <c r="S146" i="1"/>
  <c r="O146" i="1"/>
  <c r="P146" i="1"/>
  <c r="K146" i="1"/>
  <c r="M19" i="1"/>
  <c r="L19" i="1"/>
  <c r="N19" i="1"/>
  <c r="Q19" i="1"/>
  <c r="R19" i="1"/>
  <c r="S19" i="1"/>
  <c r="O19" i="1"/>
  <c r="P19" i="1"/>
  <c r="K19" i="1"/>
  <c r="M148" i="1"/>
  <c r="L148" i="1"/>
  <c r="N148" i="1"/>
  <c r="Q148" i="1"/>
  <c r="R148" i="1"/>
  <c r="S148" i="1"/>
  <c r="T148" i="1"/>
  <c r="O148" i="1"/>
  <c r="P148" i="1"/>
  <c r="K148" i="1"/>
  <c r="M18" i="1"/>
  <c r="L18" i="1"/>
  <c r="N18" i="1"/>
  <c r="O18" i="1"/>
  <c r="R18" i="1"/>
  <c r="S18" i="1"/>
  <c r="T18" i="1"/>
  <c r="M145" i="1"/>
  <c r="L145" i="1"/>
  <c r="N145" i="1"/>
  <c r="Q145" i="1"/>
  <c r="R145" i="1"/>
  <c r="S145" i="1"/>
  <c r="T145" i="1"/>
  <c r="O145" i="1"/>
  <c r="P145" i="1"/>
  <c r="H145" i="1"/>
  <c r="K145" i="1"/>
  <c r="M144" i="1"/>
  <c r="L144" i="1"/>
  <c r="N144" i="1"/>
  <c r="Q144" i="1"/>
  <c r="R144" i="1"/>
  <c r="S144" i="1"/>
  <c r="T144" i="1"/>
  <c r="O144" i="1"/>
  <c r="P144" i="1"/>
  <c r="M143" i="1"/>
  <c r="L143" i="1"/>
  <c r="N143" i="1"/>
  <c r="Q143" i="1"/>
  <c r="R143" i="1"/>
  <c r="S143" i="1"/>
  <c r="T143" i="1"/>
  <c r="O143" i="1"/>
  <c r="P143" i="1"/>
  <c r="H143" i="1"/>
  <c r="K143" i="1"/>
  <c r="S142" i="1"/>
  <c r="T142" i="1"/>
  <c r="M142" i="1"/>
  <c r="L142" i="1"/>
  <c r="N142" i="1"/>
  <c r="O142" i="1"/>
  <c r="P142" i="1"/>
  <c r="R142" i="1"/>
  <c r="Q142" i="1"/>
  <c r="K142" i="1"/>
  <c r="M139" i="1"/>
  <c r="L139" i="1"/>
  <c r="R139" i="1"/>
  <c r="S139" i="1"/>
  <c r="N139" i="1"/>
  <c r="O139" i="1"/>
  <c r="P139" i="1"/>
  <c r="K139" i="1"/>
  <c r="M138" i="1"/>
  <c r="L138" i="1"/>
  <c r="N138" i="1"/>
  <c r="Q138" i="1"/>
  <c r="R138" i="1"/>
  <c r="S138" i="1"/>
  <c r="T138" i="1"/>
  <c r="O138" i="1"/>
  <c r="P138" i="1"/>
  <c r="K138" i="1"/>
  <c r="M15" i="1"/>
  <c r="L15" i="1"/>
  <c r="N15" i="1"/>
  <c r="Q15" i="1"/>
  <c r="R15" i="1"/>
  <c r="S15" i="1"/>
  <c r="O15" i="1"/>
  <c r="P15" i="1"/>
  <c r="M137" i="1"/>
  <c r="L137" i="1"/>
  <c r="N137" i="1"/>
  <c r="O137" i="1"/>
  <c r="P137" i="1"/>
  <c r="R137" i="1"/>
  <c r="S137" i="1"/>
  <c r="T137" i="1"/>
  <c r="Q137" i="1"/>
  <c r="M135" i="1"/>
  <c r="L135" i="1"/>
  <c r="N135" i="1"/>
  <c r="Q135" i="1"/>
  <c r="R135" i="1"/>
  <c r="S135" i="1"/>
  <c r="T135" i="1"/>
  <c r="O135" i="1"/>
  <c r="P135" i="1"/>
  <c r="K135" i="1"/>
  <c r="M134" i="1"/>
  <c r="L134" i="1"/>
  <c r="N134" i="1"/>
  <c r="Q134" i="1"/>
  <c r="R134" i="1"/>
  <c r="S134" i="1"/>
  <c r="T134" i="1"/>
  <c r="O134" i="1"/>
  <c r="P134" i="1"/>
  <c r="M14" i="1"/>
  <c r="L14" i="1"/>
  <c r="N14" i="1"/>
  <c r="Q14" i="1"/>
  <c r="R14" i="1"/>
  <c r="S14" i="1"/>
  <c r="T14" i="1"/>
  <c r="O14" i="1"/>
  <c r="P14" i="1"/>
  <c r="H14" i="1"/>
  <c r="K14" i="1"/>
  <c r="S132" i="1"/>
  <c r="T132" i="1"/>
  <c r="M132" i="1"/>
  <c r="L132" i="1"/>
  <c r="N132" i="1"/>
  <c r="P132" i="1"/>
  <c r="R132" i="1"/>
  <c r="Q132" i="1"/>
  <c r="H132" i="1"/>
  <c r="K132" i="1"/>
  <c r="M131" i="1"/>
  <c r="L131" i="1"/>
  <c r="N131" i="1"/>
  <c r="Q131" i="1"/>
  <c r="R131" i="1"/>
  <c r="S131" i="1"/>
  <c r="T131" i="1"/>
  <c r="O131" i="1"/>
  <c r="P131" i="1"/>
  <c r="K131" i="1"/>
  <c r="M130" i="1"/>
  <c r="L130" i="1"/>
  <c r="N130" i="1"/>
  <c r="Q130" i="1"/>
  <c r="R130" i="1"/>
  <c r="S130" i="1"/>
  <c r="T130" i="1"/>
  <c r="P130" i="1"/>
  <c r="K130" i="1"/>
  <c r="M129" i="1"/>
  <c r="L129" i="1"/>
  <c r="N129" i="1"/>
  <c r="O129" i="1"/>
  <c r="P129" i="1"/>
  <c r="R129" i="1"/>
  <c r="S129" i="1"/>
  <c r="Q129" i="1"/>
  <c r="K129" i="1"/>
  <c r="M128" i="1"/>
  <c r="L128" i="1"/>
  <c r="N128" i="1"/>
  <c r="Q128" i="1"/>
  <c r="R128" i="1"/>
  <c r="S128" i="1"/>
  <c r="T128" i="1"/>
  <c r="O128" i="1"/>
  <c r="P128" i="1"/>
  <c r="K128" i="1"/>
  <c r="M12" i="1"/>
  <c r="L12" i="1"/>
  <c r="N12" i="1"/>
  <c r="Q12" i="1"/>
  <c r="R12" i="1"/>
  <c r="S12" i="1"/>
  <c r="T12" i="1"/>
  <c r="O12" i="1"/>
  <c r="P12" i="1"/>
  <c r="K12" i="1"/>
  <c r="M127" i="1"/>
  <c r="L127" i="1"/>
  <c r="N127" i="1"/>
  <c r="Q127" i="1"/>
  <c r="R127" i="1"/>
  <c r="S127" i="1"/>
  <c r="T127" i="1"/>
  <c r="O127" i="1"/>
  <c r="P127" i="1"/>
  <c r="H127" i="1"/>
  <c r="K127" i="1"/>
  <c r="M126" i="1"/>
  <c r="L126" i="1"/>
  <c r="N126" i="1"/>
  <c r="P126" i="1"/>
  <c r="R126" i="1"/>
  <c r="S126" i="1"/>
  <c r="T126" i="1"/>
  <c r="Q126" i="1"/>
  <c r="K126" i="1"/>
  <c r="M125" i="1"/>
  <c r="L125" i="1"/>
  <c r="N125" i="1"/>
  <c r="Q125" i="1"/>
  <c r="R125" i="1"/>
  <c r="S125" i="1"/>
  <c r="O125" i="1"/>
  <c r="P125" i="1"/>
  <c r="H125" i="1"/>
  <c r="M124" i="1"/>
  <c r="L124" i="1"/>
  <c r="N124" i="1"/>
  <c r="O124" i="1"/>
  <c r="P124" i="1"/>
  <c r="R124" i="1"/>
  <c r="S124" i="1"/>
  <c r="Q124" i="1"/>
  <c r="K124" i="1"/>
  <c r="M123" i="1"/>
  <c r="L123" i="1"/>
  <c r="N123" i="1"/>
  <c r="Q123" i="1"/>
  <c r="R123" i="1"/>
  <c r="S123" i="1"/>
  <c r="T123" i="1"/>
  <c r="O123" i="1"/>
  <c r="P123" i="1"/>
  <c r="H123" i="1"/>
  <c r="K123" i="1"/>
  <c r="M122" i="1"/>
  <c r="L122" i="1"/>
  <c r="N122" i="1"/>
  <c r="Q122" i="1"/>
  <c r="R122" i="1"/>
  <c r="S122" i="1"/>
  <c r="T122" i="1"/>
  <c r="O122" i="1"/>
  <c r="P122" i="1"/>
  <c r="M121" i="1"/>
  <c r="L121" i="1"/>
  <c r="N121" i="1"/>
  <c r="Q121" i="1"/>
  <c r="R121" i="1"/>
  <c r="S121" i="1"/>
  <c r="T121" i="1"/>
  <c r="O121" i="1"/>
  <c r="P121" i="1"/>
  <c r="H121" i="1"/>
  <c r="K121" i="1"/>
  <c r="M120" i="1"/>
  <c r="L120" i="1"/>
  <c r="N120" i="1"/>
  <c r="Q120" i="1"/>
  <c r="R120" i="1"/>
  <c r="S120" i="1"/>
  <c r="T120" i="1"/>
  <c r="O120" i="1"/>
  <c r="P120" i="1"/>
  <c r="H120" i="1"/>
  <c r="K120" i="1"/>
  <c r="L11" i="1"/>
  <c r="N11" i="1"/>
  <c r="P11" i="1"/>
  <c r="S11" i="1"/>
  <c r="T11" i="1"/>
  <c r="K11" i="1"/>
  <c r="M279" i="1"/>
  <c r="L279" i="1"/>
  <c r="N279" i="1"/>
  <c r="Q279" i="1"/>
  <c r="R279" i="1"/>
  <c r="S279" i="1"/>
  <c r="T279" i="1"/>
  <c r="P279" i="1"/>
  <c r="H279" i="1"/>
  <c r="K279" i="1"/>
  <c r="M119" i="1"/>
  <c r="L119" i="1"/>
  <c r="N119" i="1"/>
  <c r="Q119" i="1"/>
  <c r="R119" i="1"/>
  <c r="S119" i="1"/>
  <c r="T119" i="1"/>
  <c r="P119" i="1"/>
  <c r="K119" i="1"/>
  <c r="S118" i="1"/>
  <c r="T118" i="1"/>
  <c r="M118" i="1"/>
  <c r="L118" i="1"/>
  <c r="N118" i="1"/>
  <c r="O118" i="1"/>
  <c r="P118" i="1"/>
  <c r="R118" i="1"/>
  <c r="Q118" i="1"/>
  <c r="H118" i="1"/>
  <c r="K118" i="1"/>
  <c r="M10" i="1"/>
  <c r="L10" i="1"/>
  <c r="N10" i="1"/>
  <c r="O10" i="1"/>
  <c r="P10" i="1"/>
  <c r="R10" i="1"/>
  <c r="S10" i="1"/>
  <c r="K10" i="1"/>
  <c r="S116" i="1"/>
  <c r="T116" i="1"/>
  <c r="M116" i="1"/>
  <c r="L116" i="1"/>
  <c r="N116" i="1"/>
  <c r="P116" i="1"/>
  <c r="R116" i="1"/>
  <c r="Q116" i="1"/>
  <c r="H116" i="1"/>
  <c r="K116" i="1"/>
  <c r="M115" i="1"/>
  <c r="L115" i="1"/>
  <c r="N115" i="1"/>
  <c r="Q115" i="1"/>
  <c r="R115" i="1"/>
  <c r="S115" i="1"/>
  <c r="T115" i="1"/>
  <c r="O115" i="1"/>
  <c r="P115" i="1"/>
  <c r="K115" i="1"/>
  <c r="S114" i="1"/>
  <c r="T114" i="1"/>
  <c r="M114" i="1"/>
  <c r="L114" i="1"/>
  <c r="N114" i="1"/>
  <c r="O114" i="1"/>
  <c r="P114" i="1"/>
  <c r="R114" i="1"/>
  <c r="Q114" i="1"/>
  <c r="H114" i="1"/>
  <c r="K114" i="1"/>
  <c r="S113" i="1"/>
  <c r="T113" i="1"/>
  <c r="M113" i="1"/>
  <c r="L113" i="1"/>
  <c r="N113" i="1"/>
  <c r="O113" i="1"/>
  <c r="P113" i="1"/>
  <c r="R113" i="1"/>
  <c r="Q113" i="1"/>
  <c r="H113" i="1"/>
  <c r="K113" i="1"/>
  <c r="M112" i="1"/>
  <c r="L112" i="1"/>
  <c r="N112" i="1"/>
  <c r="Q112" i="1"/>
  <c r="R112" i="1"/>
  <c r="S112" i="1"/>
  <c r="T112" i="1"/>
  <c r="O112" i="1"/>
  <c r="P112" i="1"/>
  <c r="K112" i="1"/>
  <c r="M111" i="1"/>
  <c r="L111" i="1"/>
  <c r="N111" i="1"/>
  <c r="Q111" i="1"/>
  <c r="R111" i="1"/>
  <c r="S111" i="1"/>
  <c r="T111" i="1"/>
  <c r="O111" i="1"/>
  <c r="P111" i="1"/>
  <c r="H111" i="1"/>
  <c r="K111" i="1"/>
  <c r="S110" i="1"/>
  <c r="T110" i="1"/>
  <c r="M110" i="1"/>
  <c r="L110" i="1"/>
  <c r="N110" i="1"/>
  <c r="O110" i="1"/>
  <c r="P110" i="1"/>
  <c r="R110" i="1"/>
  <c r="Q110" i="1"/>
  <c r="H110" i="1"/>
  <c r="K110" i="1"/>
  <c r="S109" i="1"/>
  <c r="T109" i="1"/>
  <c r="M109" i="1"/>
  <c r="L109" i="1"/>
  <c r="N109" i="1"/>
  <c r="O109" i="1"/>
  <c r="P109" i="1"/>
  <c r="R109" i="1"/>
  <c r="Q109" i="1"/>
  <c r="K109" i="1"/>
  <c r="S107" i="1"/>
  <c r="T107" i="1"/>
  <c r="M107" i="1"/>
  <c r="L107" i="1"/>
  <c r="N107" i="1"/>
  <c r="O107" i="1"/>
  <c r="P107" i="1"/>
  <c r="R107" i="1"/>
  <c r="Q107" i="1"/>
  <c r="K107" i="1"/>
  <c r="M60" i="1"/>
  <c r="L60" i="1"/>
  <c r="N60" i="1"/>
  <c r="Q60" i="1"/>
  <c r="R60" i="1"/>
  <c r="S60" i="1"/>
  <c r="T60" i="1"/>
  <c r="O60" i="1"/>
  <c r="P60" i="1"/>
  <c r="K60" i="1"/>
  <c r="M106" i="1"/>
  <c r="L106" i="1"/>
  <c r="N106" i="1"/>
  <c r="Q106" i="1"/>
  <c r="R106" i="1"/>
  <c r="S106" i="1"/>
  <c r="T106" i="1"/>
  <c r="O106" i="1"/>
  <c r="P106" i="1"/>
  <c r="K106" i="1"/>
  <c r="M9" i="1"/>
  <c r="L9" i="1"/>
  <c r="N9" i="1"/>
  <c r="Q9" i="1"/>
  <c r="R9" i="1"/>
  <c r="S9" i="1"/>
  <c r="T9" i="1"/>
  <c r="O9" i="1"/>
  <c r="P9" i="1"/>
  <c r="K9" i="1"/>
  <c r="M103" i="1"/>
  <c r="L103" i="1"/>
  <c r="N103" i="1"/>
  <c r="Q103" i="1"/>
  <c r="R103" i="1"/>
  <c r="S103" i="1"/>
  <c r="T103" i="1"/>
  <c r="O103" i="1"/>
  <c r="P103" i="1"/>
  <c r="H103" i="1"/>
  <c r="K103" i="1"/>
  <c r="S102" i="1"/>
  <c r="T102" i="1"/>
  <c r="M102" i="1"/>
  <c r="L102" i="1"/>
  <c r="N102" i="1"/>
  <c r="O102" i="1"/>
  <c r="P102" i="1"/>
  <c r="R102" i="1"/>
  <c r="Q102" i="1"/>
  <c r="H102" i="1"/>
  <c r="K102" i="1"/>
  <c r="M100" i="1"/>
  <c r="L100" i="1"/>
  <c r="N100" i="1"/>
  <c r="Q100" i="1"/>
  <c r="R100" i="1"/>
  <c r="S100" i="1"/>
  <c r="T100" i="1"/>
  <c r="O100" i="1"/>
  <c r="P100" i="1"/>
  <c r="H100" i="1"/>
  <c r="K100" i="1"/>
  <c r="M99" i="1"/>
  <c r="L99" i="1"/>
  <c r="N99" i="1"/>
  <c r="Q99" i="1"/>
  <c r="R99" i="1"/>
  <c r="S99" i="1"/>
  <c r="T99" i="1"/>
  <c r="P99" i="1"/>
  <c r="K99" i="1"/>
  <c r="M98" i="1"/>
  <c r="L98" i="1"/>
  <c r="N98" i="1"/>
  <c r="Q98" i="1"/>
  <c r="R98" i="1"/>
  <c r="S98" i="1"/>
  <c r="T98" i="1"/>
  <c r="P98" i="1"/>
  <c r="K98" i="1"/>
  <c r="S97" i="1"/>
  <c r="T97" i="1"/>
  <c r="M97" i="1"/>
  <c r="L97" i="1"/>
  <c r="N97" i="1"/>
  <c r="P97" i="1"/>
  <c r="R97" i="1"/>
  <c r="Q97" i="1"/>
  <c r="K97" i="1"/>
  <c r="S96" i="1"/>
  <c r="T96" i="1"/>
  <c r="M96" i="1"/>
  <c r="L96" i="1"/>
  <c r="N96" i="1"/>
  <c r="O96" i="1"/>
  <c r="P96" i="1"/>
  <c r="R96" i="1"/>
  <c r="Q96" i="1"/>
  <c r="H96" i="1"/>
  <c r="K96" i="1"/>
  <c r="M95" i="1"/>
  <c r="L95" i="1"/>
  <c r="N95" i="1"/>
  <c r="Q95" i="1"/>
  <c r="R95" i="1"/>
  <c r="S95" i="1"/>
  <c r="O95" i="1"/>
  <c r="P95" i="1"/>
  <c r="K95" i="1"/>
  <c r="M94" i="1"/>
  <c r="L94" i="1"/>
  <c r="N94" i="1"/>
  <c r="Q94" i="1"/>
  <c r="R94" i="1"/>
  <c r="S94" i="1"/>
  <c r="T94" i="1"/>
  <c r="O94" i="1"/>
  <c r="P94" i="1"/>
  <c r="K94" i="1"/>
  <c r="M93" i="1"/>
  <c r="L93" i="1"/>
  <c r="N93" i="1"/>
  <c r="Q93" i="1"/>
  <c r="R93" i="1"/>
  <c r="S93" i="1"/>
  <c r="T93" i="1"/>
  <c r="O93" i="1"/>
  <c r="P93" i="1"/>
  <c r="H93" i="1"/>
  <c r="K93" i="1"/>
  <c r="M92" i="1"/>
  <c r="L92" i="1"/>
  <c r="N92" i="1"/>
  <c r="O92" i="1"/>
  <c r="P92" i="1"/>
  <c r="R92" i="1"/>
  <c r="S92" i="1"/>
  <c r="T92" i="1"/>
  <c r="Q92" i="1"/>
  <c r="K92" i="1"/>
  <c r="M91" i="1"/>
  <c r="L91" i="1"/>
  <c r="N91" i="1"/>
  <c r="Q91" i="1"/>
  <c r="R91" i="1"/>
  <c r="S91" i="1"/>
  <c r="T91" i="1"/>
  <c r="O91" i="1"/>
  <c r="P91" i="1"/>
  <c r="H91" i="1"/>
  <c r="K91" i="1"/>
  <c r="M7" i="1"/>
  <c r="L7" i="1"/>
  <c r="N7" i="1"/>
  <c r="Q7" i="1"/>
  <c r="R7" i="1"/>
  <c r="S7" i="1"/>
  <c r="O7" i="1"/>
  <c r="P7" i="1"/>
  <c r="K7" i="1"/>
  <c r="M89" i="1"/>
  <c r="L89" i="1"/>
  <c r="N89" i="1"/>
  <c r="O89" i="1"/>
  <c r="P89" i="1"/>
  <c r="R89" i="1"/>
  <c r="S89" i="1"/>
  <c r="T89" i="1"/>
  <c r="Q89" i="1"/>
  <c r="H89" i="1"/>
  <c r="K89" i="1"/>
  <c r="M88" i="1"/>
  <c r="L88" i="1"/>
  <c r="N88" i="1"/>
  <c r="Q88" i="1"/>
  <c r="R88" i="1"/>
  <c r="S88" i="1"/>
  <c r="T88" i="1"/>
  <c r="O88" i="1"/>
  <c r="P88" i="1"/>
  <c r="K88" i="1"/>
  <c r="S87" i="1"/>
  <c r="T87" i="1"/>
  <c r="M87" i="1"/>
  <c r="L87" i="1"/>
  <c r="N87" i="1"/>
  <c r="O87" i="1"/>
  <c r="P87" i="1"/>
  <c r="R87" i="1"/>
  <c r="Q87" i="1"/>
  <c r="H87" i="1"/>
  <c r="K87" i="1"/>
  <c r="S86" i="1"/>
  <c r="T86" i="1"/>
  <c r="M86" i="1"/>
  <c r="L86" i="1"/>
  <c r="N86" i="1"/>
  <c r="O86" i="1"/>
  <c r="P86" i="1"/>
  <c r="R86" i="1"/>
  <c r="Q86" i="1"/>
  <c r="H86" i="1"/>
  <c r="K86" i="1"/>
  <c r="M85" i="1"/>
  <c r="L85" i="1"/>
  <c r="N85" i="1"/>
  <c r="Q85" i="1"/>
  <c r="R85" i="1"/>
  <c r="S85" i="1"/>
  <c r="T85" i="1"/>
  <c r="O85" i="1"/>
  <c r="P85" i="1"/>
  <c r="H85" i="1"/>
  <c r="M84" i="1"/>
  <c r="L84" i="1"/>
  <c r="N84" i="1"/>
  <c r="Q84" i="1"/>
  <c r="R84" i="1"/>
  <c r="S84" i="1"/>
  <c r="T84" i="1"/>
  <c r="P84" i="1"/>
  <c r="K84" i="1"/>
  <c r="M83" i="1"/>
  <c r="L83" i="1"/>
  <c r="N83" i="1"/>
  <c r="Q83" i="1"/>
  <c r="R83" i="1"/>
  <c r="S83" i="1"/>
  <c r="T83" i="1"/>
  <c r="O83" i="1"/>
  <c r="P83" i="1"/>
  <c r="K83" i="1"/>
  <c r="M82" i="1"/>
  <c r="L82" i="1"/>
  <c r="N82" i="1"/>
  <c r="Q82" i="1"/>
  <c r="R82" i="1"/>
  <c r="S82" i="1"/>
  <c r="T82" i="1"/>
  <c r="P82" i="1"/>
  <c r="K82" i="1"/>
  <c r="M81" i="1"/>
  <c r="L81" i="1"/>
  <c r="N81" i="1"/>
  <c r="Q81" i="1"/>
  <c r="R81" i="1"/>
  <c r="S81" i="1"/>
  <c r="O81" i="1"/>
  <c r="P81" i="1"/>
  <c r="K81" i="1"/>
  <c r="M80" i="1"/>
  <c r="L80" i="1"/>
  <c r="N80" i="1"/>
  <c r="Q80" i="1"/>
  <c r="R80" i="1"/>
  <c r="S80" i="1"/>
  <c r="T80" i="1"/>
  <c r="O80" i="1"/>
  <c r="P80" i="1"/>
  <c r="K80" i="1"/>
  <c r="M78" i="1"/>
  <c r="L78" i="1"/>
  <c r="N78" i="1"/>
  <c r="Q78" i="1"/>
  <c r="R78" i="1"/>
  <c r="S78" i="1"/>
  <c r="T78" i="1"/>
  <c r="O78" i="1"/>
  <c r="P78" i="1"/>
  <c r="H78" i="1"/>
  <c r="K78" i="1"/>
  <c r="S77" i="1"/>
  <c r="T77" i="1"/>
  <c r="M77" i="1"/>
  <c r="L77" i="1"/>
  <c r="N77" i="1"/>
  <c r="O77" i="1"/>
  <c r="P77" i="1"/>
  <c r="R77" i="1"/>
  <c r="Q77" i="1"/>
  <c r="H77" i="1"/>
  <c r="K77" i="1"/>
  <c r="S76" i="1"/>
  <c r="T76" i="1"/>
  <c r="M76" i="1"/>
  <c r="L76" i="1"/>
  <c r="N76" i="1"/>
  <c r="O76" i="1"/>
  <c r="P76" i="1"/>
  <c r="R76" i="1"/>
  <c r="Q76" i="1"/>
  <c r="H76" i="1"/>
  <c r="K76" i="1"/>
  <c r="M75" i="1"/>
  <c r="L75" i="1"/>
  <c r="N75" i="1"/>
  <c r="P75" i="1"/>
  <c r="R75" i="1"/>
  <c r="S75" i="1"/>
  <c r="T75" i="1"/>
  <c r="Q75" i="1"/>
  <c r="K75" i="1"/>
  <c r="M74" i="1"/>
  <c r="L74" i="1"/>
  <c r="N74" i="1"/>
  <c r="Q74" i="1"/>
  <c r="R74" i="1"/>
  <c r="S74" i="1"/>
  <c r="T74" i="1"/>
  <c r="O74" i="1"/>
  <c r="P74" i="1"/>
  <c r="K74" i="1"/>
  <c r="S73" i="1"/>
  <c r="L73" i="1"/>
  <c r="M73" i="1"/>
  <c r="N73" i="1"/>
  <c r="Q73" i="1"/>
  <c r="O73" i="1"/>
  <c r="P73" i="1"/>
  <c r="K73" i="1"/>
  <c r="S72" i="1"/>
  <c r="T72" i="1"/>
  <c r="M72" i="1"/>
  <c r="L72" i="1"/>
  <c r="N72" i="1"/>
  <c r="O72" i="1"/>
  <c r="P72" i="1"/>
  <c r="R72" i="1"/>
  <c r="Q72" i="1"/>
  <c r="H72" i="1"/>
  <c r="K72" i="1"/>
  <c r="M71" i="1"/>
  <c r="L71" i="1"/>
  <c r="N71" i="1"/>
  <c r="Q71" i="1"/>
  <c r="R71" i="1"/>
  <c r="S71" i="1"/>
  <c r="T71" i="1"/>
  <c r="O71" i="1"/>
  <c r="P71" i="1"/>
  <c r="H71" i="1"/>
  <c r="K71" i="1"/>
  <c r="M69" i="1"/>
  <c r="L69" i="1"/>
  <c r="N69" i="1"/>
  <c r="O69" i="1"/>
  <c r="P69" i="1"/>
  <c r="R69" i="1"/>
  <c r="S69" i="1"/>
  <c r="T69" i="1"/>
  <c r="Q69" i="1"/>
  <c r="K69" i="1"/>
  <c r="S68" i="1"/>
  <c r="T68" i="1"/>
  <c r="M68" i="1"/>
  <c r="L68" i="1"/>
  <c r="N68" i="1"/>
  <c r="O68" i="1"/>
  <c r="P68" i="1"/>
  <c r="R68" i="1"/>
  <c r="Q68" i="1"/>
  <c r="H68" i="1"/>
  <c r="K68" i="1"/>
  <c r="M67" i="1"/>
  <c r="L67" i="1"/>
  <c r="N67" i="1"/>
  <c r="Q67" i="1"/>
  <c r="R67" i="1"/>
  <c r="S67" i="1"/>
  <c r="T67" i="1"/>
  <c r="O67" i="1"/>
  <c r="P67" i="1"/>
  <c r="M66" i="1"/>
  <c r="L66" i="1"/>
  <c r="R66" i="1"/>
  <c r="S66" i="1"/>
  <c r="T66" i="1"/>
  <c r="N66" i="1"/>
  <c r="O66" i="1"/>
  <c r="P66" i="1"/>
  <c r="H66" i="1"/>
  <c r="K66" i="1"/>
  <c r="M65" i="1"/>
  <c r="L65" i="1"/>
  <c r="R65" i="1"/>
  <c r="S65" i="1"/>
  <c r="T65" i="1"/>
  <c r="N65" i="1"/>
  <c r="O65" i="1"/>
  <c r="P65" i="1"/>
  <c r="K65" i="1"/>
  <c r="M6" i="1"/>
  <c r="L6" i="1"/>
  <c r="R6" i="1"/>
  <c r="S6" i="1"/>
  <c r="N6" i="1"/>
  <c r="O6" i="1"/>
  <c r="P6" i="1"/>
  <c r="K6" i="1"/>
  <c r="M64" i="1"/>
  <c r="L64" i="1"/>
  <c r="R64" i="1"/>
  <c r="S64" i="1"/>
  <c r="T64" i="1"/>
  <c r="N64" i="1"/>
  <c r="O64" i="1"/>
  <c r="P64" i="1"/>
  <c r="H64" i="1"/>
  <c r="K64" i="1"/>
  <c r="M63" i="1"/>
  <c r="L63" i="1"/>
  <c r="N63" i="1"/>
  <c r="Q63" i="1"/>
  <c r="R63" i="1"/>
  <c r="S63" i="1"/>
  <c r="T63" i="1"/>
  <c r="O63" i="1"/>
  <c r="P63" i="1"/>
  <c r="H63" i="1"/>
  <c r="K63" i="1"/>
  <c r="S62" i="1"/>
  <c r="T62" i="1"/>
  <c r="M62" i="1"/>
  <c r="L62" i="1"/>
  <c r="N62" i="1"/>
  <c r="O62" i="1"/>
  <c r="P62" i="1"/>
  <c r="R62" i="1"/>
  <c r="Q62" i="1"/>
  <c r="H62" i="1"/>
  <c r="K62" i="1"/>
</calcChain>
</file>

<file path=xl/sharedStrings.xml><?xml version="1.0" encoding="utf-8"?>
<sst xmlns="http://schemas.openxmlformats.org/spreadsheetml/2006/main" count="4538" uniqueCount="676">
  <si>
    <t>Ser</t>
  </si>
  <si>
    <t>Name</t>
  </si>
  <si>
    <t>Address</t>
  </si>
  <si>
    <t>M/FEE</t>
  </si>
  <si>
    <t xml:space="preserve"> Match Attd</t>
  </si>
  <si>
    <t>Prev HC</t>
  </si>
  <si>
    <t>Playing HC</t>
  </si>
  <si>
    <t>G/Score</t>
  </si>
  <si>
    <t>SSS</t>
  </si>
  <si>
    <t>Nett Score</t>
  </si>
  <si>
    <t>Gross Score</t>
  </si>
  <si>
    <t>Category</t>
  </si>
  <si>
    <t>+/-</t>
  </si>
  <si>
    <t>New HC update</t>
  </si>
  <si>
    <t>New HC</t>
  </si>
  <si>
    <t>GSPS</t>
  </si>
  <si>
    <t>Aashik Gurung</t>
  </si>
  <si>
    <t>1 RGR</t>
  </si>
  <si>
    <t>Amarjang Subba</t>
  </si>
  <si>
    <t>Anand Limbu</t>
  </si>
  <si>
    <t>QGS</t>
  </si>
  <si>
    <t>Angel Khadka Mr</t>
  </si>
  <si>
    <t>Anil Gurung</t>
  </si>
  <si>
    <t>Anil Gurung Cpl</t>
  </si>
  <si>
    <t>1RGR</t>
  </si>
  <si>
    <t>Anil Rai</t>
  </si>
  <si>
    <t>Arjun Rai Cpl</t>
  </si>
  <si>
    <t>Arjun Thapa</t>
  </si>
  <si>
    <t xml:space="preserve">Ashok Gurung W02 </t>
  </si>
  <si>
    <t>Babindra Gurung Capt</t>
  </si>
  <si>
    <t>Badri Kumar Rai</t>
  </si>
  <si>
    <t xml:space="preserve">Badri Rai Capt </t>
  </si>
  <si>
    <t>2 RGR</t>
  </si>
  <si>
    <t>Bal bahadur Limbu Sgt (Retd)</t>
  </si>
  <si>
    <t>QOGLR</t>
  </si>
  <si>
    <t>Bal Gurung</t>
  </si>
  <si>
    <t>Balaram Ghale</t>
  </si>
  <si>
    <t>Balaram Pun</t>
  </si>
  <si>
    <t>Balkrishna Gurung Capt (Retd)</t>
  </si>
  <si>
    <t xml:space="preserve">Basudev Gurung Capt </t>
  </si>
  <si>
    <t>BGBn</t>
  </si>
  <si>
    <t>Bed Purja Pun SSgt</t>
  </si>
  <si>
    <t>Bel Gurung Capt</t>
  </si>
  <si>
    <t xml:space="preserve">Bhakta Sherchan Capt </t>
  </si>
  <si>
    <t>Bhakta Tamang Sgt (Retd)</t>
  </si>
  <si>
    <t>Ex-1RGR</t>
  </si>
  <si>
    <t>Bhesh bdr Thapa</t>
  </si>
  <si>
    <t>Bhim Gurung</t>
  </si>
  <si>
    <t>Bhim Saru</t>
  </si>
  <si>
    <t>Bhisma Gurung Capt (Retd)</t>
  </si>
  <si>
    <t>Bhisma Jabegu</t>
  </si>
  <si>
    <t>Bhupal Gurung</t>
  </si>
  <si>
    <t>Bhupal Gurung 253</t>
  </si>
  <si>
    <t>Bhupal Rai</t>
  </si>
  <si>
    <t>Bhupjit Rai</t>
  </si>
  <si>
    <t>Bhuwan Gurung</t>
  </si>
  <si>
    <t>Ex-RGR</t>
  </si>
  <si>
    <t xml:space="preserve">Bhuwani Rai Capt (Retd) </t>
  </si>
  <si>
    <t>Bibek Gurung Sgt</t>
  </si>
  <si>
    <t>Bigendra Limbu</t>
  </si>
  <si>
    <t>Bijay Kumar Rawat Lt Col</t>
  </si>
  <si>
    <t>68</t>
  </si>
  <si>
    <t>Bijayant Sherchan</t>
  </si>
  <si>
    <t>Bijayhang Subba</t>
  </si>
  <si>
    <t>Bikash Rai CSgt</t>
  </si>
  <si>
    <t>2RGR</t>
  </si>
  <si>
    <t>Bikulman Rai Capt</t>
  </si>
  <si>
    <t xml:space="preserve">Bipen Lingkha Cpl </t>
  </si>
  <si>
    <t xml:space="preserve">Bipen Rai Cpl </t>
  </si>
  <si>
    <t>Birendra Rai</t>
  </si>
  <si>
    <t>Bishal Gurung</t>
  </si>
  <si>
    <t>Bishnu Chochangi Sgt (Retd)</t>
  </si>
  <si>
    <t>Ex-SIG</t>
  </si>
  <si>
    <t>Bishnu Ghale Maj</t>
  </si>
  <si>
    <t>QGE</t>
  </si>
  <si>
    <t>Bishnu Pun</t>
  </si>
  <si>
    <t>Bishnu Thapa</t>
  </si>
  <si>
    <t>Bishwa Rai</t>
  </si>
  <si>
    <t>Bishwanath Subba</t>
  </si>
  <si>
    <t>Bob Pun</t>
  </si>
  <si>
    <t>Buluhang Rai</t>
  </si>
  <si>
    <t>Capt Bishnu Gurung</t>
  </si>
  <si>
    <t>Maj Buddhi Bhandari</t>
  </si>
  <si>
    <t>Capt Raju Dura</t>
  </si>
  <si>
    <t xml:space="preserve">Chakra Bdr Khatri Maj </t>
  </si>
  <si>
    <t>Chalak Pun CSgt(Retd)</t>
  </si>
  <si>
    <t>Ex 1RGR</t>
  </si>
  <si>
    <t>Chalaka Pun CSgt (Retd)</t>
  </si>
  <si>
    <t>Chanda Gurung</t>
  </si>
  <si>
    <t>Chandra Bdr Pun (MVO) Maj</t>
  </si>
  <si>
    <t>Chandra Dewan Cpl (Retd)</t>
  </si>
  <si>
    <t>Ex-2RGR</t>
  </si>
  <si>
    <t>Chandra Gurung</t>
  </si>
  <si>
    <t>Gurkha Hill</t>
  </si>
  <si>
    <t xml:space="preserve">Chandra Limbu Capt </t>
  </si>
  <si>
    <t xml:space="preserve">GSPS </t>
  </si>
  <si>
    <t xml:space="preserve">Chandra Rai Sgt </t>
  </si>
  <si>
    <t>Cheena Gurung</t>
  </si>
  <si>
    <t>Chet Thapa</t>
  </si>
  <si>
    <t>Ex-QGE</t>
  </si>
  <si>
    <t xml:space="preserve">Chin Bdr Thapa (MVO) Maj </t>
  </si>
  <si>
    <t>Chitraj Limbu</t>
  </si>
  <si>
    <t>Christopher Gauchan</t>
  </si>
  <si>
    <t xml:space="preserve">CK Rai Sgt </t>
  </si>
  <si>
    <t>70%</t>
  </si>
  <si>
    <t>0.1</t>
  </si>
  <si>
    <t>Dagen Rai Cpl</t>
  </si>
  <si>
    <t xml:space="preserve">Dal Bdr Lama Cpl (Retd) </t>
  </si>
  <si>
    <t>Dal Lama Gurung</t>
  </si>
  <si>
    <t>Dal Pun WO2 (Retd)</t>
  </si>
  <si>
    <t>Ex-QOGLR</t>
  </si>
  <si>
    <t>Damar Ghale Maj (Retd)</t>
  </si>
  <si>
    <t>Dammar Shahi</t>
  </si>
  <si>
    <t>Ex - RGR</t>
  </si>
  <si>
    <t>Dawa Sherpa</t>
  </si>
  <si>
    <t>Dawanuri Sherpa</t>
  </si>
  <si>
    <t>Deb Ghale Capt Retd</t>
  </si>
  <si>
    <t>Deepak WO2</t>
  </si>
  <si>
    <t>Deu Kumar  Rai</t>
  </si>
  <si>
    <t>Devi Dewan</t>
  </si>
  <si>
    <t>Dev Gurung</t>
  </si>
  <si>
    <t>Dev Gurung Maj MVO</t>
  </si>
  <si>
    <t>Dev Gurung Retd (SSgt)</t>
  </si>
  <si>
    <t>Ex-QGS</t>
  </si>
  <si>
    <t>Devkumar Gurung</t>
  </si>
  <si>
    <t>Dhailendra KC Capt</t>
  </si>
  <si>
    <t>Dhan Chand</t>
  </si>
  <si>
    <t>Dhan Gurung</t>
  </si>
  <si>
    <t>Dhanraj Limbu</t>
  </si>
  <si>
    <t>Dharma Gurung WO2 (Retd)</t>
  </si>
  <si>
    <t>Ex- QGS</t>
  </si>
  <si>
    <t>Dhir Gurung Cpl</t>
  </si>
  <si>
    <t>Dhir Pun Capt</t>
  </si>
  <si>
    <t>Dhiraj Gurung</t>
  </si>
  <si>
    <t>Dibash Limbu Sgt</t>
  </si>
  <si>
    <t>Dil Gurung WO2 (Retd)</t>
  </si>
  <si>
    <t>Ex -1RGR</t>
  </si>
  <si>
    <t>Dil Rai Capt (Retd)</t>
  </si>
  <si>
    <t>Dilip Gurung Capt</t>
  </si>
  <si>
    <t xml:space="preserve">Dilip Thapa Capt (Retd) </t>
  </si>
  <si>
    <t>71</t>
  </si>
  <si>
    <t>Dilkumar Rai Maj (Retd)</t>
  </si>
  <si>
    <t>Dillikumar Rai Capt</t>
  </si>
  <si>
    <t>Dillishwar Yakha</t>
  </si>
  <si>
    <t>Dinesh Gurung</t>
  </si>
  <si>
    <t>Dipendra Rai Capt</t>
  </si>
  <si>
    <t>Dipendra Yakso</t>
  </si>
  <si>
    <t>Dipesh Rai Cpl</t>
  </si>
  <si>
    <t xml:space="preserve">Dipprakas Rai WO2 (Retd) </t>
  </si>
  <si>
    <t>Dipu Thapa Cpl (Retd)</t>
  </si>
  <si>
    <t>Diwan LimbuMaj (Retd)</t>
  </si>
  <si>
    <t xml:space="preserve">Diwash Rai Sgt </t>
  </si>
  <si>
    <t>Dol Bdr Gurung Capt (Retd)</t>
  </si>
  <si>
    <t>Dudhprasad Gurung</t>
  </si>
  <si>
    <t xml:space="preserve">Durga Ramjali Capt (Retd) </t>
  </si>
  <si>
    <t>Durgha Jimee CSgt</t>
  </si>
  <si>
    <t>Ekbahadur Gurung</t>
  </si>
  <si>
    <t>Furtenji Sherpa</t>
  </si>
  <si>
    <t>Gagan Thapa</t>
  </si>
  <si>
    <t xml:space="preserve">Gajendra Angdembe Maj </t>
  </si>
  <si>
    <t>Gajendra Dewan</t>
  </si>
  <si>
    <t>Gajendra Gurung Cpl</t>
  </si>
  <si>
    <t>ENG</t>
  </si>
  <si>
    <t>Ganesh Grg Capt</t>
  </si>
  <si>
    <t>Ganesh Gurung</t>
  </si>
  <si>
    <t>Ganesh Limbu WO2</t>
  </si>
  <si>
    <t>Ganesh Rai</t>
  </si>
  <si>
    <t>Ganesh Rai WO2</t>
  </si>
  <si>
    <t>Ganga Malla</t>
  </si>
  <si>
    <t>Gangaprasad Grg</t>
  </si>
  <si>
    <t>Genendra Rai WO2</t>
  </si>
  <si>
    <t xml:space="preserve">Ghanshyam Pun </t>
  </si>
  <si>
    <t>Giriprasad Gurung Capt</t>
  </si>
  <si>
    <t>Giriraj Limbu SSgt</t>
  </si>
  <si>
    <t>Gitajang Gurung Sgt (Retd)</t>
  </si>
  <si>
    <t>Govinda Gurung</t>
  </si>
  <si>
    <t>Govinda Rana</t>
  </si>
  <si>
    <t>Govinda Rana WO2</t>
  </si>
  <si>
    <t>Guptaman Gurung</t>
  </si>
  <si>
    <t>Gyan Bdr Dhenga Maj</t>
  </si>
  <si>
    <t>Gyankaji Gurung</t>
  </si>
  <si>
    <t>Hari Gurung</t>
  </si>
  <si>
    <t>Hari Thapa</t>
  </si>
  <si>
    <t xml:space="preserve">Hariprasad Rai Capt </t>
  </si>
  <si>
    <t xml:space="preserve">Hariraj Ingham Cpl </t>
  </si>
  <si>
    <t>11</t>
  </si>
  <si>
    <t>Harising Gurung</t>
  </si>
  <si>
    <t>Himraj Gurung</t>
  </si>
  <si>
    <t>Hira Shahi</t>
  </si>
  <si>
    <t>Hitman Magar Cpl</t>
  </si>
  <si>
    <t>Hom Bdr Rana</t>
  </si>
  <si>
    <t>Im Ghale Capt</t>
  </si>
  <si>
    <t>Iman Gurung</t>
  </si>
  <si>
    <t>Indra BK</t>
  </si>
  <si>
    <t>Indra Subba</t>
  </si>
  <si>
    <t>Indra Tamang Capt</t>
  </si>
  <si>
    <t>Indra Thapa WO2</t>
  </si>
  <si>
    <t>Indradeo Rai WO2 (Retd)</t>
  </si>
  <si>
    <t>Ishwor Chamling</t>
  </si>
  <si>
    <t>Ishwor Gurung WO2</t>
  </si>
  <si>
    <t>Janga Singjali</t>
  </si>
  <si>
    <t>Jhamu Gurung</t>
  </si>
  <si>
    <t xml:space="preserve">Jit Chungbang Capt </t>
  </si>
  <si>
    <t xml:space="preserve">Jit Thapa Cpl </t>
  </si>
  <si>
    <t xml:space="preserve">Jitbhane PunCSgt (Retd) </t>
  </si>
  <si>
    <t>EX - 1RGR</t>
  </si>
  <si>
    <t>Jiwan Pun Maj</t>
  </si>
  <si>
    <t>Junkaji Gurung</t>
  </si>
  <si>
    <t>Jyoti Subba</t>
  </si>
  <si>
    <t>Kadam Thapa</t>
  </si>
  <si>
    <t>Kaji Sherpa</t>
  </si>
  <si>
    <t>Kamal Pun WO2</t>
  </si>
  <si>
    <t>Karam Gurung</t>
  </si>
  <si>
    <t xml:space="preserve">Karnasher Tamang </t>
  </si>
  <si>
    <t>Keshar Gurung</t>
  </si>
  <si>
    <t>Khagendra Gurung</t>
  </si>
  <si>
    <t>Khamirjang Grg</t>
  </si>
  <si>
    <t xml:space="preserve">Khim Gauchan Maj (Retd) </t>
  </si>
  <si>
    <t>Khusiman Grg 2</t>
  </si>
  <si>
    <t>Khusiman Gurung Maj (Retd)</t>
  </si>
  <si>
    <t>Khusiram Gurung</t>
  </si>
  <si>
    <t>Kiran Subba Mr</t>
  </si>
  <si>
    <t>Kishorkumar Grg</t>
  </si>
  <si>
    <t>Krishna Bdr Grg</t>
  </si>
  <si>
    <t>Krishna Gurung</t>
  </si>
  <si>
    <t>Krishna Gurung  2</t>
  </si>
  <si>
    <t xml:space="preserve">Krishna Gurung Maj </t>
  </si>
  <si>
    <t>Krishna Loksam Capt</t>
  </si>
  <si>
    <t>Krishna Pun Capt</t>
  </si>
  <si>
    <t>Krishnakumar Ale</t>
  </si>
  <si>
    <t>Kulbahadur  Ghale</t>
  </si>
  <si>
    <t>Kum Bahadur Khan WO2 (Retd)</t>
  </si>
  <si>
    <t xml:space="preserve">Kumar Ghale CSgt (Retd) </t>
  </si>
  <si>
    <t>Kumar Grg</t>
  </si>
  <si>
    <t>Kumar Grg WO1 (Ret'd)</t>
  </si>
  <si>
    <t>EX- QGE</t>
  </si>
  <si>
    <t>Kumar Gurung Sgt</t>
  </si>
  <si>
    <t>Kumar Pun WO2</t>
  </si>
  <si>
    <t>Kusang Gurung Capt (Retd)</t>
  </si>
  <si>
    <t>Kushal Limbu</t>
  </si>
  <si>
    <t>Lachhimipsd Grg</t>
  </si>
  <si>
    <t>Lachhya Gurung</t>
  </si>
  <si>
    <t>Lal Prasad GurungHon Lt (Retd)</t>
  </si>
  <si>
    <t>Lal Shahi Rtd'd Capt</t>
  </si>
  <si>
    <t>Lalit Dewan</t>
  </si>
  <si>
    <t>Lalit Gurung</t>
  </si>
  <si>
    <t>Laxmi Chongbang Capt (Retd)</t>
  </si>
  <si>
    <t>Laxmibhakta Bantawa</t>
  </si>
  <si>
    <t xml:space="preserve">Lekh Pun Cpl </t>
  </si>
  <si>
    <t>Lila Rai</t>
  </si>
  <si>
    <t>Lilaram Rai Capt</t>
  </si>
  <si>
    <t>Liljung Gurung</t>
  </si>
  <si>
    <t>Ex 1 RGR</t>
  </si>
  <si>
    <t>Madan Gurung</t>
  </si>
  <si>
    <t>Madan kmr Jimi WO2</t>
  </si>
  <si>
    <t>Madan Rai</t>
  </si>
  <si>
    <t xml:space="preserve">Madan Rana SSgt </t>
  </si>
  <si>
    <t>Madankaji Sunwar</t>
  </si>
  <si>
    <t>Mahendra Gurung</t>
  </si>
  <si>
    <t xml:space="preserve">Mahendra Limbu (Capt Retd) </t>
  </si>
  <si>
    <t>Mahendra Phagami Capt</t>
  </si>
  <si>
    <t>Mahesh Gurung</t>
  </si>
  <si>
    <t>Maj Prakash Gurung</t>
  </si>
  <si>
    <t>Maj Prem Ale</t>
  </si>
  <si>
    <t>Malin Pradhan Capt (Retd)</t>
  </si>
  <si>
    <t>Man Ale</t>
  </si>
  <si>
    <t xml:space="preserve"> Ex-QGE</t>
  </si>
  <si>
    <t>Manbahadur Grg</t>
  </si>
  <si>
    <t>Mangesh Rai</t>
  </si>
  <si>
    <t xml:space="preserve">Mani Gurung SSgt </t>
  </si>
  <si>
    <t>Brig Band</t>
  </si>
  <si>
    <t xml:space="preserve">Manichandra Limbu SSgt </t>
  </si>
  <si>
    <t>Manikumar Limbu</t>
  </si>
  <si>
    <t>Manjit Gurung</t>
  </si>
  <si>
    <t>Mankumar Kambang</t>
  </si>
  <si>
    <t>Mankumar Rana Sgt</t>
  </si>
  <si>
    <t>Manoj Garbuja Pun</t>
  </si>
  <si>
    <t>Milan Rai</t>
  </si>
  <si>
    <t>Milan Saru</t>
  </si>
  <si>
    <t>Milanchandra Rai Capt</t>
  </si>
  <si>
    <t>18</t>
  </si>
  <si>
    <t>Mohan Thapa</t>
  </si>
  <si>
    <t>Muktiprasad Grg Maj MVO</t>
  </si>
  <si>
    <t>Mukunda Gurung Capt</t>
  </si>
  <si>
    <t>N Subba</t>
  </si>
  <si>
    <t>Nabin Gurung</t>
  </si>
  <si>
    <t>Nagendra Gurung</t>
  </si>
  <si>
    <t xml:space="preserve">Nahakul Rai CSgt </t>
  </si>
  <si>
    <t>Nanda Kala Capt</t>
  </si>
  <si>
    <t>Nanibabu Magar Capt (Retd)</t>
  </si>
  <si>
    <t xml:space="preserve">Narayan Thapa SSgt </t>
  </si>
  <si>
    <t>SPS</t>
  </si>
  <si>
    <t>Narbir Galami WO2</t>
  </si>
  <si>
    <t>Naren Gurung</t>
  </si>
  <si>
    <t>Narendra Gurung</t>
  </si>
  <si>
    <t>Narendra Rai</t>
  </si>
  <si>
    <t>Narendrakumar Rai (2)</t>
  </si>
  <si>
    <t>Naresh Gurung CSgt</t>
  </si>
  <si>
    <t xml:space="preserve">Naresh Gurung CSgt </t>
  </si>
  <si>
    <t xml:space="preserve">Narkaji Gurung Maj (Retd) </t>
  </si>
  <si>
    <t xml:space="preserve">Nawalkiran Yakha Capt </t>
  </si>
  <si>
    <t xml:space="preserve">Netra Rai WO2 </t>
  </si>
  <si>
    <t>Netra Yakha</t>
  </si>
  <si>
    <t>Nilkumar Thapa SSgt</t>
  </si>
  <si>
    <t>Nilprasad Purja</t>
  </si>
  <si>
    <t>Nirmal Bhattachan</t>
  </si>
  <si>
    <t>Nokbahadur Rai</t>
  </si>
  <si>
    <t>Om Ale</t>
  </si>
  <si>
    <t xml:space="preserve">Om Pun Maj </t>
  </si>
  <si>
    <t>Padam Gurung</t>
  </si>
  <si>
    <t>Padam Gurung Capt (Retd)</t>
  </si>
  <si>
    <t>Palijar Tamang Maj</t>
  </si>
  <si>
    <t>Pasang</t>
  </si>
  <si>
    <t>Phatta Gurung</t>
  </si>
  <si>
    <t xml:space="preserve">Pitamber Gurung Capt </t>
  </si>
  <si>
    <t>Prabhuram Rai</t>
  </si>
  <si>
    <t>Prabin Rai</t>
  </si>
  <si>
    <t>Pradeep Rai</t>
  </si>
  <si>
    <t>Pradeepkumar Rai</t>
  </si>
  <si>
    <t>Prades Limbu LCpl</t>
  </si>
  <si>
    <t>Prakash Gauchan</t>
  </si>
  <si>
    <t>Prakash Gurung</t>
  </si>
  <si>
    <t xml:space="preserve">Prasanta Limbu Sgt </t>
  </si>
  <si>
    <t>Prashant Limbu</t>
  </si>
  <si>
    <t xml:space="preserve">Pratap Ghale WO1 </t>
  </si>
  <si>
    <t>Praveen Rai Cpl</t>
  </si>
  <si>
    <t>Prem Gurung Maj</t>
  </si>
  <si>
    <t>Prem Shreesh</t>
  </si>
  <si>
    <t>Purna Budhamagar</t>
  </si>
  <si>
    <t>Purna Gurung</t>
  </si>
  <si>
    <t>Rabindra Sambahamphe</t>
  </si>
  <si>
    <t>Rabindra Tulachan</t>
  </si>
  <si>
    <t>Raghubir Rai</t>
  </si>
  <si>
    <t>Raj Ghimire</t>
  </si>
  <si>
    <t>Raj Rai</t>
  </si>
  <si>
    <t xml:space="preserve">Rajendra Gauchan Capt (Retd) </t>
  </si>
  <si>
    <t>Rajendra Rai</t>
  </si>
  <si>
    <t>Rajesh Pun</t>
  </si>
  <si>
    <t xml:space="preserve">Rajpati Gurung Capt </t>
  </si>
  <si>
    <t>Raju Gurung Capt (Retd)</t>
  </si>
  <si>
    <t>Raju Midhun Cpl</t>
  </si>
  <si>
    <t>Raju Tamang</t>
  </si>
  <si>
    <t>Rakam Thamsuhang</t>
  </si>
  <si>
    <t xml:space="preserve">Ram Angdembe CSgt </t>
  </si>
  <si>
    <t>Ram Limbu</t>
  </si>
  <si>
    <t xml:space="preserve">Ram Malla Capt (Retd) </t>
  </si>
  <si>
    <t>Ram Prasad Gurung</t>
  </si>
  <si>
    <t>Ram Pun Maj</t>
  </si>
  <si>
    <t>Rambahadur Rai</t>
  </si>
  <si>
    <t>Ramesh Rana</t>
  </si>
  <si>
    <t>Ramkumar Rai (2)</t>
  </si>
  <si>
    <t xml:space="preserve">Ramkumar Rai Capt </t>
  </si>
  <si>
    <t>Ranjan Badgami Capt</t>
  </si>
  <si>
    <t xml:space="preserve">Ratnabahadur </t>
  </si>
  <si>
    <t>Resham Shrees Cpl</t>
  </si>
  <si>
    <t>Rit Gurung</t>
  </si>
  <si>
    <t>Rohit Rana</t>
  </si>
  <si>
    <t>Roshan Rai</t>
  </si>
  <si>
    <t>Roshan Shapkota</t>
  </si>
  <si>
    <t xml:space="preserve">Rudra Limbu Sgt </t>
  </si>
  <si>
    <t>Rudra Thapa Sgt</t>
  </si>
  <si>
    <t>Rudrabdr Khadka Maj (Retd)</t>
  </si>
  <si>
    <t>Sajan Gurung</t>
  </si>
  <si>
    <t>Sajan Limbu</t>
  </si>
  <si>
    <t xml:space="preserve">Sangam Rai WO1 </t>
  </si>
  <si>
    <t>Sanjay Ghale</t>
  </si>
  <si>
    <t xml:space="preserve">Sanjaya Tamang </t>
  </si>
  <si>
    <t>Sanjeev Rai WO2</t>
  </si>
  <si>
    <t xml:space="preserve">Sanjib Rai CSgt  </t>
  </si>
  <si>
    <t xml:space="preserve">Sanjip Rai Sgt </t>
  </si>
  <si>
    <t>Sanman Thapa</t>
  </si>
  <si>
    <t>Santosh Gurung Cpl</t>
  </si>
  <si>
    <t>Santosh Rai Sgt</t>
  </si>
  <si>
    <t xml:space="preserve">Santosh Subba LCpl </t>
  </si>
  <si>
    <t>Saroj Gurung</t>
  </si>
  <si>
    <t xml:space="preserve">Saroj Rai Sgt </t>
  </si>
  <si>
    <t xml:space="preserve">Saugat Subba Cpl </t>
  </si>
  <si>
    <t>Saujanya Subba</t>
  </si>
  <si>
    <t>Sharad Tumbahangphe</t>
  </si>
  <si>
    <t>Sherbahadur Gurung Capt (Retd)</t>
  </si>
  <si>
    <t>Shishir</t>
  </si>
  <si>
    <t xml:space="preserve">Shiva Rai CSgt </t>
  </si>
  <si>
    <t>Shree Budhathoki</t>
  </si>
  <si>
    <t xml:space="preserve">Shree Gurung Cpl </t>
  </si>
  <si>
    <t>Shreechandra Grg WO2 (Retd)</t>
  </si>
  <si>
    <t>Shreeman Limbu WO2</t>
  </si>
  <si>
    <t>Shyambahadur Subba</t>
  </si>
  <si>
    <t>Sim Chochangi WO1</t>
  </si>
  <si>
    <t>Som Chhantel CSgt</t>
  </si>
  <si>
    <t xml:space="preserve">Som Thulung Capt </t>
  </si>
  <si>
    <t>Somprasad Grg</t>
  </si>
  <si>
    <t xml:space="preserve">Somras Tamang SSgt </t>
  </si>
  <si>
    <t>Sovit Hamal</t>
  </si>
  <si>
    <t>Sovit Subba WO2</t>
  </si>
  <si>
    <t>Subar Rai</t>
  </si>
  <si>
    <t>Subash Ghale</t>
  </si>
  <si>
    <t>Subash Gurung</t>
  </si>
  <si>
    <t>Suman Ale</t>
  </si>
  <si>
    <t>Suman Sherpa</t>
  </si>
  <si>
    <t>Sumanchandra Rai Capt (Retd)</t>
  </si>
  <si>
    <t>Sunil Dewan</t>
  </si>
  <si>
    <t>Sunil Gurung</t>
  </si>
  <si>
    <t xml:space="preserve">Sunil Rai Cpl </t>
  </si>
  <si>
    <t>Suren Limbu WO2</t>
  </si>
  <si>
    <t>Surendra Rai</t>
  </si>
  <si>
    <t>Surendra Roka</t>
  </si>
  <si>
    <t>Surendra Tamang</t>
  </si>
  <si>
    <t xml:space="preserve">Surendra Tamang Sgt </t>
  </si>
  <si>
    <t>Suresh Thapa Capt</t>
  </si>
  <si>
    <t>Surya Bdr Gurung Cpl</t>
  </si>
  <si>
    <t>Surya Bdr Thapa</t>
  </si>
  <si>
    <t xml:space="preserve">Surya Gurung Cpl </t>
  </si>
  <si>
    <t>Surya Thapa</t>
  </si>
  <si>
    <t>Sushan</t>
  </si>
  <si>
    <t>Sushil Gurung</t>
  </si>
  <si>
    <t>Tam Bdr Dhega</t>
  </si>
  <si>
    <t>Tek Gurung Sgt (Retd)</t>
  </si>
  <si>
    <t xml:space="preserve">Tekbahadur Rai Capt </t>
  </si>
  <si>
    <t>Thakur Gurung</t>
  </si>
  <si>
    <t>Tham Gurung</t>
  </si>
  <si>
    <t>Thamesh Rai</t>
  </si>
  <si>
    <t>Tilbikram Tawa</t>
  </si>
  <si>
    <t>Tirtha Thapa</t>
  </si>
  <si>
    <t>Tirtharaj Gurung</t>
  </si>
  <si>
    <t xml:space="preserve">Tolok Gurung Cpl </t>
  </si>
  <si>
    <t>Trilochan Gurung Capt (Retd)</t>
  </si>
  <si>
    <t>Tshring Sherpa</t>
  </si>
  <si>
    <t>Tul Gurung</t>
  </si>
  <si>
    <t>UB Limbu</t>
  </si>
  <si>
    <t>Uttam Limbu WO2</t>
  </si>
  <si>
    <t>Uttam Pun</t>
  </si>
  <si>
    <t>Uttam Sherchan</t>
  </si>
  <si>
    <t>Visma Gurung Capt (Retd)</t>
  </si>
  <si>
    <t>Yadhuchandra Lawati</t>
  </si>
  <si>
    <t>Yam kmr Sunuwar</t>
  </si>
  <si>
    <t>Yam Rana Lt Col (Retd)</t>
  </si>
  <si>
    <t xml:space="preserve">Yambahadur Rana Maj </t>
  </si>
  <si>
    <t>RGR</t>
  </si>
  <si>
    <t>Yubaraj Tamang</t>
  </si>
  <si>
    <t>Yubraj Garbuja Capt (Retd)</t>
  </si>
  <si>
    <t>Yubraj Limbu</t>
  </si>
  <si>
    <t>Biju Gurung Cpl</t>
  </si>
  <si>
    <t>Rishikesh Sen Cpl</t>
  </si>
  <si>
    <t>Brikha Limbu Sgt</t>
  </si>
  <si>
    <t>Ashok Sen</t>
  </si>
  <si>
    <t>Nepal</t>
  </si>
  <si>
    <t>?</t>
  </si>
  <si>
    <t>Milan Rai 007</t>
  </si>
  <si>
    <t>Narayan Bhandari Maj MVO</t>
  </si>
  <si>
    <t>Raj Malla Capt</t>
  </si>
  <si>
    <t>Shankar Gurung Capt</t>
  </si>
  <si>
    <t>Singha Tamang Ghising</t>
  </si>
  <si>
    <t>Nuru Sherpa</t>
  </si>
  <si>
    <t>Ishwor Sunuwar</t>
  </si>
  <si>
    <t>Dammar Singh Thakuri</t>
  </si>
  <si>
    <t>Shiva Yawa</t>
  </si>
  <si>
    <t>Bholen Gurung</t>
  </si>
  <si>
    <t>Dal Gurung</t>
  </si>
  <si>
    <t>Tek Rai</t>
  </si>
  <si>
    <t>Bir Limbu</t>
  </si>
  <si>
    <t>Uttam Ghale</t>
  </si>
  <si>
    <t>Dan Somare</t>
  </si>
  <si>
    <t>Sher Chongbang</t>
  </si>
  <si>
    <t>Sher</t>
  </si>
  <si>
    <t>Raju Dura</t>
  </si>
  <si>
    <t>Premkaji Gurung</t>
  </si>
  <si>
    <t>Santaram</t>
  </si>
  <si>
    <t>Basanta kumar Rai</t>
  </si>
  <si>
    <t>Ishwar Ale</t>
  </si>
  <si>
    <t>Bikash Gurung</t>
  </si>
  <si>
    <t>Jhamak</t>
  </si>
  <si>
    <t>Sanjay Gurung</t>
  </si>
  <si>
    <t>Ganga Sartungi</t>
  </si>
  <si>
    <t>Jhamka Ale</t>
  </si>
  <si>
    <t>Omprakash Limbu</t>
  </si>
  <si>
    <t>Jayaram Thapa</t>
  </si>
  <si>
    <t>Prem Tamang</t>
  </si>
  <si>
    <t>Krishna Tamang</t>
  </si>
  <si>
    <t>Lekhraj Rai</t>
  </si>
  <si>
    <t>Sani Limbu</t>
  </si>
  <si>
    <t>Pawan Rai</t>
  </si>
  <si>
    <t>Chiranjivi</t>
  </si>
  <si>
    <t>QGE Ex.</t>
  </si>
  <si>
    <t>Vivek Gharti</t>
  </si>
  <si>
    <t xml:space="preserve">Roman </t>
  </si>
  <si>
    <t>Ravi Grg</t>
  </si>
  <si>
    <t>Shri Prasad Gurung</t>
  </si>
  <si>
    <t>Khum Garbuja</t>
  </si>
  <si>
    <t>Kamalkeshar Limbu</t>
  </si>
  <si>
    <t>Hira Pun</t>
  </si>
  <si>
    <t>Ex !RGR</t>
  </si>
  <si>
    <t>Deny Gurung Capt</t>
  </si>
  <si>
    <t>Dambar Thapa</t>
  </si>
  <si>
    <t>Surya Prakash Grg Capt (Retd)</t>
  </si>
  <si>
    <t>Nabin Rai Sgt</t>
  </si>
  <si>
    <t>GGS (UK) -  Monthly Medal Results and HC Update - 23 FEB 2019</t>
  </si>
  <si>
    <t xml:space="preserve">SSS:   70     BM - </t>
  </si>
  <si>
    <t xml:space="preserve">Ram Rai </t>
  </si>
  <si>
    <t xml:space="preserve">Not paid </t>
  </si>
  <si>
    <t>Krishna Yonghang</t>
  </si>
  <si>
    <t>2019 Membership Renew list and HC Update</t>
  </si>
  <si>
    <t>Dipakraj Ghale  Capt</t>
  </si>
  <si>
    <t>Bhupendra Gaha WO2</t>
  </si>
  <si>
    <t xml:space="preserve">Dev Rana Sgt </t>
  </si>
  <si>
    <t>Hum Bdr Rana SSgt</t>
  </si>
  <si>
    <t>Shamsher Wanem Sgt</t>
  </si>
  <si>
    <t>Yam Gurung WO2</t>
  </si>
  <si>
    <t>HQBG</t>
  </si>
  <si>
    <t>Motiraj Sunwar WO2 (Retd)</t>
  </si>
  <si>
    <t>(Highlighted on Green - Attended and Membership Renew)</t>
  </si>
  <si>
    <t>2019 Membership yet to Renew</t>
  </si>
  <si>
    <t>Bhim Shreesh Capt</t>
  </si>
  <si>
    <t xml:space="preserve">Prashant Gurung </t>
  </si>
  <si>
    <t>GGS (UK) -  Monthly Medal Results and HC Update - 31 Mar 2019</t>
  </si>
  <si>
    <t>Aakash Limbu Sgt</t>
  </si>
  <si>
    <t>Ram Pun</t>
  </si>
  <si>
    <t>Deujit Tilija</t>
  </si>
  <si>
    <t>Ex RGR</t>
  </si>
  <si>
    <t>Sanjay Limbu</t>
  </si>
  <si>
    <t>Gajendra Gurung Sgt</t>
  </si>
  <si>
    <t>Subun Shrestha</t>
  </si>
  <si>
    <t>Damber Thapa</t>
  </si>
  <si>
    <t>Dipak  Subba</t>
  </si>
  <si>
    <t>Prakash Grg Sgt</t>
  </si>
  <si>
    <t>Sujit Thapa</t>
  </si>
  <si>
    <t>Manjil Grg</t>
  </si>
  <si>
    <t xml:space="preserve">Not Paid </t>
  </si>
  <si>
    <t>2019 Membership Yet to Renew</t>
  </si>
  <si>
    <t xml:space="preserve">SSS:   72     BM - </t>
  </si>
  <si>
    <t>Roman Rai</t>
  </si>
  <si>
    <t>Sushil Grg</t>
  </si>
  <si>
    <t>Krishna Yonghang WO2</t>
  </si>
  <si>
    <t>M/No</t>
  </si>
  <si>
    <t>Jhamak Limbu</t>
  </si>
  <si>
    <t>Jiwan Phago</t>
  </si>
  <si>
    <t>Chrisha Thapa</t>
  </si>
  <si>
    <t>Ganesh Thapa</t>
  </si>
  <si>
    <t>Sunil Gurung Csgt</t>
  </si>
  <si>
    <t>Chandra Bdr Pun Maj</t>
  </si>
  <si>
    <t>Narayan Gurung</t>
  </si>
  <si>
    <t>Purna Gurung (Rtd Capt)</t>
  </si>
  <si>
    <t>Ganeshkumar Grg Capt</t>
  </si>
  <si>
    <t xml:space="preserve">Chandra Dewan </t>
  </si>
  <si>
    <t>Ishwar Ale (Retd W02)</t>
  </si>
  <si>
    <t>Man Rana</t>
  </si>
  <si>
    <t>Tej Limbu</t>
  </si>
  <si>
    <t xml:space="preserve">Santosh Gurung </t>
  </si>
  <si>
    <t>Dammar Shahi (Retd Maj)</t>
  </si>
  <si>
    <t>Bed Purja Pun (Retd SSgt)</t>
  </si>
  <si>
    <t>Lalit Gurung Capt</t>
  </si>
  <si>
    <t>Bg Band</t>
  </si>
  <si>
    <t>GGS (UK) -  Gurkha Hill Championship Results  and HC Update - 19 May 2019</t>
  </si>
  <si>
    <t>GGS (UK) -  Gurkha Palace Cup Results  and HC Update - 28 Apr 2019</t>
  </si>
  <si>
    <t>Bhimbahadur Rai</t>
  </si>
  <si>
    <t>Samser Wanem Sgt</t>
  </si>
  <si>
    <t>Paid last year</t>
  </si>
  <si>
    <t>Shree Jimee</t>
  </si>
  <si>
    <t>Tuljung Grg</t>
  </si>
  <si>
    <t>Poshraj Rai</t>
  </si>
  <si>
    <t>Pawanbikram Rai</t>
  </si>
  <si>
    <t>Omkumar Magar</t>
  </si>
  <si>
    <t>Suraj Rai</t>
  </si>
  <si>
    <t>Prem Shreesh Capt</t>
  </si>
  <si>
    <t>Krishna Yonghang W02</t>
  </si>
  <si>
    <t>Resham Shrees Sgt</t>
  </si>
  <si>
    <t>Ganga Malla (Rtd Capt)</t>
  </si>
  <si>
    <t>Chiranjivi Rai</t>
  </si>
  <si>
    <t>Narbir Galami WO1</t>
  </si>
  <si>
    <t>Shishir Gharti</t>
  </si>
  <si>
    <t>19 may 19</t>
  </si>
  <si>
    <t>GGS (UK) -  Peepal Morgages Championship Results  and HC Update - 22 JUN 2019</t>
  </si>
  <si>
    <t>RESULTS</t>
  </si>
  <si>
    <t xml:space="preserve">GROSS WINNER:  DEUKUMAR RAI </t>
  </si>
  <si>
    <t>NETT WINNER: RAJESH PUN</t>
  </si>
  <si>
    <t>DIV A WNR: DAL PUN</t>
  </si>
  <si>
    <t>DIV A RNR UP: JIT THAPA</t>
  </si>
  <si>
    <t>DIV B WNR: RESHAM SHREES</t>
  </si>
  <si>
    <t>DIV B RNR UP: KHIM GAUCHAN</t>
  </si>
  <si>
    <t>DIV C WNR: GANESH THAPA</t>
  </si>
  <si>
    <t>DIV C RNR UP: PRAKASH GRG</t>
  </si>
  <si>
    <t>PAIRS GREENSOME RESULT</t>
  </si>
  <si>
    <t>RUNNER UP:  JIT THAPA AND KUSHAL LIMBU</t>
  </si>
  <si>
    <t>WINNER:  PALIJAR TAMANG AND KHUM GARBUJA</t>
  </si>
  <si>
    <t>NOVELTY PRIZE WINNERS</t>
  </si>
  <si>
    <t>NTP: RAJU MIDUN</t>
  </si>
  <si>
    <t>NTP IN TWO: GITAJUNG GRG</t>
  </si>
  <si>
    <t>LD: CHANDRA DEWAN</t>
  </si>
  <si>
    <t>VET LD: KAMAL KESHAR LIMBU</t>
  </si>
  <si>
    <t>GROSS WNR: RAM RAI</t>
  </si>
  <si>
    <t>GROSS RNR UP:  GAZ GRG</t>
  </si>
  <si>
    <t>NETT WINNER: SAROJ GRG</t>
  </si>
  <si>
    <t xml:space="preserve">NETT RNR UP: CHIRANJIVI RAI </t>
  </si>
  <si>
    <t>DIV A WNR: DAL GRG</t>
  </si>
  <si>
    <t>DIV B WNR: NARAYAN THAPA</t>
  </si>
  <si>
    <t>DIV A RNR UP: TEK GRG</t>
  </si>
  <si>
    <t>DIV B RNR UP:  SAUJANYA SUBBA</t>
  </si>
  <si>
    <t xml:space="preserve">DIV C WNR: ROMAN </t>
  </si>
  <si>
    <t>DIV C RNR UP: OM ALE</t>
  </si>
  <si>
    <t>NTP: CHANDRA GRG</t>
  </si>
  <si>
    <t>NTP IN TWO: ANIL GRG</t>
  </si>
  <si>
    <t>LD: LEKH PUN</t>
  </si>
  <si>
    <t>VET LD: TIRTHA THAPA</t>
  </si>
  <si>
    <t>GROSS WNR: LEKH PUN</t>
  </si>
  <si>
    <t>GROSS RNR UP:  RAM MALLA</t>
  </si>
  <si>
    <t>NETT WINNER: JHAMAK LIMBU</t>
  </si>
  <si>
    <t>NETT RNR UP: 0M ALE</t>
  </si>
  <si>
    <t>DIV A WNR: FURTENJI SHERPA</t>
  </si>
  <si>
    <t>DIV A RNR UP: LALIT DEWAN</t>
  </si>
  <si>
    <t>DIV B WNR: HIRA SHAHI</t>
  </si>
  <si>
    <t>DIV B RNR UP:  DAN SOMARE</t>
  </si>
  <si>
    <t>DIV C WNR: SANJAYA GRG</t>
  </si>
  <si>
    <t>DIV C RNR UP: RISHIKESHAR SEN</t>
  </si>
  <si>
    <t>NTP: LALIT GRG</t>
  </si>
  <si>
    <t>NTP IN TWO: KUSHAL LIMBU</t>
  </si>
  <si>
    <t>LD: HIRA SHAHI</t>
  </si>
  <si>
    <t>VET LD: SHRECHANDRA GRG</t>
  </si>
  <si>
    <t>GROSS WNR: CHANDRA DEWAN</t>
  </si>
  <si>
    <t>GROSS RNR UP:  RAJU TAMANG</t>
  </si>
  <si>
    <t>NETT WINNER: SAUGAT SUBBA</t>
  </si>
  <si>
    <t>NETT RNR UP: SANTOSH GRG</t>
  </si>
  <si>
    <t>DIV A WNR: FURTUNJI SHERPA</t>
  </si>
  <si>
    <t>DIV A RNR UP: TULJUNG GRG</t>
  </si>
  <si>
    <t>DIV B WNR: BHIM RAI</t>
  </si>
  <si>
    <t>DIV A 2ND RNR UP: LEKH RAI</t>
  </si>
  <si>
    <t>DIV B 2ND RNR UP: RISHIKESHAR SEN</t>
  </si>
  <si>
    <t>DIV C WNR: MISS KRISHA THAPA</t>
  </si>
  <si>
    <t>DIV C RNR UP: GANGA SERTUNJI</t>
  </si>
  <si>
    <t xml:space="preserve">DIV C 2ND RNR UP: BASUDEV GRG </t>
  </si>
  <si>
    <t>NTP: BED PURJA</t>
  </si>
  <si>
    <t>NTP IN TWO: KUMAR PUN</t>
  </si>
  <si>
    <t>VET LD: LACHHIM PRASAD GRG</t>
  </si>
  <si>
    <t>MPGS</t>
  </si>
  <si>
    <t xml:space="preserve">Dev Rana (Rtd) Sgt </t>
  </si>
  <si>
    <t xml:space="preserve">Jit Thapa </t>
  </si>
  <si>
    <t xml:space="preserve">Kiran Subba </t>
  </si>
  <si>
    <t xml:space="preserve">Deepak Rai </t>
  </si>
  <si>
    <t>f</t>
  </si>
  <si>
    <t>Aushan Limbu</t>
  </si>
  <si>
    <t>Bishnu Thapa W02</t>
  </si>
  <si>
    <t>Suman Ale CSgt</t>
  </si>
  <si>
    <t>Rajesh Pun W02</t>
  </si>
  <si>
    <t>Padam Gurung W02</t>
  </si>
  <si>
    <t>Tek Limbu</t>
  </si>
  <si>
    <t>Sanjip Rai</t>
  </si>
  <si>
    <t>Yubaraj Garbuja Capt (Retd)</t>
  </si>
  <si>
    <t xml:space="preserve">NTP: </t>
  </si>
  <si>
    <t xml:space="preserve">NTP IN TWO: </t>
  </si>
  <si>
    <t xml:space="preserve">LD: </t>
  </si>
  <si>
    <t xml:space="preserve">VET LD: </t>
  </si>
  <si>
    <t xml:space="preserve">NETT WINNER: </t>
  </si>
  <si>
    <t xml:space="preserve">GROSS WNR: </t>
  </si>
  <si>
    <t xml:space="preserve">DIV A WNR: </t>
  </si>
  <si>
    <t xml:space="preserve">DIV A RNR UP: </t>
  </si>
  <si>
    <t xml:space="preserve">DIV B WNR: </t>
  </si>
  <si>
    <t xml:space="preserve">DIV B RNR UP:  </t>
  </si>
  <si>
    <t xml:space="preserve">DIV C WNR: </t>
  </si>
  <si>
    <t xml:space="preserve">DIV C RNR UP: </t>
  </si>
  <si>
    <t>Hem Grg</t>
  </si>
  <si>
    <t>Tika Rai Rtd Capt</t>
  </si>
  <si>
    <t xml:space="preserve">not paid </t>
  </si>
  <si>
    <t>Ram Bahadur Rai Capt</t>
  </si>
  <si>
    <t>Nabin Rai</t>
  </si>
  <si>
    <t>Shamsher Wanem ex Sgt</t>
  </si>
  <si>
    <t>Karna Thakali</t>
  </si>
  <si>
    <t>14 July 19 - QOGLR CHARITY MATCH</t>
  </si>
  <si>
    <t>EX QOGLR</t>
  </si>
  <si>
    <t xml:space="preserve">GROSS WINNER:  RAMKUMAR RAI </t>
  </si>
  <si>
    <t>NETT WINNER: CHIRANJIVI RAI</t>
  </si>
  <si>
    <t>DIV A WNR: DEV RANA</t>
  </si>
  <si>
    <t>DIV A RNR UP: RAMESH SHREES</t>
  </si>
  <si>
    <t xml:space="preserve">DIV A 2ND RN UP : RABINDRA </t>
  </si>
  <si>
    <t>DIV B WNR: THAMESH RAI</t>
  </si>
  <si>
    <t>DIV B RNR UP: NABIN SUBBA</t>
  </si>
  <si>
    <t>DIV B 2ND RNR UP: CHITRAJ LIMBU</t>
  </si>
  <si>
    <t>GGS (UK) -  QOGLR Charity Match Results  and HC Update - 14 Jul 2019</t>
  </si>
  <si>
    <t>GGS (UK) - QUILIFIED PERSONNAL FOR GREEN JACKET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</si>
</sst>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/yyyy"/>
  </numFmts>
  <fonts count="19" x14ac:knownFonts="1">
    <font>
      <sz val="11"/>
      <color rgb="FF000000"/>
      <name val="Calibri"/>
    </font>
    <font>
      <sz val="11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66CC"/>
      <name val="Arial"/>
      <family val="2"/>
    </font>
    <font>
      <sz val="10"/>
      <color rgb="FF000000"/>
      <name val="Calibri"/>
      <family val="2"/>
    </font>
    <font>
      <sz val="11"/>
      <name val="Arial"/>
      <family val="2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sz val="8"/>
      <color rgb="FF0066CC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rgb="FF00B05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rgb="FF00B050"/>
      </patternFill>
    </fill>
    <fill>
      <patternFill patternType="solid">
        <fgColor rgb="FF92D050"/>
        <bgColor rgb="FF00B05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rgb="FF00B050"/>
      </patternFill>
    </fill>
    <fill>
      <patternFill patternType="solid">
        <fgColor rgb="FFFFC000"/>
        <bgColor indexed="64"/>
      </patternFill>
    </fill>
  </fills>
  <borders count="71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25">
    <xf numFmtId="0" fontId="0" fillId="0" borderId="0" xfId="0" applyFont="1" applyAlignment="1"/>
    <xf numFmtId="0" fontId="5" fillId="2" borderId="3" xfId="0" applyFont="1" applyFill="1" applyBorder="1" applyAlignment="1">
      <alignment horizontal="left" vertical="center" textRotation="75"/>
    </xf>
    <xf numFmtId="0" fontId="5" fillId="2" borderId="3" xfId="0" applyFont="1" applyFill="1" applyBorder="1" applyAlignment="1">
      <alignment vertical="center" textRotation="75"/>
    </xf>
    <xf numFmtId="0" fontId="5" fillId="2" borderId="3" xfId="0" applyFont="1" applyFill="1" applyBorder="1" applyAlignment="1">
      <alignment horizontal="center" vertical="center" textRotation="75"/>
    </xf>
    <xf numFmtId="0" fontId="5" fillId="2" borderId="3" xfId="0" quotePrefix="1" applyFont="1" applyFill="1" applyBorder="1" applyAlignment="1">
      <alignment horizontal="center" vertical="center" textRotation="75"/>
    </xf>
    <xf numFmtId="0" fontId="8" fillId="0" borderId="0" xfId="0" applyFont="1" applyAlignment="1"/>
    <xf numFmtId="0" fontId="0" fillId="0" borderId="0" xfId="0" applyFont="1" applyAlignment="1">
      <alignment horizontal="center"/>
    </xf>
    <xf numFmtId="0" fontId="3" fillId="4" borderId="4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15" fontId="3" fillId="4" borderId="4" xfId="0" applyNumberFormat="1" applyFont="1" applyFill="1" applyBorder="1" applyAlignment="1">
      <alignment horizontal="center" vertical="center"/>
    </xf>
    <xf numFmtId="164" fontId="3" fillId="4" borderId="4" xfId="0" applyNumberFormat="1" applyFont="1" applyFill="1" applyBorder="1" applyAlignment="1">
      <alignment horizontal="center" vertical="center"/>
    </xf>
    <xf numFmtId="1" fontId="3" fillId="4" borderId="4" xfId="0" applyNumberFormat="1" applyFont="1" applyFill="1" applyBorder="1" applyAlignment="1">
      <alignment horizontal="center" vertical="center"/>
    </xf>
    <xf numFmtId="49" fontId="3" fillId="4" borderId="4" xfId="0" applyNumberFormat="1" applyFont="1" applyFill="1" applyBorder="1" applyAlignment="1">
      <alignment horizontal="center" vertical="center"/>
    </xf>
    <xf numFmtId="9" fontId="3" fillId="4" borderId="4" xfId="0" applyNumberFormat="1" applyFont="1" applyFill="1" applyBorder="1" applyAlignment="1">
      <alignment horizontal="center" vertical="center"/>
    </xf>
    <xf numFmtId="0" fontId="3" fillId="4" borderId="4" xfId="0" applyFont="1" applyFill="1" applyBorder="1"/>
    <xf numFmtId="0" fontId="6" fillId="4" borderId="4" xfId="0" applyFont="1" applyFill="1" applyBorder="1"/>
    <xf numFmtId="0" fontId="6" fillId="4" borderId="4" xfId="0" applyFont="1" applyFill="1" applyBorder="1" applyAlignment="1">
      <alignment horizontal="center"/>
    </xf>
    <xf numFmtId="49" fontId="3" fillId="4" borderId="4" xfId="0" quotePrefix="1" applyNumberFormat="1" applyFont="1" applyFill="1" applyBorder="1" applyAlignment="1">
      <alignment horizontal="center" vertical="center"/>
    </xf>
    <xf numFmtId="16" fontId="3" fillId="4" borderId="4" xfId="0" applyNumberFormat="1" applyFont="1" applyFill="1" applyBorder="1" applyAlignment="1">
      <alignment horizontal="center" vertical="center"/>
    </xf>
    <xf numFmtId="15" fontId="3" fillId="4" borderId="4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1" fontId="3" fillId="4" borderId="4" xfId="0" applyNumberFormat="1" applyFont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/>
    </xf>
    <xf numFmtId="9" fontId="3" fillId="4" borderId="4" xfId="0" applyNumberFormat="1" applyFont="1" applyFill="1" applyBorder="1" applyAlignment="1">
      <alignment horizontal="center"/>
    </xf>
    <xf numFmtId="15" fontId="6" fillId="4" borderId="4" xfId="0" applyNumberFormat="1" applyFont="1" applyFill="1" applyBorder="1" applyAlignment="1">
      <alignment horizontal="center"/>
    </xf>
    <xf numFmtId="0" fontId="0" fillId="4" borderId="4" xfId="0" applyFont="1" applyFill="1" applyBorder="1"/>
    <xf numFmtId="15" fontId="0" fillId="4" borderId="4" xfId="0" applyNumberFormat="1" applyFont="1" applyFill="1" applyBorder="1" applyAlignment="1">
      <alignment horizontal="center"/>
    </xf>
    <xf numFmtId="0" fontId="0" fillId="4" borderId="4" xfId="0" applyFont="1" applyFill="1" applyBorder="1" applyAlignment="1">
      <alignment horizontal="center"/>
    </xf>
    <xf numFmtId="17" fontId="0" fillId="4" borderId="4" xfId="0" applyNumberFormat="1" applyFont="1" applyFill="1" applyBorder="1" applyAlignment="1">
      <alignment horizontal="center"/>
    </xf>
    <xf numFmtId="49" fontId="0" fillId="4" borderId="4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vertical="center"/>
    </xf>
    <xf numFmtId="164" fontId="3" fillId="5" borderId="4" xfId="0" applyNumberFormat="1" applyFont="1" applyFill="1" applyBorder="1" applyAlignment="1">
      <alignment horizontal="center" vertical="center"/>
    </xf>
    <xf numFmtId="1" fontId="3" fillId="5" borderId="4" xfId="0" applyNumberFormat="1" applyFont="1" applyFill="1" applyBorder="1" applyAlignment="1">
      <alignment horizontal="center" vertical="center"/>
    </xf>
    <xf numFmtId="49" fontId="3" fillId="5" borderId="4" xfId="0" applyNumberFormat="1" applyFont="1" applyFill="1" applyBorder="1" applyAlignment="1">
      <alignment horizontal="center" vertical="center"/>
    </xf>
    <xf numFmtId="0" fontId="3" fillId="5" borderId="4" xfId="0" applyFont="1" applyFill="1" applyBorder="1"/>
    <xf numFmtId="0" fontId="6" fillId="5" borderId="4" xfId="0" applyFont="1" applyFill="1" applyBorder="1"/>
    <xf numFmtId="15" fontId="3" fillId="5" borderId="4" xfId="0" applyNumberFormat="1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/>
    </xf>
    <xf numFmtId="9" fontId="3" fillId="5" borderId="4" xfId="0" applyNumberFormat="1" applyFont="1" applyFill="1" applyBorder="1" applyAlignment="1">
      <alignment horizontal="center" vertical="center"/>
    </xf>
    <xf numFmtId="165" fontId="3" fillId="5" borderId="4" xfId="0" applyNumberFormat="1" applyFont="1" applyFill="1" applyBorder="1" applyAlignment="1">
      <alignment horizontal="center" vertical="center"/>
    </xf>
    <xf numFmtId="0" fontId="3" fillId="5" borderId="4" xfId="0" applyFont="1" applyFill="1" applyBorder="1" applyAlignment="1">
      <alignment vertical="center" wrapText="1"/>
    </xf>
    <xf numFmtId="164" fontId="3" fillId="5" borderId="4" xfId="0" applyNumberFormat="1" applyFont="1" applyFill="1" applyBorder="1" applyAlignment="1">
      <alignment horizontal="center" vertical="center" wrapText="1"/>
    </xf>
    <xf numFmtId="1" fontId="3" fillId="5" borderId="4" xfId="0" applyNumberFormat="1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49" fontId="3" fillId="5" borderId="4" xfId="0" quotePrefix="1" applyNumberFormat="1" applyFont="1" applyFill="1" applyBorder="1" applyAlignment="1">
      <alignment horizontal="center" vertical="center" wrapText="1"/>
    </xf>
    <xf numFmtId="9" fontId="3" fillId="5" borderId="4" xfId="0" applyNumberFormat="1" applyFont="1" applyFill="1" applyBorder="1" applyAlignment="1">
      <alignment horizontal="center" vertical="center" wrapText="1"/>
    </xf>
    <xf numFmtId="0" fontId="3" fillId="6" borderId="4" xfId="0" applyFont="1" applyFill="1" applyBorder="1"/>
    <xf numFmtId="0" fontId="3" fillId="6" borderId="4" xfId="0" applyFont="1" applyFill="1" applyBorder="1" applyAlignment="1">
      <alignment horizontal="center" vertical="center"/>
    </xf>
    <xf numFmtId="0" fontId="6" fillId="6" borderId="4" xfId="0" applyFont="1" applyFill="1" applyBorder="1"/>
    <xf numFmtId="15" fontId="3" fillId="6" borderId="4" xfId="0" applyNumberFormat="1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49" fontId="3" fillId="5" borderId="4" xfId="0" quotePrefix="1" applyNumberFormat="1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left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164" fontId="3" fillId="5" borderId="4" xfId="0" applyNumberFormat="1" applyFont="1" applyFill="1" applyBorder="1" applyAlignment="1">
      <alignment horizontal="center" vertical="top" wrapText="1"/>
    </xf>
    <xf numFmtId="16" fontId="3" fillId="5" borderId="4" xfId="0" applyNumberFormat="1" applyFont="1" applyFill="1" applyBorder="1" applyAlignment="1">
      <alignment horizontal="center" vertical="center"/>
    </xf>
    <xf numFmtId="15" fontId="3" fillId="5" borderId="4" xfId="0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7" fontId="3" fillId="5" borderId="4" xfId="0" applyNumberFormat="1" applyFont="1" applyFill="1" applyBorder="1" applyAlignment="1">
      <alignment horizontal="center" vertical="center"/>
    </xf>
    <xf numFmtId="15" fontId="6" fillId="5" borderId="4" xfId="0" applyNumberFormat="1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 vertical="center"/>
    </xf>
    <xf numFmtId="164" fontId="3" fillId="5" borderId="7" xfId="0" applyNumberFormat="1" applyFont="1" applyFill="1" applyBorder="1" applyAlignment="1">
      <alignment horizontal="center" vertical="center"/>
    </xf>
    <xf numFmtId="1" fontId="3" fillId="5" borderId="7" xfId="0" applyNumberFormat="1" applyFont="1" applyFill="1" applyBorder="1" applyAlignment="1">
      <alignment horizontal="center" vertical="center"/>
    </xf>
    <xf numFmtId="49" fontId="3" fillId="5" borderId="7" xfId="0" applyNumberFormat="1" applyFont="1" applyFill="1" applyBorder="1" applyAlignment="1">
      <alignment horizontal="center" vertical="center"/>
    </xf>
    <xf numFmtId="0" fontId="2" fillId="5" borderId="4" xfId="0" applyFont="1" applyFill="1" applyBorder="1"/>
    <xf numFmtId="0" fontId="0" fillId="5" borderId="4" xfId="0" applyFont="1" applyFill="1" applyBorder="1"/>
    <xf numFmtId="0" fontId="0" fillId="5" borderId="4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center" vertical="center"/>
    </xf>
    <xf numFmtId="1" fontId="3" fillId="4" borderId="6" xfId="0" applyNumberFormat="1" applyFont="1" applyFill="1" applyBorder="1" applyAlignment="1">
      <alignment horizontal="center" vertical="center"/>
    </xf>
    <xf numFmtId="0" fontId="3" fillId="4" borderId="8" xfId="0" applyFont="1" applyFill="1" applyBorder="1" applyAlignment="1">
      <alignment vertical="center"/>
    </xf>
    <xf numFmtId="15" fontId="3" fillId="4" borderId="8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" fontId="4" fillId="0" borderId="16" xfId="0" applyNumberFormat="1" applyFont="1" applyBorder="1" applyAlignment="1">
      <alignment horizontal="center"/>
    </xf>
    <xf numFmtId="0" fontId="5" fillId="0" borderId="17" xfId="0" applyFont="1" applyBorder="1" applyAlignment="1">
      <alignment horizontal="center" vertical="center" textRotation="75"/>
    </xf>
    <xf numFmtId="1" fontId="5" fillId="0" borderId="18" xfId="0" applyNumberFormat="1" applyFont="1" applyBorder="1" applyAlignment="1">
      <alignment horizontal="center" textRotation="75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1" fontId="3" fillId="4" borderId="20" xfId="0" applyNumberFormat="1" applyFont="1" applyFill="1" applyBorder="1" applyAlignment="1">
      <alignment horizontal="center"/>
    </xf>
    <xf numFmtId="1" fontId="3" fillId="5" borderId="20" xfId="0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/>
    </xf>
    <xf numFmtId="164" fontId="3" fillId="4" borderId="7" xfId="0" applyNumberFormat="1" applyFont="1" applyFill="1" applyBorder="1" applyAlignment="1">
      <alignment horizontal="center" vertical="center"/>
    </xf>
    <xf numFmtId="1" fontId="3" fillId="4" borderId="21" xfId="0" applyNumberFormat="1" applyFont="1" applyFill="1" applyBorder="1" applyAlignment="1">
      <alignment horizontal="center"/>
    </xf>
    <xf numFmtId="0" fontId="0" fillId="4" borderId="20" xfId="0" applyFont="1" applyFill="1" applyBorder="1" applyAlignment="1">
      <alignment horizontal="center"/>
    </xf>
    <xf numFmtId="0" fontId="3" fillId="5" borderId="20" xfId="0" applyFont="1" applyFill="1" applyBorder="1" applyAlignment="1">
      <alignment horizontal="center" vertical="center"/>
    </xf>
    <xf numFmtId="1" fontId="3" fillId="5" borderId="21" xfId="0" applyNumberFormat="1" applyFont="1" applyFill="1" applyBorder="1" applyAlignment="1">
      <alignment horizontal="center"/>
    </xf>
    <xf numFmtId="0" fontId="3" fillId="6" borderId="20" xfId="0" applyFont="1" applyFill="1" applyBorder="1" applyAlignment="1">
      <alignment horizontal="center" vertical="center"/>
    </xf>
    <xf numFmtId="0" fontId="0" fillId="5" borderId="20" xfId="0" applyFont="1" applyFill="1" applyBorder="1" applyAlignment="1">
      <alignment horizontal="center"/>
    </xf>
    <xf numFmtId="49" fontId="0" fillId="4" borderId="7" xfId="0" applyNumberFormat="1" applyFont="1" applyFill="1" applyBorder="1" applyAlignment="1">
      <alignment horizontal="center"/>
    </xf>
    <xf numFmtId="0" fontId="3" fillId="7" borderId="19" xfId="0" applyFont="1" applyFill="1" applyBorder="1" applyAlignment="1">
      <alignment horizontal="center" vertical="center"/>
    </xf>
    <xf numFmtId="0" fontId="3" fillId="7" borderId="4" xfId="0" applyFont="1" applyFill="1" applyBorder="1"/>
    <xf numFmtId="0" fontId="3" fillId="7" borderId="4" xfId="0" applyFont="1" applyFill="1" applyBorder="1" applyAlignment="1">
      <alignment horizontal="center" vertical="center"/>
    </xf>
    <xf numFmtId="0" fontId="6" fillId="7" borderId="4" xfId="0" applyFont="1" applyFill="1" applyBorder="1"/>
    <xf numFmtId="15" fontId="10" fillId="7" borderId="4" xfId="0" applyNumberFormat="1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/>
    </xf>
    <xf numFmtId="1" fontId="3" fillId="7" borderId="20" xfId="0" applyNumberFormat="1" applyFont="1" applyFill="1" applyBorder="1" applyAlignment="1">
      <alignment horizontal="center"/>
    </xf>
    <xf numFmtId="0" fontId="3" fillId="7" borderId="4" xfId="0" applyFont="1" applyFill="1" applyBorder="1" applyAlignment="1">
      <alignment vertical="center"/>
    </xf>
    <xf numFmtId="0" fontId="10" fillId="7" borderId="4" xfId="0" applyFont="1" applyFill="1" applyBorder="1" applyAlignment="1">
      <alignment horizontal="left" vertical="center"/>
    </xf>
    <xf numFmtId="164" fontId="3" fillId="7" borderId="4" xfId="0" applyNumberFormat="1" applyFont="1" applyFill="1" applyBorder="1" applyAlignment="1">
      <alignment horizontal="center" vertical="center"/>
    </xf>
    <xf numFmtId="1" fontId="3" fillId="7" borderId="4" xfId="0" applyNumberFormat="1" applyFont="1" applyFill="1" applyBorder="1" applyAlignment="1">
      <alignment horizontal="center" vertical="center"/>
    </xf>
    <xf numFmtId="49" fontId="3" fillId="7" borderId="4" xfId="0" applyNumberFormat="1" applyFont="1" applyFill="1" applyBorder="1" applyAlignment="1">
      <alignment horizontal="center" vertical="center"/>
    </xf>
    <xf numFmtId="0" fontId="3" fillId="8" borderId="19" xfId="0" applyFont="1" applyFill="1" applyBorder="1" applyAlignment="1">
      <alignment horizontal="center" vertical="center"/>
    </xf>
    <xf numFmtId="0" fontId="3" fillId="8" borderId="4" xfId="0" applyFont="1" applyFill="1" applyBorder="1"/>
    <xf numFmtId="0" fontId="3" fillId="8" borderId="4" xfId="0" applyFont="1" applyFill="1" applyBorder="1" applyAlignment="1">
      <alignment horizontal="center" vertical="center"/>
    </xf>
    <xf numFmtId="0" fontId="6" fillId="8" borderId="4" xfId="0" applyFont="1" applyFill="1" applyBorder="1"/>
    <xf numFmtId="15" fontId="3" fillId="8" borderId="4" xfId="0" applyNumberFormat="1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/>
    </xf>
    <xf numFmtId="1" fontId="3" fillId="8" borderId="4" xfId="0" applyNumberFormat="1" applyFont="1" applyFill="1" applyBorder="1" applyAlignment="1">
      <alignment horizontal="center" vertical="center"/>
    </xf>
    <xf numFmtId="49" fontId="3" fillId="8" borderId="4" xfId="0" applyNumberFormat="1" applyFont="1" applyFill="1" applyBorder="1" applyAlignment="1">
      <alignment horizontal="center" vertical="center"/>
    </xf>
    <xf numFmtId="164" fontId="3" fillId="8" borderId="4" xfId="0" applyNumberFormat="1" applyFont="1" applyFill="1" applyBorder="1" applyAlignment="1">
      <alignment horizontal="center" vertical="center"/>
    </xf>
    <xf numFmtId="9" fontId="3" fillId="8" borderId="4" xfId="0" applyNumberFormat="1" applyFont="1" applyFill="1" applyBorder="1" applyAlignment="1">
      <alignment horizontal="center" vertical="center"/>
    </xf>
    <xf numFmtId="1" fontId="3" fillId="8" borderId="20" xfId="0" applyNumberFormat="1" applyFont="1" applyFill="1" applyBorder="1" applyAlignment="1">
      <alignment horizontal="center"/>
    </xf>
    <xf numFmtId="0" fontId="3" fillId="9" borderId="19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left" vertical="center"/>
    </xf>
    <xf numFmtId="0" fontId="3" fillId="8" borderId="4" xfId="0" applyFont="1" applyFill="1" applyBorder="1" applyAlignment="1">
      <alignment vertical="center"/>
    </xf>
    <xf numFmtId="0" fontId="3" fillId="8" borderId="20" xfId="0" applyFont="1" applyFill="1" applyBorder="1" applyAlignment="1">
      <alignment horizontal="center" vertical="center"/>
    </xf>
    <xf numFmtId="0" fontId="0" fillId="8" borderId="4" xfId="0" applyFont="1" applyFill="1" applyBorder="1"/>
    <xf numFmtId="0" fontId="0" fillId="8" borderId="4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left"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vertical="center"/>
    </xf>
    <xf numFmtId="1" fontId="3" fillId="9" borderId="4" xfId="0" applyNumberFormat="1" applyFont="1" applyFill="1" applyBorder="1" applyAlignment="1">
      <alignment horizontal="center" vertical="center"/>
    </xf>
    <xf numFmtId="49" fontId="3" fillId="9" borderId="4" xfId="0" applyNumberFormat="1" applyFont="1" applyFill="1" applyBorder="1" applyAlignment="1">
      <alignment horizontal="center" vertical="center"/>
    </xf>
    <xf numFmtId="164" fontId="3" fillId="9" borderId="4" xfId="0" applyNumberFormat="1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/>
    </xf>
    <xf numFmtId="0" fontId="0" fillId="8" borderId="20" xfId="0" applyFont="1" applyFill="1" applyBorder="1" applyAlignment="1">
      <alignment horizontal="center"/>
    </xf>
    <xf numFmtId="1" fontId="3" fillId="8" borderId="7" xfId="0" applyNumberFormat="1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49" fontId="3" fillId="8" borderId="7" xfId="0" applyNumberFormat="1" applyFont="1" applyFill="1" applyBorder="1" applyAlignment="1">
      <alignment horizontal="center" vertical="center"/>
    </xf>
    <xf numFmtId="164" fontId="3" fillId="8" borderId="7" xfId="0" applyNumberFormat="1" applyFont="1" applyFill="1" applyBorder="1" applyAlignment="1">
      <alignment horizontal="center" vertical="center"/>
    </xf>
    <xf numFmtId="1" fontId="3" fillId="8" borderId="21" xfId="0" applyNumberFormat="1" applyFont="1" applyFill="1" applyBorder="1" applyAlignment="1">
      <alignment horizontal="center"/>
    </xf>
    <xf numFmtId="9" fontId="3" fillId="8" borderId="7" xfId="0" applyNumberFormat="1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left" vertical="center"/>
    </xf>
    <xf numFmtId="49" fontId="3" fillId="8" borderId="4" xfId="0" quotePrefix="1" applyNumberFormat="1" applyFont="1" applyFill="1" applyBorder="1" applyAlignment="1">
      <alignment horizontal="center" vertical="center"/>
    </xf>
    <xf numFmtId="0" fontId="3" fillId="8" borderId="10" xfId="0" applyFont="1" applyFill="1" applyBorder="1" applyAlignment="1">
      <alignment horizontal="center" vertical="center"/>
    </xf>
    <xf numFmtId="1" fontId="3" fillId="8" borderId="22" xfId="0" applyNumberFormat="1" applyFont="1" applyFill="1" applyBorder="1" applyAlignment="1">
      <alignment horizontal="center"/>
    </xf>
    <xf numFmtId="1" fontId="3" fillId="8" borderId="23" xfId="0" applyNumberFormat="1" applyFont="1" applyFill="1" applyBorder="1" applyAlignment="1">
      <alignment horizontal="center"/>
    </xf>
    <xf numFmtId="1" fontId="3" fillId="8" borderId="5" xfId="0" applyNumberFormat="1" applyFont="1" applyFill="1" applyBorder="1" applyAlignment="1">
      <alignment horizontal="center"/>
    </xf>
    <xf numFmtId="0" fontId="10" fillId="8" borderId="4" xfId="0" applyFont="1" applyFill="1" applyBorder="1"/>
    <xf numFmtId="0" fontId="3" fillId="9" borderId="20" xfId="0" applyFont="1" applyFill="1" applyBorder="1" applyAlignment="1">
      <alignment horizontal="center" vertical="center"/>
    </xf>
    <xf numFmtId="0" fontId="3" fillId="5" borderId="24" xfId="0" applyFont="1" applyFill="1" applyBorder="1"/>
    <xf numFmtId="0" fontId="3" fillId="5" borderId="7" xfId="0" applyFont="1" applyFill="1" applyBorder="1"/>
    <xf numFmtId="0" fontId="3" fillId="4" borderId="7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3" fillId="5" borderId="24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6" fillId="5" borderId="24" xfId="0" applyFont="1" applyFill="1" applyBorder="1"/>
    <xf numFmtId="0" fontId="0" fillId="4" borderId="7" xfId="0" applyFont="1" applyFill="1" applyBorder="1"/>
    <xf numFmtId="0" fontId="3" fillId="4" borderId="9" xfId="0" applyFont="1" applyFill="1" applyBorder="1" applyAlignment="1">
      <alignment vertical="center"/>
    </xf>
    <xf numFmtId="15" fontId="3" fillId="5" borderId="24" xfId="0" applyNumberFormat="1" applyFont="1" applyFill="1" applyBorder="1" applyAlignment="1">
      <alignment horizontal="center" vertical="center"/>
    </xf>
    <xf numFmtId="15" fontId="3" fillId="5" borderId="7" xfId="0" applyNumberFormat="1" applyFont="1" applyFill="1" applyBorder="1" applyAlignment="1">
      <alignment horizontal="center"/>
    </xf>
    <xf numFmtId="15" fontId="3" fillId="4" borderId="9" xfId="0" applyNumberFormat="1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/>
    </xf>
    <xf numFmtId="0" fontId="0" fillId="4" borderId="7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center"/>
    </xf>
    <xf numFmtId="164" fontId="7" fillId="4" borderId="4" xfId="0" applyNumberFormat="1" applyFont="1" applyFill="1" applyBorder="1" applyAlignment="1">
      <alignment horizontal="center"/>
    </xf>
    <xf numFmtId="164" fontId="3" fillId="4" borderId="6" xfId="0" applyNumberFormat="1" applyFont="1" applyFill="1" applyBorder="1" applyAlignment="1">
      <alignment horizontal="center" vertical="center"/>
    </xf>
    <xf numFmtId="164" fontId="3" fillId="4" borderId="9" xfId="0" applyNumberFormat="1" applyFont="1" applyFill="1" applyBorder="1" applyAlignment="1">
      <alignment horizontal="center" vertical="center"/>
    </xf>
    <xf numFmtId="164" fontId="3" fillId="4" borderId="8" xfId="0" applyNumberFormat="1" applyFont="1" applyFill="1" applyBorder="1" applyAlignment="1">
      <alignment horizontal="center" vertical="center"/>
    </xf>
    <xf numFmtId="1" fontId="3" fillId="4" borderId="7" xfId="0" applyNumberFormat="1" applyFont="1" applyFill="1" applyBorder="1" applyAlignment="1">
      <alignment horizontal="center" vertical="center"/>
    </xf>
    <xf numFmtId="1" fontId="7" fillId="4" borderId="4" xfId="0" applyNumberFormat="1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 vertical="center"/>
    </xf>
    <xf numFmtId="49" fontId="3" fillId="4" borderId="7" xfId="0" applyNumberFormat="1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/>
    </xf>
    <xf numFmtId="49" fontId="3" fillId="4" borderId="6" xfId="0" applyNumberFormat="1" applyFont="1" applyFill="1" applyBorder="1" applyAlignment="1">
      <alignment horizontal="center" vertical="center"/>
    </xf>
    <xf numFmtId="9" fontId="3" fillId="5" borderId="7" xfId="0" applyNumberFormat="1" applyFont="1" applyFill="1" applyBorder="1" applyAlignment="1">
      <alignment horizontal="center" vertical="center"/>
    </xf>
    <xf numFmtId="9" fontId="7" fillId="4" borderId="4" xfId="0" applyNumberFormat="1" applyFont="1" applyFill="1" applyBorder="1" applyAlignment="1">
      <alignment horizontal="center"/>
    </xf>
    <xf numFmtId="0" fontId="3" fillId="5" borderId="25" xfId="0" applyFont="1" applyFill="1" applyBorder="1" applyAlignment="1">
      <alignment horizontal="center" vertical="center"/>
    </xf>
    <xf numFmtId="1" fontId="7" fillId="4" borderId="20" xfId="0" applyNumberFormat="1" applyFont="1" applyFill="1" applyBorder="1" applyAlignment="1">
      <alignment horizontal="center"/>
    </xf>
    <xf numFmtId="1" fontId="3" fillId="4" borderId="29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left" vertical="center"/>
    </xf>
    <xf numFmtId="0" fontId="3" fillId="8" borderId="8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vertical="center"/>
    </xf>
    <xf numFmtId="15" fontId="3" fillId="8" borderId="8" xfId="0" applyNumberFormat="1" applyFont="1" applyFill="1" applyBorder="1" applyAlignment="1">
      <alignment horizontal="center" vertical="center"/>
    </xf>
    <xf numFmtId="0" fontId="0" fillId="9" borderId="8" xfId="0" applyFont="1" applyFill="1" applyBorder="1" applyAlignment="1"/>
    <xf numFmtId="15" fontId="0" fillId="9" borderId="8" xfId="0" applyNumberFormat="1" applyFont="1" applyFill="1" applyBorder="1" applyAlignment="1">
      <alignment horizontal="center"/>
    </xf>
    <xf numFmtId="1" fontId="3" fillId="8" borderId="8" xfId="0" applyNumberFormat="1" applyFont="1" applyFill="1" applyBorder="1" applyAlignment="1">
      <alignment horizontal="center" vertical="center"/>
    </xf>
    <xf numFmtId="49" fontId="3" fillId="8" borderId="8" xfId="0" applyNumberFormat="1" applyFont="1" applyFill="1" applyBorder="1" applyAlignment="1">
      <alignment horizontal="center" vertical="center"/>
    </xf>
    <xf numFmtId="164" fontId="3" fillId="8" borderId="8" xfId="0" applyNumberFormat="1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left" vertical="center"/>
    </xf>
    <xf numFmtId="164" fontId="3" fillId="9" borderId="8" xfId="0" applyNumberFormat="1" applyFont="1" applyFill="1" applyBorder="1" applyAlignment="1">
      <alignment horizontal="center" vertical="center"/>
    </xf>
    <xf numFmtId="1" fontId="3" fillId="9" borderId="8" xfId="0" applyNumberFormat="1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49" fontId="3" fillId="9" borderId="8" xfId="0" applyNumberFormat="1" applyFont="1" applyFill="1" applyBorder="1" applyAlignment="1">
      <alignment horizontal="center" vertical="center"/>
    </xf>
    <xf numFmtId="0" fontId="0" fillId="8" borderId="8" xfId="0" applyFont="1" applyFill="1" applyBorder="1"/>
    <xf numFmtId="0" fontId="0" fillId="8" borderId="8" xfId="0" applyFont="1" applyFill="1" applyBorder="1" applyAlignment="1">
      <alignment horizontal="center"/>
    </xf>
    <xf numFmtId="0" fontId="3" fillId="9" borderId="8" xfId="0" applyFont="1" applyFill="1" applyBorder="1" applyAlignment="1">
      <alignment vertical="center"/>
    </xf>
    <xf numFmtId="15" fontId="3" fillId="9" borderId="8" xfId="0" applyNumberFormat="1" applyFont="1" applyFill="1" applyBorder="1" applyAlignment="1">
      <alignment horizontal="center" vertical="center"/>
    </xf>
    <xf numFmtId="9" fontId="3" fillId="8" borderId="8" xfId="0" applyNumberFormat="1" applyFont="1" applyFill="1" applyBorder="1" applyAlignment="1">
      <alignment horizontal="center" vertical="center"/>
    </xf>
    <xf numFmtId="0" fontId="3" fillId="8" borderId="8" xfId="0" applyFont="1" applyFill="1" applyBorder="1"/>
    <xf numFmtId="0" fontId="6" fillId="8" borderId="8" xfId="0" applyFont="1" applyFill="1" applyBorder="1"/>
    <xf numFmtId="0" fontId="6" fillId="8" borderId="8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left" vertical="center"/>
    </xf>
    <xf numFmtId="0" fontId="3" fillId="7" borderId="8" xfId="0" applyFont="1" applyFill="1" applyBorder="1" applyAlignment="1">
      <alignment vertical="center"/>
    </xf>
    <xf numFmtId="164" fontId="3" fillId="7" borderId="8" xfId="0" applyNumberFormat="1" applyFont="1" applyFill="1" applyBorder="1" applyAlignment="1">
      <alignment horizontal="center" vertical="center"/>
    </xf>
    <xf numFmtId="1" fontId="3" fillId="7" borderId="8" xfId="0" applyNumberFormat="1" applyFont="1" applyFill="1" applyBorder="1" applyAlignment="1">
      <alignment horizontal="center" vertical="center"/>
    </xf>
    <xf numFmtId="49" fontId="3" fillId="7" borderId="8" xfId="0" applyNumberFormat="1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/>
    </xf>
    <xf numFmtId="0" fontId="5" fillId="0" borderId="33" xfId="0" applyFont="1" applyBorder="1" applyAlignment="1">
      <alignment horizontal="center" vertical="center" textRotation="75"/>
    </xf>
    <xf numFmtId="0" fontId="5" fillId="2" borderId="34" xfId="0" applyFont="1" applyFill="1" applyBorder="1" applyAlignment="1">
      <alignment horizontal="left" vertical="center" textRotation="75"/>
    </xf>
    <xf numFmtId="0" fontId="5" fillId="2" borderId="34" xfId="0" applyFont="1" applyFill="1" applyBorder="1" applyAlignment="1">
      <alignment vertical="center" textRotation="75"/>
    </xf>
    <xf numFmtId="0" fontId="5" fillId="2" borderId="34" xfId="0" applyFont="1" applyFill="1" applyBorder="1" applyAlignment="1">
      <alignment horizontal="center" vertical="center" textRotation="75"/>
    </xf>
    <xf numFmtId="0" fontId="5" fillId="2" borderId="34" xfId="0" quotePrefix="1" applyFont="1" applyFill="1" applyBorder="1" applyAlignment="1">
      <alignment horizontal="center" vertical="center" textRotation="75"/>
    </xf>
    <xf numFmtId="1" fontId="5" fillId="0" borderId="16" xfId="0" applyNumberFormat="1" applyFont="1" applyBorder="1" applyAlignment="1">
      <alignment horizontal="center" textRotation="75"/>
    </xf>
    <xf numFmtId="0" fontId="3" fillId="8" borderId="22" xfId="0" applyFont="1" applyFill="1" applyBorder="1" applyAlignment="1">
      <alignment horizontal="center" vertical="center"/>
    </xf>
    <xf numFmtId="1" fontId="3" fillId="9" borderId="22" xfId="0" applyNumberFormat="1" applyFont="1" applyFill="1" applyBorder="1" applyAlignment="1">
      <alignment horizontal="center"/>
    </xf>
    <xf numFmtId="0" fontId="3" fillId="8" borderId="35" xfId="0" applyFont="1" applyFill="1" applyBorder="1" applyAlignment="1">
      <alignment horizontal="left" vertical="center"/>
    </xf>
    <xf numFmtId="0" fontId="3" fillId="8" borderId="35" xfId="0" applyFont="1" applyFill="1" applyBorder="1" applyAlignment="1">
      <alignment horizontal="center" vertical="center"/>
    </xf>
    <xf numFmtId="0" fontId="3" fillId="8" borderId="35" xfId="0" applyFont="1" applyFill="1" applyBorder="1" applyAlignment="1">
      <alignment vertical="center"/>
    </xf>
    <xf numFmtId="15" fontId="3" fillId="8" borderId="35" xfId="0" applyNumberFormat="1" applyFont="1" applyFill="1" applyBorder="1" applyAlignment="1">
      <alignment horizontal="center" vertical="center"/>
    </xf>
    <xf numFmtId="164" fontId="3" fillId="8" borderId="35" xfId="0" applyNumberFormat="1" applyFont="1" applyFill="1" applyBorder="1" applyAlignment="1">
      <alignment horizontal="center" vertical="center"/>
    </xf>
    <xf numFmtId="1" fontId="3" fillId="8" borderId="36" xfId="0" applyNumberFormat="1" applyFont="1" applyFill="1" applyBorder="1" applyAlignment="1">
      <alignment horizontal="center"/>
    </xf>
    <xf numFmtId="15" fontId="10" fillId="7" borderId="8" xfId="0" applyNumberFormat="1" applyFont="1" applyFill="1" applyBorder="1" applyAlignment="1">
      <alignment horizontal="center" vertical="center"/>
    </xf>
    <xf numFmtId="15" fontId="3" fillId="7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left" vertical="center"/>
    </xf>
    <xf numFmtId="0" fontId="3" fillId="9" borderId="8" xfId="0" applyFont="1" applyFill="1" applyBorder="1"/>
    <xf numFmtId="0" fontId="6" fillId="9" borderId="8" xfId="0" applyFont="1" applyFill="1" applyBorder="1"/>
    <xf numFmtId="0" fontId="6" fillId="9" borderId="8" xfId="0" applyFont="1" applyFill="1" applyBorder="1" applyAlignment="1">
      <alignment horizontal="center"/>
    </xf>
    <xf numFmtId="0" fontId="1" fillId="0" borderId="0" xfId="0" applyFont="1" applyAlignment="1"/>
    <xf numFmtId="0" fontId="3" fillId="4" borderId="39" xfId="0" applyFont="1" applyFill="1" applyBorder="1" applyAlignment="1">
      <alignment horizontal="center" vertical="center"/>
    </xf>
    <xf numFmtId="0" fontId="9" fillId="5" borderId="41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0" fontId="3" fillId="7" borderId="41" xfId="0" applyFont="1" applyFill="1" applyBorder="1" applyAlignment="1">
      <alignment horizontal="center" vertical="center"/>
    </xf>
    <xf numFmtId="1" fontId="3" fillId="7" borderId="22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left" vertical="center"/>
    </xf>
    <xf numFmtId="0" fontId="3" fillId="5" borderId="8" xfId="0" applyFont="1" applyFill="1" applyBorder="1" applyAlignment="1">
      <alignment vertical="center"/>
    </xf>
    <xf numFmtId="164" fontId="3" fillId="5" borderId="8" xfId="0" applyNumberFormat="1" applyFont="1" applyFill="1" applyBorder="1" applyAlignment="1">
      <alignment horizontal="center" vertical="center"/>
    </xf>
    <xf numFmtId="1" fontId="3" fillId="5" borderId="8" xfId="0" applyNumberFormat="1" applyFont="1" applyFill="1" applyBorder="1" applyAlignment="1">
      <alignment horizontal="center" vertical="center"/>
    </xf>
    <xf numFmtId="49" fontId="3" fillId="5" borderId="8" xfId="0" applyNumberFormat="1" applyFont="1" applyFill="1" applyBorder="1" applyAlignment="1">
      <alignment horizontal="center" vertical="center"/>
    </xf>
    <xf numFmtId="0" fontId="3" fillId="5" borderId="8" xfId="0" applyFont="1" applyFill="1" applyBorder="1"/>
    <xf numFmtId="0" fontId="6" fillId="5" borderId="8" xfId="0" applyFont="1" applyFill="1" applyBorder="1"/>
    <xf numFmtId="15" fontId="3" fillId="5" borderId="8" xfId="0" applyNumberFormat="1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/>
    </xf>
    <xf numFmtId="9" fontId="3" fillId="5" borderId="8" xfId="0" applyNumberFormat="1" applyFont="1" applyFill="1" applyBorder="1" applyAlignment="1">
      <alignment horizontal="center" vertical="center"/>
    </xf>
    <xf numFmtId="165" fontId="3" fillId="5" borderId="8" xfId="0" applyNumberFormat="1" applyFont="1" applyFill="1" applyBorder="1" applyAlignment="1">
      <alignment horizontal="center" vertical="center"/>
    </xf>
    <xf numFmtId="1" fontId="3" fillId="4" borderId="8" xfId="0" applyNumberFormat="1" applyFont="1" applyFill="1" applyBorder="1" applyAlignment="1">
      <alignment horizontal="center" vertical="center"/>
    </xf>
    <xf numFmtId="49" fontId="3" fillId="4" borderId="8" xfId="0" applyNumberFormat="1" applyFont="1" applyFill="1" applyBorder="1" applyAlignment="1">
      <alignment horizontal="center" vertical="center"/>
    </xf>
    <xf numFmtId="1" fontId="3" fillId="4" borderId="8" xfId="0" applyNumberFormat="1" applyFont="1" applyFill="1" applyBorder="1" applyAlignment="1">
      <alignment horizontal="center"/>
    </xf>
    <xf numFmtId="0" fontId="0" fillId="5" borderId="8" xfId="0" applyFont="1" applyFill="1" applyBorder="1"/>
    <xf numFmtId="0" fontId="0" fillId="5" borderId="8" xfId="0" applyFont="1" applyFill="1" applyBorder="1" applyAlignment="1">
      <alignment horizontal="center"/>
    </xf>
    <xf numFmtId="9" fontId="3" fillId="4" borderId="8" xfId="0" applyNumberFormat="1" applyFont="1" applyFill="1" applyBorder="1" applyAlignment="1">
      <alignment horizontal="center" vertical="center"/>
    </xf>
    <xf numFmtId="0" fontId="0" fillId="4" borderId="8" xfId="0" applyFont="1" applyFill="1" applyBorder="1"/>
    <xf numFmtId="49" fontId="0" fillId="4" borderId="8" xfId="0" applyNumberFormat="1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15" fontId="0" fillId="4" borderId="8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vertical="center" wrapText="1"/>
    </xf>
    <xf numFmtId="164" fontId="3" fillId="5" borderId="8" xfId="0" applyNumberFormat="1" applyFont="1" applyFill="1" applyBorder="1" applyAlignment="1">
      <alignment horizontal="center" vertical="center" wrapText="1"/>
    </xf>
    <xf numFmtId="1" fontId="3" fillId="5" borderId="8" xfId="0" applyNumberFormat="1" applyFont="1" applyFill="1" applyBorder="1" applyAlignment="1">
      <alignment horizontal="center" vertical="center" wrapText="1"/>
    </xf>
    <xf numFmtId="17" fontId="0" fillId="4" borderId="8" xfId="0" applyNumberFormat="1" applyFont="1" applyFill="1" applyBorder="1" applyAlignment="1">
      <alignment horizontal="center"/>
    </xf>
    <xf numFmtId="0" fontId="3" fillId="6" borderId="8" xfId="0" applyFont="1" applyFill="1" applyBorder="1"/>
    <xf numFmtId="0" fontId="3" fillId="6" borderId="8" xfId="0" applyFont="1" applyFill="1" applyBorder="1" applyAlignment="1">
      <alignment horizontal="center" vertical="center"/>
    </xf>
    <xf numFmtId="0" fontId="6" fillId="6" borderId="8" xfId="0" applyFont="1" applyFill="1" applyBorder="1"/>
    <xf numFmtId="15" fontId="3" fillId="6" borderId="8" xfId="0" applyNumberFormat="1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/>
    </xf>
    <xf numFmtId="49" fontId="3" fillId="5" borderId="8" xfId="0" quotePrefix="1" applyNumberFormat="1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left"/>
    </xf>
    <xf numFmtId="16" fontId="3" fillId="4" borderId="8" xfId="0" applyNumberFormat="1" applyFont="1" applyFill="1" applyBorder="1" applyAlignment="1">
      <alignment horizontal="center" vertical="center"/>
    </xf>
    <xf numFmtId="0" fontId="3" fillId="4" borderId="8" xfId="0" applyFont="1" applyFill="1" applyBorder="1"/>
    <xf numFmtId="0" fontId="6" fillId="4" borderId="8" xfId="0" applyFont="1" applyFill="1" applyBorder="1"/>
    <xf numFmtId="0" fontId="6" fillId="4" borderId="8" xfId="0" applyFont="1" applyFill="1" applyBorder="1" applyAlignment="1">
      <alignment horizontal="center"/>
    </xf>
    <xf numFmtId="0" fontId="3" fillId="5" borderId="8" xfId="0" applyFont="1" applyFill="1" applyBorder="1" applyAlignment="1">
      <alignment vertical="top" wrapText="1"/>
    </xf>
    <xf numFmtId="0" fontId="3" fillId="5" borderId="8" xfId="0" applyFont="1" applyFill="1" applyBorder="1" applyAlignment="1">
      <alignment horizontal="center" vertical="top" wrapText="1"/>
    </xf>
    <xf numFmtId="164" fontId="3" fillId="5" borderId="8" xfId="0" applyNumberFormat="1" applyFont="1" applyFill="1" applyBorder="1" applyAlignment="1">
      <alignment horizontal="center" vertical="top" wrapText="1"/>
    </xf>
    <xf numFmtId="16" fontId="3" fillId="5" borderId="8" xfId="0" applyNumberFormat="1" applyFont="1" applyFill="1" applyBorder="1" applyAlignment="1">
      <alignment horizontal="center" vertical="center"/>
    </xf>
    <xf numFmtId="164" fontId="7" fillId="4" borderId="8" xfId="0" applyNumberFormat="1" applyFont="1" applyFill="1" applyBorder="1" applyAlignment="1">
      <alignment horizontal="center"/>
    </xf>
    <xf numFmtId="1" fontId="7" fillId="4" borderId="8" xfId="0" applyNumberFormat="1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49" fontId="7" fillId="4" borderId="8" xfId="0" applyNumberFormat="1" applyFont="1" applyFill="1" applyBorder="1" applyAlignment="1">
      <alignment horizontal="center"/>
    </xf>
    <xf numFmtId="9" fontId="7" fillId="4" borderId="8" xfId="0" applyNumberFormat="1" applyFont="1" applyFill="1" applyBorder="1" applyAlignment="1">
      <alignment horizontal="center"/>
    </xf>
    <xf numFmtId="15" fontId="3" fillId="4" borderId="8" xfId="0" applyNumberFormat="1" applyFont="1" applyFill="1" applyBorder="1" applyAlignment="1">
      <alignment horizontal="center"/>
    </xf>
    <xf numFmtId="15" fontId="3" fillId="5" borderId="8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4" fontId="3" fillId="4" borderId="8" xfId="0" applyNumberFormat="1" applyFont="1" applyFill="1" applyBorder="1" applyAlignment="1">
      <alignment horizontal="center"/>
    </xf>
    <xf numFmtId="9" fontId="3" fillId="4" borderId="8" xfId="0" applyNumberFormat="1" applyFont="1" applyFill="1" applyBorder="1" applyAlignment="1">
      <alignment horizontal="center"/>
    </xf>
    <xf numFmtId="17" fontId="3" fillId="5" borderId="8" xfId="0" applyNumberFormat="1" applyFont="1" applyFill="1" applyBorder="1" applyAlignment="1">
      <alignment horizontal="center" vertical="center"/>
    </xf>
    <xf numFmtId="15" fontId="6" fillId="4" borderId="8" xfId="0" applyNumberFormat="1" applyFont="1" applyFill="1" applyBorder="1" applyAlignment="1">
      <alignment horizontal="center"/>
    </xf>
    <xf numFmtId="15" fontId="6" fillId="5" borderId="8" xfId="0" applyNumberFormat="1" applyFont="1" applyFill="1" applyBorder="1" applyAlignment="1">
      <alignment horizontal="center"/>
    </xf>
    <xf numFmtId="0" fontId="2" fillId="5" borderId="8" xfId="0" applyFont="1" applyFill="1" applyBorder="1"/>
    <xf numFmtId="0" fontId="9" fillId="5" borderId="42" xfId="0" applyFont="1" applyFill="1" applyBorder="1" applyAlignment="1">
      <alignment horizontal="center" vertical="center"/>
    </xf>
    <xf numFmtId="0" fontId="3" fillId="7" borderId="46" xfId="0" applyFont="1" applyFill="1" applyBorder="1" applyAlignment="1">
      <alignment horizontal="center" vertical="center"/>
    </xf>
    <xf numFmtId="0" fontId="3" fillId="7" borderId="47" xfId="0" applyFont="1" applyFill="1" applyBorder="1"/>
    <xf numFmtId="0" fontId="3" fillId="7" borderId="47" xfId="0" applyFont="1" applyFill="1" applyBorder="1" applyAlignment="1">
      <alignment horizontal="center" vertical="center"/>
    </xf>
    <xf numFmtId="0" fontId="6" fillId="7" borderId="47" xfId="0" applyFont="1" applyFill="1" applyBorder="1"/>
    <xf numFmtId="15" fontId="10" fillId="7" borderId="47" xfId="0" applyNumberFormat="1" applyFont="1" applyFill="1" applyBorder="1" applyAlignment="1">
      <alignment horizontal="center" vertical="center"/>
    </xf>
    <xf numFmtId="0" fontId="6" fillId="7" borderId="47" xfId="0" applyFont="1" applyFill="1" applyBorder="1" applyAlignment="1">
      <alignment horizontal="center"/>
    </xf>
    <xf numFmtId="1" fontId="3" fillId="7" borderId="48" xfId="0" applyNumberFormat="1" applyFont="1" applyFill="1" applyBorder="1" applyAlignment="1">
      <alignment horizontal="center"/>
    </xf>
    <xf numFmtId="0" fontId="3" fillId="0" borderId="41" xfId="0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/>
    </xf>
    <xf numFmtId="1" fontId="3" fillId="4" borderId="22" xfId="0" applyNumberFormat="1" applyFont="1" applyFill="1" applyBorder="1" applyAlignment="1">
      <alignment horizontal="center"/>
    </xf>
    <xf numFmtId="0" fontId="0" fillId="5" borderId="22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1" fontId="7" fillId="4" borderId="22" xfId="0" applyNumberFormat="1" applyFont="1" applyFill="1" applyBorder="1" applyAlignment="1">
      <alignment horizontal="center"/>
    </xf>
    <xf numFmtId="0" fontId="0" fillId="4" borderId="22" xfId="0" applyFont="1" applyFill="1" applyBorder="1" applyAlignment="1">
      <alignment horizontal="center"/>
    </xf>
    <xf numFmtId="0" fontId="3" fillId="0" borderId="49" xfId="0" applyFont="1" applyFill="1" applyBorder="1" applyAlignment="1">
      <alignment horizontal="center" vertical="center"/>
    </xf>
    <xf numFmtId="0" fontId="3" fillId="5" borderId="35" xfId="0" applyFont="1" applyFill="1" applyBorder="1"/>
    <xf numFmtId="0" fontId="3" fillId="5" borderId="35" xfId="0" applyFont="1" applyFill="1" applyBorder="1" applyAlignment="1">
      <alignment horizontal="center" vertical="center"/>
    </xf>
    <xf numFmtId="0" fontId="6" fillId="5" borderId="35" xfId="0" applyFont="1" applyFill="1" applyBorder="1"/>
    <xf numFmtId="15" fontId="3" fillId="5" borderId="35" xfId="0" applyNumberFormat="1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 vertical="center"/>
    </xf>
    <xf numFmtId="1" fontId="3" fillId="8" borderId="8" xfId="0" applyNumberFormat="1" applyFont="1" applyFill="1" applyBorder="1" applyAlignment="1">
      <alignment horizontal="center"/>
    </xf>
    <xf numFmtId="9" fontId="3" fillId="9" borderId="8" xfId="0" applyNumberFormat="1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left" vertical="center"/>
    </xf>
    <xf numFmtId="0" fontId="10" fillId="8" borderId="8" xfId="0" applyFont="1" applyFill="1" applyBorder="1"/>
    <xf numFmtId="0" fontId="3" fillId="8" borderId="8" xfId="0" applyFont="1" applyFill="1" applyBorder="1" applyAlignment="1">
      <alignment horizontal="center"/>
    </xf>
    <xf numFmtId="164" fontId="3" fillId="8" borderId="8" xfId="0" applyNumberFormat="1" applyFont="1" applyFill="1" applyBorder="1" applyAlignment="1">
      <alignment horizontal="center"/>
    </xf>
    <xf numFmtId="9" fontId="3" fillId="8" borderId="8" xfId="0" applyNumberFormat="1" applyFont="1" applyFill="1" applyBorder="1" applyAlignment="1">
      <alignment horizontal="center"/>
    </xf>
    <xf numFmtId="0" fontId="3" fillId="8" borderId="46" xfId="0" applyFont="1" applyFill="1" applyBorder="1" applyAlignment="1">
      <alignment horizontal="center" vertical="center"/>
    </xf>
    <xf numFmtId="0" fontId="3" fillId="8" borderId="47" xfId="0" applyFont="1" applyFill="1" applyBorder="1"/>
    <xf numFmtId="0" fontId="3" fillId="8" borderId="47" xfId="0" applyFont="1" applyFill="1" applyBorder="1" applyAlignment="1">
      <alignment horizontal="center" vertical="center"/>
    </xf>
    <xf numFmtId="0" fontId="6" fillId="8" borderId="47" xfId="0" applyFont="1" applyFill="1" applyBorder="1"/>
    <xf numFmtId="15" fontId="3" fillId="8" borderId="47" xfId="0" applyNumberFormat="1" applyFont="1" applyFill="1" applyBorder="1" applyAlignment="1">
      <alignment horizontal="center" vertical="center"/>
    </xf>
    <xf numFmtId="0" fontId="6" fillId="8" borderId="47" xfId="0" applyFont="1" applyFill="1" applyBorder="1" applyAlignment="1">
      <alignment horizontal="center"/>
    </xf>
    <xf numFmtId="1" fontId="3" fillId="8" borderId="47" xfId="0" applyNumberFormat="1" applyFont="1" applyFill="1" applyBorder="1" applyAlignment="1">
      <alignment horizontal="center" vertical="center"/>
    </xf>
    <xf numFmtId="49" fontId="3" fillId="8" borderId="47" xfId="0" applyNumberFormat="1" applyFont="1" applyFill="1" applyBorder="1" applyAlignment="1">
      <alignment horizontal="center" vertical="center"/>
    </xf>
    <xf numFmtId="164" fontId="3" fillId="8" borderId="47" xfId="0" applyNumberFormat="1" applyFont="1" applyFill="1" applyBorder="1" applyAlignment="1">
      <alignment horizontal="center" vertical="center"/>
    </xf>
    <xf numFmtId="9" fontId="3" fillId="8" borderId="47" xfId="0" applyNumberFormat="1" applyFont="1" applyFill="1" applyBorder="1" applyAlignment="1">
      <alignment horizontal="center" vertical="center"/>
    </xf>
    <xf numFmtId="1" fontId="3" fillId="8" borderId="48" xfId="0" applyNumberFormat="1" applyFont="1" applyFill="1" applyBorder="1" applyAlignment="1">
      <alignment horizontal="center"/>
    </xf>
    <xf numFmtId="0" fontId="3" fillId="9" borderId="41" xfId="0" applyFont="1" applyFill="1" applyBorder="1" applyAlignment="1">
      <alignment horizontal="center" vertical="center"/>
    </xf>
    <xf numFmtId="0" fontId="3" fillId="8" borderId="41" xfId="0" applyFont="1" applyFill="1" applyBorder="1" applyAlignment="1">
      <alignment horizontal="center" vertical="center"/>
    </xf>
    <xf numFmtId="0" fontId="0" fillId="8" borderId="22" xfId="0" applyFont="1" applyFill="1" applyBorder="1" applyAlignment="1">
      <alignment horizontal="center"/>
    </xf>
    <xf numFmtId="0" fontId="3" fillId="9" borderId="22" xfId="0" applyFont="1" applyFill="1" applyBorder="1" applyAlignment="1">
      <alignment horizontal="center" vertical="center"/>
    </xf>
    <xf numFmtId="0" fontId="3" fillId="8" borderId="49" xfId="0" applyFont="1" applyFill="1" applyBorder="1" applyAlignment="1">
      <alignment horizontal="center" vertical="center"/>
    </xf>
    <xf numFmtId="0" fontId="3" fillId="8" borderId="42" xfId="0" applyFont="1" applyFill="1" applyBorder="1" applyAlignment="1">
      <alignment horizontal="center" vertical="center"/>
    </xf>
    <xf numFmtId="0" fontId="3" fillId="8" borderId="52" xfId="0" applyFont="1" applyFill="1" applyBorder="1" applyAlignment="1">
      <alignment horizontal="left" vertical="center"/>
    </xf>
    <xf numFmtId="0" fontId="3" fillId="8" borderId="52" xfId="0" applyFont="1" applyFill="1" applyBorder="1" applyAlignment="1">
      <alignment horizontal="center" vertical="center"/>
    </xf>
    <xf numFmtId="0" fontId="3" fillId="8" borderId="52" xfId="0" applyFont="1" applyFill="1" applyBorder="1" applyAlignment="1">
      <alignment vertical="center"/>
    </xf>
    <xf numFmtId="15" fontId="3" fillId="8" borderId="52" xfId="0" applyNumberFormat="1" applyFont="1" applyFill="1" applyBorder="1" applyAlignment="1">
      <alignment horizontal="center" vertical="center"/>
    </xf>
    <xf numFmtId="0" fontId="3" fillId="9" borderId="52" xfId="0" applyFont="1" applyFill="1" applyBorder="1" applyAlignment="1">
      <alignment horizontal="center" vertical="center"/>
    </xf>
    <xf numFmtId="1" fontId="3" fillId="9" borderId="52" xfId="0" applyNumberFormat="1" applyFont="1" applyFill="1" applyBorder="1" applyAlignment="1">
      <alignment horizontal="center" vertical="center"/>
    </xf>
    <xf numFmtId="49" fontId="3" fillId="9" borderId="52" xfId="0" applyNumberFormat="1" applyFont="1" applyFill="1" applyBorder="1" applyAlignment="1">
      <alignment horizontal="center" vertical="center"/>
    </xf>
    <xf numFmtId="164" fontId="3" fillId="9" borderId="52" xfId="0" applyNumberFormat="1" applyFont="1" applyFill="1" applyBorder="1" applyAlignment="1">
      <alignment horizontal="center" vertical="center"/>
    </xf>
    <xf numFmtId="1" fontId="3" fillId="9" borderId="53" xfId="0" applyNumberFormat="1" applyFont="1" applyFill="1" applyBorder="1" applyAlignment="1">
      <alignment horizontal="center"/>
    </xf>
    <xf numFmtId="0" fontId="3" fillId="8" borderId="54" xfId="0" applyFont="1" applyFill="1" applyBorder="1" applyAlignment="1">
      <alignment horizontal="center" vertical="center"/>
    </xf>
    <xf numFmtId="0" fontId="3" fillId="8" borderId="55" xfId="0" applyFont="1" applyFill="1" applyBorder="1" applyAlignment="1">
      <alignment horizontal="left" vertical="center"/>
    </xf>
    <xf numFmtId="0" fontId="3" fillId="8" borderId="55" xfId="0" applyFont="1" applyFill="1" applyBorder="1" applyAlignment="1">
      <alignment horizontal="center" vertical="center"/>
    </xf>
    <xf numFmtId="0" fontId="0" fillId="8" borderId="55" xfId="0" applyFont="1" applyFill="1" applyBorder="1"/>
    <xf numFmtId="15" fontId="3" fillId="8" borderId="55" xfId="0" applyNumberFormat="1" applyFont="1" applyFill="1" applyBorder="1" applyAlignment="1">
      <alignment horizontal="center" vertical="center"/>
    </xf>
    <xf numFmtId="0" fontId="0" fillId="8" borderId="55" xfId="0" applyFont="1" applyFill="1" applyBorder="1" applyAlignment="1">
      <alignment horizontal="center"/>
    </xf>
    <xf numFmtId="1" fontId="3" fillId="8" borderId="56" xfId="0" applyNumberFormat="1" applyFont="1" applyFill="1" applyBorder="1" applyAlignment="1">
      <alignment horizontal="center"/>
    </xf>
    <xf numFmtId="0" fontId="0" fillId="9" borderId="8" xfId="0" applyFont="1" applyFill="1" applyBorder="1" applyAlignment="1">
      <alignment horizontal="left"/>
    </xf>
    <xf numFmtId="0" fontId="3" fillId="8" borderId="47" xfId="0" applyFont="1" applyFill="1" applyBorder="1" applyAlignment="1">
      <alignment horizontal="left" vertical="center"/>
    </xf>
    <xf numFmtId="0" fontId="3" fillId="7" borderId="47" xfId="0" applyFont="1" applyFill="1" applyBorder="1" applyAlignment="1">
      <alignment horizontal="left" vertical="center"/>
    </xf>
    <xf numFmtId="0" fontId="3" fillId="6" borderId="8" xfId="0" applyFont="1" applyFill="1" applyBorder="1" applyAlignment="1">
      <alignment horizontal="left" vertical="center"/>
    </xf>
    <xf numFmtId="0" fontId="3" fillId="5" borderId="35" xfId="0" applyFont="1" applyFill="1" applyBorder="1" applyAlignment="1">
      <alignment horizontal="left" vertical="center"/>
    </xf>
    <xf numFmtId="0" fontId="3" fillId="8" borderId="8" xfId="0" quotePrefix="1" applyNumberFormat="1" applyFont="1" applyFill="1" applyBorder="1" applyAlignment="1">
      <alignment horizontal="center" vertical="center"/>
    </xf>
    <xf numFmtId="0" fontId="3" fillId="8" borderId="8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9" fillId="5" borderId="60" xfId="0" applyFont="1" applyFill="1" applyBorder="1" applyAlignment="1">
      <alignment horizontal="center" vertical="center"/>
    </xf>
    <xf numFmtId="0" fontId="3" fillId="9" borderId="46" xfId="0" applyFont="1" applyFill="1" applyBorder="1" applyAlignment="1">
      <alignment horizontal="center" vertical="center"/>
    </xf>
    <xf numFmtId="0" fontId="3" fillId="8" borderId="47" xfId="0" applyFont="1" applyFill="1" applyBorder="1" applyAlignment="1">
      <alignment vertical="center"/>
    </xf>
    <xf numFmtId="0" fontId="3" fillId="9" borderId="49" xfId="0" applyFont="1" applyFill="1" applyBorder="1" applyAlignment="1">
      <alignment horizontal="center" vertical="center"/>
    </xf>
    <xf numFmtId="0" fontId="0" fillId="8" borderId="35" xfId="0" applyFont="1" applyFill="1" applyBorder="1" applyAlignment="1">
      <alignment horizontal="center"/>
    </xf>
    <xf numFmtId="0" fontId="3" fillId="8" borderId="36" xfId="0" applyFont="1" applyFill="1" applyBorder="1" applyAlignment="1">
      <alignment horizontal="center" vertical="center"/>
    </xf>
    <xf numFmtId="9" fontId="3" fillId="8" borderId="35" xfId="0" applyNumberFormat="1" applyFont="1" applyFill="1" applyBorder="1" applyAlignment="1">
      <alignment horizontal="center" vertical="center"/>
    </xf>
    <xf numFmtId="0" fontId="3" fillId="7" borderId="49" xfId="0" applyFont="1" applyFill="1" applyBorder="1" applyAlignment="1">
      <alignment horizontal="center" vertical="center"/>
    </xf>
    <xf numFmtId="0" fontId="3" fillId="10" borderId="8" xfId="0" applyFont="1" applyFill="1" applyBorder="1" applyAlignment="1">
      <alignment horizontal="left" vertical="center"/>
    </xf>
    <xf numFmtId="0" fontId="3" fillId="10" borderId="8" xfId="0" applyFont="1" applyFill="1" applyBorder="1" applyAlignment="1">
      <alignment vertical="center"/>
    </xf>
    <xf numFmtId="0" fontId="3" fillId="10" borderId="8" xfId="0" applyFont="1" applyFill="1" applyBorder="1" applyAlignment="1">
      <alignment horizontal="center" vertical="center"/>
    </xf>
    <xf numFmtId="1" fontId="3" fillId="10" borderId="8" xfId="0" applyNumberFormat="1" applyFont="1" applyFill="1" applyBorder="1" applyAlignment="1">
      <alignment horizontal="center" vertical="center"/>
    </xf>
    <xf numFmtId="49" fontId="3" fillId="10" borderId="8" xfId="0" applyNumberFormat="1" applyFont="1" applyFill="1" applyBorder="1" applyAlignment="1">
      <alignment horizontal="center" vertical="center"/>
    </xf>
    <xf numFmtId="164" fontId="3" fillId="10" borderId="8" xfId="0" applyNumberFormat="1" applyFont="1" applyFill="1" applyBorder="1" applyAlignment="1">
      <alignment horizontal="center" vertical="center"/>
    </xf>
    <xf numFmtId="1" fontId="3" fillId="10" borderId="22" xfId="0" applyNumberFormat="1" applyFont="1" applyFill="1" applyBorder="1" applyAlignment="1">
      <alignment horizontal="center"/>
    </xf>
    <xf numFmtId="0" fontId="0" fillId="7" borderId="8" xfId="0" applyFont="1" applyFill="1" applyBorder="1"/>
    <xf numFmtId="0" fontId="0" fillId="7" borderId="8" xfId="0" applyFont="1" applyFill="1" applyBorder="1" applyAlignment="1">
      <alignment horizontal="center"/>
    </xf>
    <xf numFmtId="0" fontId="0" fillId="8" borderId="47" xfId="0" applyFont="1" applyFill="1" applyBorder="1" applyAlignment="1">
      <alignment horizontal="center"/>
    </xf>
    <xf numFmtId="0" fontId="0" fillId="8" borderId="47" xfId="0" applyFont="1" applyFill="1" applyBorder="1"/>
    <xf numFmtId="0" fontId="3" fillId="0" borderId="55" xfId="0" applyFont="1" applyFill="1" applyBorder="1" applyAlignment="1">
      <alignment horizontal="center" vertical="center"/>
    </xf>
    <xf numFmtId="0" fontId="3" fillId="5" borderId="55" xfId="0" applyFont="1" applyFill="1" applyBorder="1" applyAlignment="1">
      <alignment horizontal="left" vertical="center"/>
    </xf>
    <xf numFmtId="0" fontId="3" fillId="5" borderId="55" xfId="0" applyFont="1" applyFill="1" applyBorder="1" applyAlignment="1">
      <alignment vertical="center"/>
    </xf>
    <xf numFmtId="0" fontId="3" fillId="5" borderId="55" xfId="0" applyFont="1" applyFill="1" applyBorder="1" applyAlignment="1">
      <alignment horizontal="center" vertical="center"/>
    </xf>
    <xf numFmtId="164" fontId="3" fillId="5" borderId="55" xfId="0" applyNumberFormat="1" applyFont="1" applyFill="1" applyBorder="1" applyAlignment="1">
      <alignment horizontal="center" vertical="center"/>
    </xf>
    <xf numFmtId="1" fontId="3" fillId="5" borderId="55" xfId="0" applyNumberFormat="1" applyFont="1" applyFill="1" applyBorder="1" applyAlignment="1">
      <alignment horizontal="center" vertical="center"/>
    </xf>
    <xf numFmtId="49" fontId="3" fillId="5" borderId="55" xfId="0" applyNumberFormat="1" applyFont="1" applyFill="1" applyBorder="1" applyAlignment="1">
      <alignment horizontal="center" vertical="center"/>
    </xf>
    <xf numFmtId="1" fontId="3" fillId="5" borderId="56" xfId="0" applyNumberFormat="1" applyFont="1" applyFill="1" applyBorder="1" applyAlignment="1">
      <alignment horizontal="center"/>
    </xf>
    <xf numFmtId="0" fontId="10" fillId="7" borderId="35" xfId="0" applyFont="1" applyFill="1" applyBorder="1" applyAlignment="1">
      <alignment horizontal="left" vertical="center"/>
    </xf>
    <xf numFmtId="0" fontId="3" fillId="7" borderId="35" xfId="0" applyFont="1" applyFill="1" applyBorder="1" applyAlignment="1">
      <alignment horizontal="left" vertical="center"/>
    </xf>
    <xf numFmtId="0" fontId="3" fillId="7" borderId="35" xfId="0" applyFont="1" applyFill="1" applyBorder="1" applyAlignment="1">
      <alignment vertical="center"/>
    </xf>
    <xf numFmtId="15" fontId="10" fillId="7" borderId="35" xfId="0" applyNumberFormat="1" applyFont="1" applyFill="1" applyBorder="1" applyAlignment="1">
      <alignment horizontal="center" vertical="center"/>
    </xf>
    <xf numFmtId="0" fontId="3" fillId="7" borderId="35" xfId="0" applyFont="1" applyFill="1" applyBorder="1" applyAlignment="1">
      <alignment horizontal="center" vertical="center"/>
    </xf>
    <xf numFmtId="164" fontId="3" fillId="7" borderId="35" xfId="0" applyNumberFormat="1" applyFont="1" applyFill="1" applyBorder="1" applyAlignment="1">
      <alignment horizontal="center" vertical="center"/>
    </xf>
    <xf numFmtId="1" fontId="3" fillId="7" borderId="35" xfId="0" applyNumberFormat="1" applyFont="1" applyFill="1" applyBorder="1" applyAlignment="1">
      <alignment horizontal="center" vertical="center"/>
    </xf>
    <xf numFmtId="49" fontId="3" fillId="7" borderId="35" xfId="0" applyNumberFormat="1" applyFont="1" applyFill="1" applyBorder="1" applyAlignment="1">
      <alignment horizontal="center" vertical="center"/>
    </xf>
    <xf numFmtId="1" fontId="3" fillId="7" borderId="36" xfId="0" applyNumberFormat="1" applyFont="1" applyFill="1" applyBorder="1" applyAlignment="1">
      <alignment horizontal="center"/>
    </xf>
    <xf numFmtId="1" fontId="14" fillId="0" borderId="16" xfId="0" applyNumberFormat="1" applyFont="1" applyBorder="1" applyAlignment="1">
      <alignment horizontal="center" textRotation="75"/>
    </xf>
    <xf numFmtId="0" fontId="14" fillId="2" borderId="34" xfId="0" applyFont="1" applyFill="1" applyBorder="1" applyAlignment="1">
      <alignment horizontal="center" vertical="center" textRotation="75"/>
    </xf>
    <xf numFmtId="0" fontId="14" fillId="0" borderId="33" xfId="0" applyFont="1" applyBorder="1" applyAlignment="1">
      <alignment horizontal="center" vertical="center" textRotation="75"/>
    </xf>
    <xf numFmtId="0" fontId="14" fillId="2" borderId="34" xfId="0" applyFont="1" applyFill="1" applyBorder="1" applyAlignment="1">
      <alignment horizontal="left" vertical="center" textRotation="75"/>
    </xf>
    <xf numFmtId="0" fontId="14" fillId="2" borderId="34" xfId="0" applyFont="1" applyFill="1" applyBorder="1" applyAlignment="1">
      <alignment vertical="center" textRotation="75"/>
    </xf>
    <xf numFmtId="0" fontId="14" fillId="2" borderId="34" xfId="0" quotePrefix="1" applyFont="1" applyFill="1" applyBorder="1" applyAlignment="1">
      <alignment horizontal="center" vertical="center" textRotation="75"/>
    </xf>
    <xf numFmtId="0" fontId="14" fillId="2" borderId="34" xfId="0" applyFont="1" applyFill="1" applyBorder="1" applyAlignment="1">
      <alignment horizontal="center" vertical="center" textRotation="45"/>
    </xf>
    <xf numFmtId="0" fontId="3" fillId="9" borderId="42" xfId="0" applyFont="1" applyFill="1" applyBorder="1" applyAlignment="1">
      <alignment horizontal="center" vertical="center"/>
    </xf>
    <xf numFmtId="0" fontId="0" fillId="8" borderId="52" xfId="0" applyFont="1" applyFill="1" applyBorder="1" applyAlignment="1">
      <alignment horizontal="center"/>
    </xf>
    <xf numFmtId="9" fontId="3" fillId="8" borderId="52" xfId="0" applyNumberFormat="1" applyFont="1" applyFill="1" applyBorder="1" applyAlignment="1">
      <alignment horizontal="center" vertical="center"/>
    </xf>
    <xf numFmtId="0" fontId="3" fillId="8" borderId="53" xfId="0" applyFont="1" applyFill="1" applyBorder="1" applyAlignment="1">
      <alignment horizontal="center" vertical="center"/>
    </xf>
    <xf numFmtId="0" fontId="0" fillId="8" borderId="8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15" fillId="7" borderId="8" xfId="0" applyNumberFormat="1" applyFont="1" applyFill="1" applyBorder="1" applyAlignment="1">
      <alignment horizontal="center"/>
    </xf>
    <xf numFmtId="0" fontId="3" fillId="7" borderId="22" xfId="0" applyFont="1" applyFill="1" applyBorder="1" applyAlignment="1">
      <alignment horizontal="center" vertical="center"/>
    </xf>
    <xf numFmtId="164" fontId="7" fillId="8" borderId="8" xfId="0" applyNumberFormat="1" applyFont="1" applyFill="1" applyBorder="1" applyAlignment="1">
      <alignment horizontal="center"/>
    </xf>
    <xf numFmtId="1" fontId="7" fillId="8" borderId="8" xfId="0" applyNumberFormat="1" applyFont="1" applyFill="1" applyBorder="1" applyAlignment="1">
      <alignment horizontal="center"/>
    </xf>
    <xf numFmtId="0" fontId="7" fillId="8" borderId="8" xfId="0" applyFont="1" applyFill="1" applyBorder="1" applyAlignment="1">
      <alignment horizontal="center"/>
    </xf>
    <xf numFmtId="49" fontId="7" fillId="8" borderId="8" xfId="0" applyNumberFormat="1" applyFont="1" applyFill="1" applyBorder="1" applyAlignment="1">
      <alignment horizontal="center"/>
    </xf>
    <xf numFmtId="9" fontId="7" fillId="8" borderId="8" xfId="0" applyNumberFormat="1" applyFont="1" applyFill="1" applyBorder="1" applyAlignment="1">
      <alignment horizontal="center"/>
    </xf>
    <xf numFmtId="164" fontId="7" fillId="8" borderId="8" xfId="0" applyNumberFormat="1" applyFont="1" applyFill="1" applyBorder="1" applyAlignment="1">
      <alignment horizontal="center" vertical="center"/>
    </xf>
    <xf numFmtId="1" fontId="7" fillId="8" borderId="22" xfId="0" applyNumberFormat="1" applyFont="1" applyFill="1" applyBorder="1" applyAlignment="1">
      <alignment horizontal="center"/>
    </xf>
    <xf numFmtId="0" fontId="3" fillId="0" borderId="46" xfId="0" applyFont="1" applyFill="1" applyBorder="1" applyAlignment="1">
      <alignment horizontal="center" vertical="center"/>
    </xf>
    <xf numFmtId="0" fontId="3" fillId="5" borderId="47" xfId="0" applyFont="1" applyFill="1" applyBorder="1" applyAlignment="1">
      <alignment horizontal="left" vertical="center"/>
    </xf>
    <xf numFmtId="0" fontId="3" fillId="5" borderId="47" xfId="0" applyFont="1" applyFill="1" applyBorder="1" applyAlignment="1">
      <alignment vertical="center"/>
    </xf>
    <xf numFmtId="0" fontId="3" fillId="5" borderId="47" xfId="0" applyFont="1" applyFill="1" applyBorder="1" applyAlignment="1">
      <alignment horizontal="center" vertical="center"/>
    </xf>
    <xf numFmtId="164" fontId="3" fillId="5" borderId="47" xfId="0" applyNumberFormat="1" applyFont="1" applyFill="1" applyBorder="1" applyAlignment="1">
      <alignment horizontal="center" vertical="center"/>
    </xf>
    <xf numFmtId="1" fontId="3" fillId="5" borderId="47" xfId="0" applyNumberFormat="1" applyFont="1" applyFill="1" applyBorder="1" applyAlignment="1">
      <alignment horizontal="center" vertical="center"/>
    </xf>
    <xf numFmtId="49" fontId="3" fillId="5" borderId="47" xfId="0" applyNumberFormat="1" applyFont="1" applyFill="1" applyBorder="1" applyAlignment="1">
      <alignment horizontal="center" vertical="center"/>
    </xf>
    <xf numFmtId="1" fontId="3" fillId="5" borderId="48" xfId="0" applyNumberFormat="1" applyFont="1" applyFill="1" applyBorder="1" applyAlignment="1">
      <alignment horizontal="center"/>
    </xf>
    <xf numFmtId="0" fontId="3" fillId="7" borderId="42" xfId="0" applyFont="1" applyFill="1" applyBorder="1" applyAlignment="1">
      <alignment horizontal="center" vertical="center"/>
    </xf>
    <xf numFmtId="0" fontId="10" fillId="7" borderId="52" xfId="0" applyFont="1" applyFill="1" applyBorder="1" applyAlignment="1">
      <alignment horizontal="left" vertical="center"/>
    </xf>
    <xf numFmtId="0" fontId="3" fillId="7" borderId="52" xfId="0" applyFont="1" applyFill="1" applyBorder="1" applyAlignment="1">
      <alignment horizontal="left" vertical="center"/>
    </xf>
    <xf numFmtId="0" fontId="3" fillId="7" borderId="52" xfId="0" applyFont="1" applyFill="1" applyBorder="1" applyAlignment="1">
      <alignment vertical="center"/>
    </xf>
    <xf numFmtId="15" fontId="10" fillId="7" borderId="52" xfId="0" applyNumberFormat="1" applyFont="1" applyFill="1" applyBorder="1" applyAlignment="1">
      <alignment horizontal="center" vertical="center"/>
    </xf>
    <xf numFmtId="0" fontId="3" fillId="7" borderId="52" xfId="0" applyFont="1" applyFill="1" applyBorder="1" applyAlignment="1">
      <alignment horizontal="center" vertical="center"/>
    </xf>
    <xf numFmtId="164" fontId="3" fillId="7" borderId="52" xfId="0" applyNumberFormat="1" applyFont="1" applyFill="1" applyBorder="1" applyAlignment="1">
      <alignment horizontal="center" vertical="center"/>
    </xf>
    <xf numFmtId="1" fontId="3" fillId="7" borderId="52" xfId="0" applyNumberFormat="1" applyFont="1" applyFill="1" applyBorder="1" applyAlignment="1">
      <alignment horizontal="center" vertical="center"/>
    </xf>
    <xf numFmtId="49" fontId="3" fillId="7" borderId="52" xfId="0" applyNumberFormat="1" applyFont="1" applyFill="1" applyBorder="1" applyAlignment="1">
      <alignment horizontal="center" vertical="center"/>
    </xf>
    <xf numFmtId="1" fontId="3" fillId="7" borderId="53" xfId="0" applyNumberFormat="1" applyFont="1" applyFill="1" applyBorder="1" applyAlignment="1">
      <alignment horizontal="center"/>
    </xf>
    <xf numFmtId="0" fontId="0" fillId="8" borderId="35" xfId="0" applyFont="1" applyFill="1" applyBorder="1"/>
    <xf numFmtId="1" fontId="3" fillId="8" borderId="35" xfId="0" applyNumberFormat="1" applyFont="1" applyFill="1" applyBorder="1" applyAlignment="1">
      <alignment horizontal="center" vertical="center"/>
    </xf>
    <xf numFmtId="49" fontId="3" fillId="8" borderId="35" xfId="0" applyNumberFormat="1" applyFont="1" applyFill="1" applyBorder="1" applyAlignment="1">
      <alignment horizontal="center" vertical="center"/>
    </xf>
    <xf numFmtId="49" fontId="15" fillId="8" borderId="8" xfId="0" applyNumberFormat="1" applyFont="1" applyFill="1" applyBorder="1" applyAlignment="1">
      <alignment horizontal="center"/>
    </xf>
    <xf numFmtId="0" fontId="15" fillId="0" borderId="0" xfId="0" applyFont="1" applyAlignme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3" fillId="0" borderId="54" xfId="0" applyFont="1" applyFill="1" applyBorder="1" applyAlignment="1">
      <alignment horizontal="center" vertical="center"/>
    </xf>
    <xf numFmtId="15" fontId="3" fillId="5" borderId="55" xfId="0" applyNumberFormat="1" applyFont="1" applyFill="1" applyBorder="1" applyAlignment="1">
      <alignment horizontal="center" vertical="center"/>
    </xf>
    <xf numFmtId="9" fontId="3" fillId="5" borderId="55" xfId="0" applyNumberFormat="1" applyFont="1" applyFill="1" applyBorder="1" applyAlignment="1">
      <alignment horizontal="center" vertical="center"/>
    </xf>
    <xf numFmtId="15" fontId="10" fillId="8" borderId="47" xfId="0" applyNumberFormat="1" applyFont="1" applyFill="1" applyBorder="1" applyAlignment="1">
      <alignment horizontal="center" vertical="center"/>
    </xf>
    <xf numFmtId="49" fontId="0" fillId="8" borderId="8" xfId="0" applyNumberFormat="1" applyFont="1" applyFill="1" applyBorder="1" applyAlignment="1">
      <alignment horizontal="center"/>
    </xf>
    <xf numFmtId="16" fontId="3" fillId="8" borderId="8" xfId="0" applyNumberFormat="1" applyFont="1" applyFill="1" applyBorder="1" applyAlignment="1">
      <alignment horizontal="center" vertical="center"/>
    </xf>
    <xf numFmtId="165" fontId="3" fillId="9" borderId="8" xfId="0" applyNumberFormat="1" applyFont="1" applyFill="1" applyBorder="1" applyAlignment="1">
      <alignment horizontal="center" vertical="center"/>
    </xf>
    <xf numFmtId="15" fontId="0" fillId="8" borderId="8" xfId="0" applyNumberFormat="1" applyFont="1" applyFill="1" applyBorder="1" applyAlignment="1">
      <alignment horizontal="center"/>
    </xf>
    <xf numFmtId="16" fontId="3" fillId="9" borderId="8" xfId="0" applyNumberFormat="1" applyFont="1" applyFill="1" applyBorder="1" applyAlignment="1">
      <alignment horizontal="center" vertical="center"/>
    </xf>
    <xf numFmtId="15" fontId="10" fillId="8" borderId="8" xfId="0" applyNumberFormat="1" applyFont="1" applyFill="1" applyBorder="1" applyAlignment="1">
      <alignment horizontal="center" vertical="center"/>
    </xf>
    <xf numFmtId="0" fontId="3" fillId="9" borderId="47" xfId="0" applyFont="1" applyFill="1" applyBorder="1" applyAlignment="1">
      <alignment horizontal="left" vertical="center"/>
    </xf>
    <xf numFmtId="0" fontId="3" fillId="9" borderId="47" xfId="0" applyFont="1" applyFill="1" applyBorder="1" applyAlignment="1">
      <alignment vertical="center"/>
    </xf>
    <xf numFmtId="15" fontId="3" fillId="9" borderId="47" xfId="0" applyNumberFormat="1" applyFont="1" applyFill="1" applyBorder="1" applyAlignment="1">
      <alignment horizontal="center" vertical="center"/>
    </xf>
    <xf numFmtId="0" fontId="3" fillId="9" borderId="47" xfId="0" applyFont="1" applyFill="1" applyBorder="1" applyAlignment="1">
      <alignment horizontal="center" vertical="center"/>
    </xf>
    <xf numFmtId="164" fontId="3" fillId="9" borderId="47" xfId="0" applyNumberFormat="1" applyFont="1" applyFill="1" applyBorder="1" applyAlignment="1">
      <alignment horizontal="center" vertical="center"/>
    </xf>
    <xf numFmtId="1" fontId="3" fillId="9" borderId="47" xfId="0" applyNumberFormat="1" applyFont="1" applyFill="1" applyBorder="1" applyAlignment="1">
      <alignment horizontal="center" vertical="center"/>
    </xf>
    <xf numFmtId="49" fontId="3" fillId="9" borderId="47" xfId="0" applyNumberFormat="1" applyFont="1" applyFill="1" applyBorder="1" applyAlignment="1">
      <alignment horizontal="center" vertical="center"/>
    </xf>
    <xf numFmtId="1" fontId="3" fillId="9" borderId="48" xfId="0" applyNumberFormat="1" applyFont="1" applyFill="1" applyBorder="1" applyAlignment="1">
      <alignment horizontal="center"/>
    </xf>
    <xf numFmtId="0" fontId="3" fillId="9" borderId="35" xfId="0" applyFont="1" applyFill="1" applyBorder="1" applyAlignment="1">
      <alignment horizontal="left" vertical="center"/>
    </xf>
    <xf numFmtId="0" fontId="3" fillId="9" borderId="35" xfId="0" applyFont="1" applyFill="1" applyBorder="1" applyAlignment="1">
      <alignment vertical="center"/>
    </xf>
    <xf numFmtId="15" fontId="3" fillId="9" borderId="35" xfId="0" applyNumberFormat="1" applyFont="1" applyFill="1" applyBorder="1" applyAlignment="1">
      <alignment horizontal="center" vertical="center"/>
    </xf>
    <xf numFmtId="0" fontId="3" fillId="9" borderId="35" xfId="0" applyFont="1" applyFill="1" applyBorder="1" applyAlignment="1">
      <alignment horizontal="center" vertical="center"/>
    </xf>
    <xf numFmtId="1" fontId="3" fillId="9" borderId="35" xfId="0" applyNumberFormat="1" applyFont="1" applyFill="1" applyBorder="1" applyAlignment="1">
      <alignment horizontal="center" vertical="center"/>
    </xf>
    <xf numFmtId="49" fontId="3" fillId="9" borderId="35" xfId="0" applyNumberFormat="1" applyFont="1" applyFill="1" applyBorder="1" applyAlignment="1">
      <alignment horizontal="center" vertical="center"/>
    </xf>
    <xf numFmtId="164" fontId="3" fillId="9" borderId="35" xfId="0" applyNumberFormat="1" applyFont="1" applyFill="1" applyBorder="1" applyAlignment="1">
      <alignment horizontal="center" vertical="center"/>
    </xf>
    <xf numFmtId="9" fontId="3" fillId="9" borderId="35" xfId="0" applyNumberFormat="1" applyFont="1" applyFill="1" applyBorder="1" applyAlignment="1">
      <alignment horizontal="center" vertical="center"/>
    </xf>
    <xf numFmtId="1" fontId="3" fillId="9" borderId="36" xfId="0" applyNumberFormat="1" applyFont="1" applyFill="1" applyBorder="1" applyAlignment="1">
      <alignment horizontal="center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15" fontId="3" fillId="0" borderId="8" xfId="0" applyNumberFormat="1" applyFont="1" applyFill="1" applyBorder="1" applyAlignment="1">
      <alignment horizontal="center" vertical="center"/>
    </xf>
    <xf numFmtId="1" fontId="3" fillId="0" borderId="8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164" fontId="3" fillId="0" borderId="8" xfId="0" applyNumberFormat="1" applyFont="1" applyFill="1" applyBorder="1" applyAlignment="1">
      <alignment horizontal="center" vertical="center"/>
    </xf>
    <xf numFmtId="1" fontId="3" fillId="0" borderId="22" xfId="0" applyNumberFormat="1" applyFont="1" applyFill="1" applyBorder="1" applyAlignment="1">
      <alignment horizontal="center"/>
    </xf>
    <xf numFmtId="0" fontId="0" fillId="0" borderId="0" xfId="0" applyFont="1" applyFill="1" applyAlignment="1"/>
    <xf numFmtId="0" fontId="3" fillId="11" borderId="41" xfId="0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vertical="center"/>
    </xf>
    <xf numFmtId="0" fontId="3" fillId="11" borderId="8" xfId="0" applyFont="1" applyFill="1" applyBorder="1" applyAlignment="1">
      <alignment horizontal="left" vertical="center"/>
    </xf>
    <xf numFmtId="15" fontId="10" fillId="11" borderId="8" xfId="0" applyNumberFormat="1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horizontal="center" vertical="center"/>
    </xf>
    <xf numFmtId="1" fontId="3" fillId="11" borderId="22" xfId="0" applyNumberFormat="1" applyFont="1" applyFill="1" applyBorder="1" applyAlignment="1">
      <alignment horizontal="center"/>
    </xf>
    <xf numFmtId="15" fontId="3" fillId="11" borderId="8" xfId="0" applyNumberFormat="1" applyFont="1" applyFill="1" applyBorder="1" applyAlignment="1">
      <alignment horizontal="center" vertical="center"/>
    </xf>
    <xf numFmtId="164" fontId="3" fillId="11" borderId="8" xfId="0" applyNumberFormat="1" applyFont="1" applyFill="1" applyBorder="1" applyAlignment="1">
      <alignment horizontal="center" vertical="center"/>
    </xf>
    <xf numFmtId="1" fontId="3" fillId="11" borderId="8" xfId="0" applyNumberFormat="1" applyFont="1" applyFill="1" applyBorder="1" applyAlignment="1">
      <alignment horizontal="center" vertical="center"/>
    </xf>
    <xf numFmtId="49" fontId="3" fillId="11" borderId="8" xfId="0" applyNumberFormat="1" applyFont="1" applyFill="1" applyBorder="1" applyAlignment="1">
      <alignment horizontal="center" vertical="center"/>
    </xf>
    <xf numFmtId="0" fontId="3" fillId="12" borderId="8" xfId="0" applyFont="1" applyFill="1" applyBorder="1" applyAlignment="1">
      <alignment horizontal="left" vertical="center"/>
    </xf>
    <xf numFmtId="0" fontId="3" fillId="12" borderId="8" xfId="0" applyFont="1" applyFill="1" applyBorder="1" applyAlignment="1">
      <alignment vertical="center"/>
    </xf>
    <xf numFmtId="0" fontId="3" fillId="12" borderId="8" xfId="0" applyFont="1" applyFill="1" applyBorder="1" applyAlignment="1">
      <alignment horizontal="center" vertical="center"/>
    </xf>
    <xf numFmtId="1" fontId="3" fillId="12" borderId="8" xfId="0" applyNumberFormat="1" applyFont="1" applyFill="1" applyBorder="1" applyAlignment="1">
      <alignment horizontal="center" vertical="center"/>
    </xf>
    <xf numFmtId="49" fontId="3" fillId="12" borderId="8" xfId="0" applyNumberFormat="1" applyFont="1" applyFill="1" applyBorder="1" applyAlignment="1">
      <alignment horizontal="center" vertical="center"/>
    </xf>
    <xf numFmtId="164" fontId="3" fillId="12" borderId="8" xfId="0" applyNumberFormat="1" applyFont="1" applyFill="1" applyBorder="1" applyAlignment="1">
      <alignment horizontal="center" vertical="center"/>
    </xf>
    <xf numFmtId="1" fontId="3" fillId="12" borderId="22" xfId="0" applyNumberFormat="1" applyFont="1" applyFill="1" applyBorder="1" applyAlignment="1">
      <alignment horizontal="center"/>
    </xf>
    <xf numFmtId="0" fontId="3" fillId="12" borderId="41" xfId="0" applyFont="1" applyFill="1" applyBorder="1" applyAlignment="1">
      <alignment horizontal="center" vertical="center"/>
    </xf>
    <xf numFmtId="0" fontId="3" fillId="11" borderId="42" xfId="0" applyFont="1" applyFill="1" applyBorder="1" applyAlignment="1">
      <alignment horizontal="center" vertical="center"/>
    </xf>
    <xf numFmtId="0" fontId="10" fillId="11" borderId="52" xfId="0" applyFont="1" applyFill="1" applyBorder="1" applyAlignment="1">
      <alignment horizontal="left" vertical="center"/>
    </xf>
    <xf numFmtId="0" fontId="3" fillId="11" borderId="52" xfId="0" applyFont="1" applyFill="1" applyBorder="1" applyAlignment="1">
      <alignment horizontal="left" vertical="center"/>
    </xf>
    <xf numFmtId="0" fontId="3" fillId="11" borderId="52" xfId="0" applyFont="1" applyFill="1" applyBorder="1" applyAlignment="1">
      <alignment vertical="center"/>
    </xf>
    <xf numFmtId="15" fontId="10" fillId="11" borderId="52" xfId="0" applyNumberFormat="1" applyFont="1" applyFill="1" applyBorder="1" applyAlignment="1">
      <alignment horizontal="center" vertical="center"/>
    </xf>
    <xf numFmtId="0" fontId="3" fillId="11" borderId="52" xfId="0" applyFont="1" applyFill="1" applyBorder="1" applyAlignment="1">
      <alignment horizontal="center" vertical="center"/>
    </xf>
    <xf numFmtId="164" fontId="3" fillId="11" borderId="52" xfId="0" applyNumberFormat="1" applyFont="1" applyFill="1" applyBorder="1" applyAlignment="1">
      <alignment horizontal="center" vertical="center"/>
    </xf>
    <xf numFmtId="1" fontId="3" fillId="11" borderId="52" xfId="0" applyNumberFormat="1" applyFont="1" applyFill="1" applyBorder="1" applyAlignment="1">
      <alignment horizontal="center" vertical="center"/>
    </xf>
    <xf numFmtId="49" fontId="3" fillId="11" borderId="52" xfId="0" applyNumberFormat="1" applyFont="1" applyFill="1" applyBorder="1" applyAlignment="1">
      <alignment horizontal="center" vertical="center"/>
    </xf>
    <xf numFmtId="1" fontId="3" fillId="11" borderId="53" xfId="0" applyNumberFormat="1" applyFont="1" applyFill="1" applyBorder="1" applyAlignment="1">
      <alignment horizontal="center"/>
    </xf>
    <xf numFmtId="0" fontId="3" fillId="9" borderId="47" xfId="0" applyFont="1" applyFill="1" applyBorder="1"/>
    <xf numFmtId="15" fontId="3" fillId="9" borderId="47" xfId="0" applyNumberFormat="1" applyFont="1" applyFill="1" applyBorder="1" applyAlignment="1">
      <alignment horizontal="center"/>
    </xf>
    <xf numFmtId="0" fontId="3" fillId="9" borderId="4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10" fillId="11" borderId="8" xfId="0" applyFont="1" applyFill="1" applyBorder="1" applyAlignment="1">
      <alignment horizontal="left" vertical="center"/>
    </xf>
    <xf numFmtId="0" fontId="3" fillId="11" borderId="46" xfId="0" applyFont="1" applyFill="1" applyBorder="1" applyAlignment="1">
      <alignment horizontal="center" vertical="center"/>
    </xf>
    <xf numFmtId="0" fontId="3" fillId="11" borderId="47" xfId="0" applyFont="1" applyFill="1" applyBorder="1" applyAlignment="1">
      <alignment vertical="center"/>
    </xf>
    <xf numFmtId="0" fontId="3" fillId="11" borderId="47" xfId="0" applyFont="1" applyFill="1" applyBorder="1" applyAlignment="1">
      <alignment horizontal="left" vertical="center"/>
    </xf>
    <xf numFmtId="15" fontId="10" fillId="11" borderId="47" xfId="0" applyNumberFormat="1" applyFont="1" applyFill="1" applyBorder="1" applyAlignment="1">
      <alignment horizontal="center" vertical="center"/>
    </xf>
    <xf numFmtId="0" fontId="3" fillId="11" borderId="47" xfId="0" applyFont="1" applyFill="1" applyBorder="1" applyAlignment="1">
      <alignment horizontal="center" vertical="center"/>
    </xf>
    <xf numFmtId="1" fontId="3" fillId="11" borderId="48" xfId="0" applyNumberFormat="1" applyFont="1" applyFill="1" applyBorder="1" applyAlignment="1">
      <alignment horizontal="center"/>
    </xf>
    <xf numFmtId="1" fontId="3" fillId="9" borderId="8" xfId="0" applyNumberFormat="1" applyFont="1" applyFill="1" applyBorder="1" applyAlignment="1">
      <alignment horizontal="center"/>
    </xf>
    <xf numFmtId="15" fontId="3" fillId="9" borderId="70" xfId="0" applyNumberFormat="1" applyFont="1" applyFill="1" applyBorder="1" applyAlignment="1">
      <alignment horizontal="center" vertical="center"/>
    </xf>
    <xf numFmtId="0" fontId="7" fillId="4" borderId="46" xfId="0" applyFont="1" applyFill="1" applyBorder="1" applyAlignment="1">
      <alignment horizontal="center" vertical="center"/>
    </xf>
    <xf numFmtId="0" fontId="7" fillId="4" borderId="47" xfId="0" applyFont="1" applyFill="1" applyBorder="1" applyAlignment="1">
      <alignment horizontal="left" vertical="center"/>
    </xf>
    <xf numFmtId="15" fontId="7" fillId="4" borderId="47" xfId="0" applyNumberFormat="1" applyFont="1" applyFill="1" applyBorder="1" applyAlignment="1">
      <alignment horizontal="center" vertical="center"/>
    </xf>
    <xf numFmtId="0" fontId="7" fillId="4" borderId="47" xfId="0" applyFont="1" applyFill="1" applyBorder="1" applyAlignment="1">
      <alignment horizontal="center" vertical="center"/>
    </xf>
    <xf numFmtId="164" fontId="7" fillId="4" borderId="47" xfId="0" applyNumberFormat="1" applyFont="1" applyFill="1" applyBorder="1" applyAlignment="1">
      <alignment horizontal="center" vertical="center"/>
    </xf>
    <xf numFmtId="1" fontId="7" fillId="4" borderId="47" xfId="0" applyNumberFormat="1" applyFont="1" applyFill="1" applyBorder="1" applyAlignment="1">
      <alignment horizontal="center" vertical="center"/>
    </xf>
    <xf numFmtId="49" fontId="7" fillId="4" borderId="47" xfId="0" applyNumberFormat="1" applyFont="1" applyFill="1" applyBorder="1" applyAlignment="1">
      <alignment horizontal="center" vertical="center"/>
    </xf>
    <xf numFmtId="9" fontId="7" fillId="4" borderId="47" xfId="0" applyNumberFormat="1" applyFont="1" applyFill="1" applyBorder="1" applyAlignment="1">
      <alignment horizontal="center" vertical="center"/>
    </xf>
    <xf numFmtId="1" fontId="7" fillId="4" borderId="48" xfId="0" applyNumberFormat="1" applyFont="1" applyFill="1" applyBorder="1" applyAlignment="1">
      <alignment horizontal="center"/>
    </xf>
    <xf numFmtId="0" fontId="7" fillId="5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left" vertical="center"/>
    </xf>
    <xf numFmtId="0" fontId="7" fillId="4" borderId="8" xfId="0" applyFont="1" applyFill="1" applyBorder="1" applyAlignment="1">
      <alignment vertical="center"/>
    </xf>
    <xf numFmtId="15" fontId="7" fillId="4" borderId="8" xfId="0" applyNumberFormat="1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/>
    </xf>
    <xf numFmtId="164" fontId="7" fillId="4" borderId="8" xfId="0" applyNumberFormat="1" applyFont="1" applyFill="1" applyBorder="1" applyAlignment="1">
      <alignment horizontal="center" vertical="center"/>
    </xf>
    <xf numFmtId="1" fontId="7" fillId="4" borderId="8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49" fontId="7" fillId="4" borderId="8" xfId="0" applyNumberFormat="1" applyFont="1" applyFill="1" applyBorder="1" applyAlignment="1">
      <alignment horizontal="center" vertical="center"/>
    </xf>
    <xf numFmtId="9" fontId="7" fillId="4" borderId="8" xfId="0" applyNumberFormat="1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7" fillId="5" borderId="8" xfId="0" applyFont="1" applyFill="1" applyBorder="1" applyAlignment="1">
      <alignment vertical="center"/>
    </xf>
    <xf numFmtId="164" fontId="7" fillId="5" borderId="8" xfId="0" applyNumberFormat="1" applyFont="1" applyFill="1" applyBorder="1" applyAlignment="1">
      <alignment horizontal="center" vertical="center"/>
    </xf>
    <xf numFmtId="1" fontId="7" fillId="5" borderId="8" xfId="0" applyNumberFormat="1" applyFont="1" applyFill="1" applyBorder="1" applyAlignment="1">
      <alignment horizontal="center" vertical="center"/>
    </xf>
    <xf numFmtId="49" fontId="7" fillId="5" borderId="8" xfId="0" applyNumberFormat="1" applyFont="1" applyFill="1" applyBorder="1" applyAlignment="1">
      <alignment horizontal="center" vertical="center"/>
    </xf>
    <xf numFmtId="1" fontId="7" fillId="5" borderId="22" xfId="0" applyNumberFormat="1" applyFont="1" applyFill="1" applyBorder="1" applyAlignment="1">
      <alignment horizontal="center"/>
    </xf>
    <xf numFmtId="0" fontId="15" fillId="4" borderId="8" xfId="0" applyFont="1" applyFill="1" applyBorder="1"/>
    <xf numFmtId="0" fontId="7" fillId="5" borderId="22" xfId="0" applyFont="1" applyFill="1" applyBorder="1" applyAlignment="1">
      <alignment horizontal="center" vertical="center"/>
    </xf>
    <xf numFmtId="15" fontId="7" fillId="5" borderId="8" xfId="0" applyNumberFormat="1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4" borderId="8" xfId="0" applyFont="1" applyFill="1" applyBorder="1"/>
    <xf numFmtId="0" fontId="7" fillId="5" borderId="8" xfId="0" applyFont="1" applyFill="1" applyBorder="1"/>
    <xf numFmtId="0" fontId="15" fillId="5" borderId="8" xfId="0" applyFont="1" applyFill="1" applyBorder="1"/>
    <xf numFmtId="0" fontId="15" fillId="5" borderId="8" xfId="0" applyFont="1" applyFill="1" applyBorder="1" applyAlignment="1">
      <alignment horizontal="center"/>
    </xf>
    <xf numFmtId="0" fontId="15" fillId="5" borderId="8" xfId="0" applyFont="1" applyFill="1" applyBorder="1" applyAlignment="1"/>
    <xf numFmtId="15" fontId="15" fillId="5" borderId="8" xfId="0" applyNumberFormat="1" applyFont="1" applyFill="1" applyBorder="1" applyAlignment="1">
      <alignment horizontal="center"/>
    </xf>
    <xf numFmtId="0" fontId="7" fillId="5" borderId="35" xfId="0" applyFont="1" applyFill="1" applyBorder="1" applyAlignment="1">
      <alignment horizontal="left" vertical="center"/>
    </xf>
    <xf numFmtId="0" fontId="7" fillId="5" borderId="35" xfId="0" applyFont="1" applyFill="1" applyBorder="1" applyAlignment="1">
      <alignment vertical="center"/>
    </xf>
    <xf numFmtId="15" fontId="15" fillId="5" borderId="35" xfId="0" applyNumberFormat="1" applyFont="1" applyFill="1" applyBorder="1" applyAlignment="1">
      <alignment horizontal="center"/>
    </xf>
    <xf numFmtId="0" fontId="15" fillId="5" borderId="35" xfId="0" applyFont="1" applyFill="1" applyBorder="1" applyAlignment="1">
      <alignment horizontal="center"/>
    </xf>
    <xf numFmtId="0" fontId="7" fillId="4" borderId="35" xfId="0" applyFont="1" applyFill="1" applyBorder="1" applyAlignment="1">
      <alignment horizontal="center" vertical="center"/>
    </xf>
    <xf numFmtId="0" fontId="7" fillId="4" borderId="36" xfId="0" applyFont="1" applyFill="1" applyBorder="1" applyAlignment="1">
      <alignment horizontal="center" vertical="center"/>
    </xf>
    <xf numFmtId="0" fontId="7" fillId="4" borderId="49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1" fillId="0" borderId="14" xfId="0" applyFont="1" applyBorder="1"/>
    <xf numFmtId="0" fontId="12" fillId="2" borderId="15" xfId="0" applyFont="1" applyFill="1" applyBorder="1" applyAlignment="1">
      <alignment horizontal="center" vertical="center"/>
    </xf>
    <xf numFmtId="0" fontId="1" fillId="0" borderId="1" xfId="0" applyFont="1" applyBorder="1"/>
    <xf numFmtId="0" fontId="9" fillId="5" borderId="27" xfId="0" applyFont="1" applyFill="1" applyBorder="1" applyAlignment="1">
      <alignment horizontal="left" vertical="center"/>
    </xf>
    <xf numFmtId="0" fontId="3" fillId="5" borderId="26" xfId="0" applyFont="1" applyFill="1" applyBorder="1" applyAlignment="1">
      <alignment horizontal="left" vertical="center"/>
    </xf>
    <xf numFmtId="0" fontId="3" fillId="5" borderId="28" xfId="0" applyFont="1" applyFill="1" applyBorder="1" applyAlignment="1">
      <alignment horizontal="left" vertical="center"/>
    </xf>
    <xf numFmtId="0" fontId="13" fillId="4" borderId="1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29" xfId="0" applyFont="1" applyFill="1" applyBorder="1" applyAlignment="1">
      <alignment horizontal="left"/>
    </xf>
    <xf numFmtId="0" fontId="3" fillId="3" borderId="30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9" fillId="5" borderId="43" xfId="0" applyFont="1" applyFill="1" applyBorder="1" applyAlignment="1">
      <alignment horizontal="center" vertical="center"/>
    </xf>
    <xf numFmtId="0" fontId="9" fillId="5" borderId="44" xfId="0" applyFont="1" applyFill="1" applyBorder="1" applyAlignment="1">
      <alignment horizontal="center" vertical="center"/>
    </xf>
    <xf numFmtId="0" fontId="9" fillId="5" borderId="4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5" fontId="13" fillId="4" borderId="40" xfId="0" applyNumberFormat="1" applyFont="1" applyFill="1" applyBorder="1" applyAlignment="1">
      <alignment horizontal="center"/>
    </xf>
    <xf numFmtId="0" fontId="7" fillId="4" borderId="37" xfId="0" applyFont="1" applyFill="1" applyBorder="1" applyAlignment="1">
      <alignment horizontal="center"/>
    </xf>
    <xf numFmtId="0" fontId="7" fillId="4" borderId="38" xfId="0" applyFont="1" applyFill="1" applyBorder="1" applyAlignment="1">
      <alignment horizontal="center"/>
    </xf>
    <xf numFmtId="17" fontId="9" fillId="5" borderId="5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/>
    </xf>
    <xf numFmtId="15" fontId="13" fillId="0" borderId="57" xfId="0" applyNumberFormat="1" applyFont="1" applyFill="1" applyBorder="1" applyAlignment="1">
      <alignment horizontal="center" vertical="center"/>
    </xf>
    <xf numFmtId="0" fontId="13" fillId="0" borderId="58" xfId="0" applyFont="1" applyFill="1" applyBorder="1" applyAlignment="1">
      <alignment horizontal="center" vertical="center"/>
    </xf>
    <xf numFmtId="0" fontId="13" fillId="0" borderId="59" xfId="0" applyFont="1" applyFill="1" applyBorder="1" applyAlignment="1">
      <alignment horizontal="center" vertical="center"/>
    </xf>
    <xf numFmtId="0" fontId="9" fillId="5" borderId="61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51" xfId="0" applyFont="1" applyFill="1" applyBorder="1" applyAlignment="1">
      <alignment horizontal="center" vertical="center"/>
    </xf>
    <xf numFmtId="15" fontId="9" fillId="0" borderId="43" xfId="0" applyNumberFormat="1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15" fontId="9" fillId="0" borderId="6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66" xfId="0" applyFont="1" applyFill="1" applyBorder="1" applyAlignment="1">
      <alignment horizontal="center" vertical="center"/>
    </xf>
    <xf numFmtId="0" fontId="9" fillId="5" borderId="63" xfId="0" applyFont="1" applyFill="1" applyBorder="1" applyAlignment="1">
      <alignment horizontal="center" vertical="center"/>
    </xf>
    <xf numFmtId="0" fontId="9" fillId="5" borderId="64" xfId="0" applyFont="1" applyFill="1" applyBorder="1" applyAlignment="1">
      <alignment horizontal="center" vertical="center"/>
    </xf>
    <xf numFmtId="0" fontId="9" fillId="5" borderId="65" xfId="0" applyFont="1" applyFill="1" applyBorder="1" applyAlignment="1">
      <alignment horizontal="center" vertical="center"/>
    </xf>
    <xf numFmtId="15" fontId="9" fillId="5" borderId="50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/>
    </xf>
    <xf numFmtId="15" fontId="13" fillId="0" borderId="60" xfId="0" applyNumberFormat="1" applyFont="1" applyFill="1" applyBorder="1" applyAlignment="1">
      <alignment horizontal="center" vertical="center"/>
    </xf>
    <xf numFmtId="0" fontId="13" fillId="0" borderId="67" xfId="0" applyFont="1" applyFill="1" applyBorder="1" applyAlignment="1">
      <alignment horizontal="center" vertical="center"/>
    </xf>
    <xf numFmtId="0" fontId="13" fillId="0" borderId="68" xfId="0" applyFont="1" applyFill="1" applyBorder="1" applyAlignment="1">
      <alignment horizontal="center" vertical="center"/>
    </xf>
    <xf numFmtId="17" fontId="9" fillId="5" borderId="41" xfId="0" applyNumberFormat="1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0" fontId="9" fillId="0" borderId="69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9" fillId="0" borderId="38" xfId="0" applyFont="1" applyFill="1" applyBorder="1" applyAlignment="1">
      <alignment horizontal="center" vertical="center"/>
    </xf>
    <xf numFmtId="15" fontId="9" fillId="0" borderId="55" xfId="0" applyNumberFormat="1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0" fontId="9" fillId="5" borderId="50" xfId="0" applyFont="1" applyFill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18" fillId="9" borderId="69" xfId="0" applyFont="1" applyFill="1" applyBorder="1" applyAlignment="1">
      <alignment horizontal="center"/>
    </xf>
    <xf numFmtId="0" fontId="18" fillId="9" borderId="37" xfId="0" applyFont="1" applyFill="1" applyBorder="1" applyAlignment="1">
      <alignment horizontal="center"/>
    </xf>
    <xf numFmtId="0" fontId="18" fillId="9" borderId="38" xfId="0" applyFont="1" applyFill="1" applyBorder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99038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99038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99038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99038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3B935CFF-8EC8-CD4F-815D-3644E2B6BE24}"/>
            </a:ext>
          </a:extLst>
        </xdr:cNvPr>
        <xdr:cNvSpPr txBox="1"/>
      </xdr:nvSpPr>
      <xdr:spPr>
        <a:xfrm>
          <a:off x="8280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8070B75E-3EA5-8B44-8D23-576C60FB3B69}"/>
            </a:ext>
          </a:extLst>
        </xdr:cNvPr>
        <xdr:cNvSpPr txBox="1"/>
      </xdr:nvSpPr>
      <xdr:spPr>
        <a:xfrm>
          <a:off x="8280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B36EF8E6-3E81-6F4F-A6FE-2FBFF0F4899F}"/>
            </a:ext>
          </a:extLst>
        </xdr:cNvPr>
        <xdr:cNvSpPr txBox="1"/>
      </xdr:nvSpPr>
      <xdr:spPr>
        <a:xfrm>
          <a:off x="8280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AB43797B-3C83-8849-9108-7C5376DC0DC7}"/>
            </a:ext>
          </a:extLst>
        </xdr:cNvPr>
        <xdr:cNvSpPr txBox="1"/>
      </xdr:nvSpPr>
      <xdr:spPr>
        <a:xfrm>
          <a:off x="8280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21CFEEB8-810A-3340-8EF8-4A9765432A07}"/>
            </a:ext>
          </a:extLst>
        </xdr:cNvPr>
        <xdr:cNvSpPr txBox="1"/>
      </xdr:nvSpPr>
      <xdr:spPr>
        <a:xfrm>
          <a:off x="74041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9317E0D5-9E78-9348-9CDA-7C30C80808E9}"/>
            </a:ext>
          </a:extLst>
        </xdr:cNvPr>
        <xdr:cNvSpPr txBox="1"/>
      </xdr:nvSpPr>
      <xdr:spPr>
        <a:xfrm>
          <a:off x="74041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27AC58C8-A6DE-5542-BE8B-ACA87A9FF19B}"/>
            </a:ext>
          </a:extLst>
        </xdr:cNvPr>
        <xdr:cNvSpPr txBox="1"/>
      </xdr:nvSpPr>
      <xdr:spPr>
        <a:xfrm>
          <a:off x="74041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4A00D28B-8C49-DE49-8161-CDD611C77859}"/>
            </a:ext>
          </a:extLst>
        </xdr:cNvPr>
        <xdr:cNvSpPr txBox="1"/>
      </xdr:nvSpPr>
      <xdr:spPr>
        <a:xfrm>
          <a:off x="74041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FCB5D67D-139E-324A-98A1-61F73BFCF823}"/>
            </a:ext>
          </a:extLst>
        </xdr:cNvPr>
        <xdr:cNvSpPr txBox="1"/>
      </xdr:nvSpPr>
      <xdr:spPr>
        <a:xfrm>
          <a:off x="73787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75477EE2-0687-AC47-9DAB-CD1545AF53B9}"/>
            </a:ext>
          </a:extLst>
        </xdr:cNvPr>
        <xdr:cNvSpPr txBox="1"/>
      </xdr:nvSpPr>
      <xdr:spPr>
        <a:xfrm>
          <a:off x="73787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1E2F1D87-8197-F148-8346-CABA1C6D7177}"/>
            </a:ext>
          </a:extLst>
        </xdr:cNvPr>
        <xdr:cNvSpPr txBox="1"/>
      </xdr:nvSpPr>
      <xdr:spPr>
        <a:xfrm>
          <a:off x="73787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56CA5470-A869-854A-9F30-78C37D87E2E3}"/>
            </a:ext>
          </a:extLst>
        </xdr:cNvPr>
        <xdr:cNvSpPr txBox="1"/>
      </xdr:nvSpPr>
      <xdr:spPr>
        <a:xfrm>
          <a:off x="73787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4810FB57-1A51-8948-B2B9-0C225F66C6AD}"/>
            </a:ext>
          </a:extLst>
        </xdr:cNvPr>
        <xdr:cNvSpPr txBox="1"/>
      </xdr:nvSpPr>
      <xdr:spPr>
        <a:xfrm>
          <a:off x="8026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3288C060-2FCF-A64E-808F-14A15AC57C04}"/>
            </a:ext>
          </a:extLst>
        </xdr:cNvPr>
        <xdr:cNvSpPr txBox="1"/>
      </xdr:nvSpPr>
      <xdr:spPr>
        <a:xfrm>
          <a:off x="8026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A1AA00B1-A17D-C145-9EDB-BF1C9B08C677}"/>
            </a:ext>
          </a:extLst>
        </xdr:cNvPr>
        <xdr:cNvSpPr txBox="1"/>
      </xdr:nvSpPr>
      <xdr:spPr>
        <a:xfrm>
          <a:off x="8026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22478D9D-4A44-A843-B35E-EFCC29670F92}"/>
            </a:ext>
          </a:extLst>
        </xdr:cNvPr>
        <xdr:cNvSpPr txBox="1"/>
      </xdr:nvSpPr>
      <xdr:spPr>
        <a:xfrm>
          <a:off x="8026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1BF3D327-3350-114A-B135-F31B4876068B}"/>
            </a:ext>
          </a:extLst>
        </xdr:cNvPr>
        <xdr:cNvSpPr txBox="1"/>
      </xdr:nvSpPr>
      <xdr:spPr>
        <a:xfrm>
          <a:off x="76835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60BDFE3C-15F9-2940-AF14-E4F5E5B502A7}"/>
            </a:ext>
          </a:extLst>
        </xdr:cNvPr>
        <xdr:cNvSpPr txBox="1"/>
      </xdr:nvSpPr>
      <xdr:spPr>
        <a:xfrm>
          <a:off x="76835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C53CE12C-AA81-5A4D-8652-A2FCA6BC7289}"/>
            </a:ext>
          </a:extLst>
        </xdr:cNvPr>
        <xdr:cNvSpPr txBox="1"/>
      </xdr:nvSpPr>
      <xdr:spPr>
        <a:xfrm>
          <a:off x="76835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8700CDD8-C8D3-0D47-88D4-191DFAD75AAC}"/>
            </a:ext>
          </a:extLst>
        </xdr:cNvPr>
        <xdr:cNvSpPr txBox="1"/>
      </xdr:nvSpPr>
      <xdr:spPr>
        <a:xfrm>
          <a:off x="76835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61"/>
  <sheetViews>
    <sheetView topLeftCell="A73" zoomScaleNormal="100" workbookViewId="0">
      <selection activeCell="W65" sqref="W65"/>
    </sheetView>
  </sheetViews>
  <sheetFormatPr defaultColWidth="14.44140625" defaultRowHeight="15" customHeight="1" x14ac:dyDescent="0.3"/>
  <cols>
    <col min="1" max="1" width="5" customWidth="1"/>
    <col min="2" max="2" width="28.44140625" bestFit="1" customWidth="1"/>
    <col min="3" max="3" width="5.88671875" customWidth="1"/>
    <col min="4" max="4" width="9.44140625" customWidth="1"/>
    <col min="5" max="5" width="11.44140625" customWidth="1"/>
    <col min="6" max="6" width="3.33203125" customWidth="1"/>
    <col min="7" max="7" width="5.88671875" customWidth="1"/>
    <col min="8" max="8" width="4.109375" customWidth="1"/>
    <col min="9" max="9" width="5" customWidth="1"/>
    <col min="10" max="10" width="4.33203125" customWidth="1"/>
    <col min="11" max="12" width="4.6640625" bestFit="1" customWidth="1"/>
    <col min="13" max="13" width="5.88671875" customWidth="1"/>
    <col min="14" max="14" width="6" customWidth="1"/>
    <col min="15" max="15" width="4.88671875" bestFit="1" customWidth="1"/>
    <col min="16" max="16" width="6" customWidth="1"/>
    <col min="17" max="17" width="5.6640625" customWidth="1"/>
    <col min="18" max="18" width="5.44140625" customWidth="1"/>
    <col min="19" max="19" width="5.6640625" customWidth="1"/>
    <col min="20" max="20" width="5.109375" bestFit="1" customWidth="1"/>
    <col min="21" max="26" width="8.6640625" customWidth="1"/>
  </cols>
  <sheetData>
    <row r="1" spans="1:20" ht="27.75" customHeight="1" thickBot="1" x14ac:dyDescent="0.35">
      <c r="A1" s="566" t="s">
        <v>495</v>
      </c>
      <c r="B1" s="567"/>
      <c r="C1" s="567"/>
      <c r="D1" s="567"/>
      <c r="E1" s="567"/>
      <c r="F1" s="567"/>
      <c r="G1" s="567"/>
      <c r="H1" s="567"/>
      <c r="I1" s="567"/>
      <c r="J1" s="567"/>
      <c r="K1" s="567"/>
      <c r="L1" s="567"/>
      <c r="M1" s="567"/>
      <c r="N1" s="567"/>
      <c r="O1" s="567"/>
      <c r="P1" s="567"/>
      <c r="Q1" s="567"/>
      <c r="R1" s="567"/>
      <c r="S1" s="567"/>
      <c r="T1" s="568"/>
    </row>
    <row r="2" spans="1:20" ht="16.5" customHeight="1" thickBot="1" x14ac:dyDescent="0.35">
      <c r="A2" s="569" t="s">
        <v>496</v>
      </c>
      <c r="B2" s="570"/>
      <c r="C2" s="77"/>
      <c r="D2" s="577" t="s">
        <v>509</v>
      </c>
      <c r="E2" s="578"/>
      <c r="F2" s="578"/>
      <c r="G2" s="578"/>
      <c r="H2" s="578"/>
      <c r="I2" s="578"/>
      <c r="J2" s="578"/>
      <c r="K2" s="578"/>
      <c r="L2" s="578"/>
      <c r="M2" s="579"/>
      <c r="N2" s="78"/>
      <c r="O2" s="78"/>
      <c r="P2" s="78"/>
      <c r="Q2" s="78"/>
      <c r="R2" s="78"/>
      <c r="S2" s="79"/>
      <c r="T2" s="80"/>
    </row>
    <row r="3" spans="1:20" ht="52.5" customHeight="1" x14ac:dyDescent="0.3">
      <c r="A3" s="81" t="s">
        <v>0</v>
      </c>
      <c r="B3" s="1" t="s">
        <v>1</v>
      </c>
      <c r="C3" s="77"/>
      <c r="D3" s="2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6</v>
      </c>
      <c r="N3" s="3" t="s">
        <v>9</v>
      </c>
      <c r="O3" s="3" t="s">
        <v>11</v>
      </c>
      <c r="P3" s="3"/>
      <c r="Q3" s="4" t="s">
        <v>12</v>
      </c>
      <c r="R3" s="3"/>
      <c r="S3" s="3" t="s">
        <v>13</v>
      </c>
      <c r="T3" s="82" t="s">
        <v>14</v>
      </c>
    </row>
    <row r="4" spans="1:20" ht="15.75" customHeight="1" x14ac:dyDescent="0.3">
      <c r="A4" s="83"/>
      <c r="B4" s="574" t="s">
        <v>500</v>
      </c>
      <c r="C4" s="575"/>
      <c r="D4" s="575"/>
      <c r="E4" s="575"/>
      <c r="F4" s="575"/>
      <c r="G4" s="575"/>
      <c r="H4" s="575"/>
      <c r="I4" s="575"/>
      <c r="J4" s="575"/>
      <c r="K4" s="575"/>
      <c r="L4" s="575"/>
      <c r="M4" s="575"/>
      <c r="N4" s="575"/>
      <c r="O4" s="575"/>
      <c r="P4" s="575"/>
      <c r="Q4" s="575"/>
      <c r="R4" s="575"/>
      <c r="S4" s="575"/>
      <c r="T4" s="576"/>
    </row>
    <row r="5" spans="1:20" ht="15.75" customHeight="1" x14ac:dyDescent="0.3">
      <c r="A5" s="108">
        <v>1</v>
      </c>
      <c r="B5" s="109" t="s">
        <v>16</v>
      </c>
      <c r="C5" s="110">
        <v>322</v>
      </c>
      <c r="D5" s="111"/>
      <c r="E5" s="112">
        <v>43519</v>
      </c>
      <c r="F5" s="113">
        <v>1</v>
      </c>
      <c r="G5" s="110">
        <v>17.5</v>
      </c>
      <c r="H5" s="110">
        <v>18</v>
      </c>
      <c r="I5" s="110">
        <v>87</v>
      </c>
      <c r="J5" s="110">
        <v>70</v>
      </c>
      <c r="K5" s="114">
        <f t="shared" ref="K5:K14" si="0">I5-H5</f>
        <v>69</v>
      </c>
      <c r="L5" s="115">
        <f t="shared" ref="L5:L30" si="1">I5-J5</f>
        <v>17</v>
      </c>
      <c r="M5" s="116">
        <f t="shared" ref="M5:M30" si="2">G5</f>
        <v>17.5</v>
      </c>
      <c r="N5" s="116">
        <f t="shared" ref="N5:N30" si="3">L5-M5</f>
        <v>-0.5</v>
      </c>
      <c r="O5" s="110" t="str">
        <f t="shared" ref="O5:O10" si="4">IF(M5&gt;=19.5,"70%",IF(M5&gt;=13.5,"50%",IF(M5&gt;=5.5,"30%",IF(M5&gt;=0.1,"15%"))))</f>
        <v>50%</v>
      </c>
      <c r="P5" s="110">
        <f t="shared" ref="P5:P30" si="5">N5*O5</f>
        <v>-0.25</v>
      </c>
      <c r="Q5" s="110">
        <v>0.1</v>
      </c>
      <c r="R5" s="116">
        <f t="shared" ref="R5:R30" si="6">IF(M5&gt;=L5,(M5+P5),M5+Q5)</f>
        <v>17.25</v>
      </c>
      <c r="S5" s="116">
        <f t="shared" ref="S5:S30" si="7">IF(I5&gt;1,(R5),G5)</f>
        <v>17.25</v>
      </c>
      <c r="T5" s="118">
        <v>17</v>
      </c>
    </row>
    <row r="6" spans="1:20" ht="15.75" customHeight="1" x14ac:dyDescent="0.3">
      <c r="A6" s="119">
        <v>2</v>
      </c>
      <c r="B6" s="120" t="s">
        <v>22</v>
      </c>
      <c r="C6" s="110">
        <v>303</v>
      </c>
      <c r="D6" s="121"/>
      <c r="E6" s="112">
        <v>43519</v>
      </c>
      <c r="F6" s="110">
        <v>1</v>
      </c>
      <c r="G6" s="110">
        <v>20.7</v>
      </c>
      <c r="H6" s="110">
        <v>94</v>
      </c>
      <c r="I6" s="110">
        <v>97</v>
      </c>
      <c r="J6" s="110">
        <v>70</v>
      </c>
      <c r="K6" s="114">
        <f t="shared" si="0"/>
        <v>3</v>
      </c>
      <c r="L6" s="115">
        <f t="shared" si="1"/>
        <v>27</v>
      </c>
      <c r="M6" s="116">
        <f t="shared" si="2"/>
        <v>20.7</v>
      </c>
      <c r="N6" s="116">
        <f t="shared" si="3"/>
        <v>6.3000000000000007</v>
      </c>
      <c r="O6" s="110" t="str">
        <f t="shared" si="4"/>
        <v>70%</v>
      </c>
      <c r="P6" s="110">
        <f t="shared" si="5"/>
        <v>4.41</v>
      </c>
      <c r="Q6" s="110">
        <v>0.1</v>
      </c>
      <c r="R6" s="116">
        <f t="shared" si="6"/>
        <v>20.8</v>
      </c>
      <c r="S6" s="116">
        <f t="shared" si="7"/>
        <v>20.8</v>
      </c>
      <c r="T6" s="118">
        <v>21</v>
      </c>
    </row>
    <row r="7" spans="1:20" ht="14.4" x14ac:dyDescent="0.3">
      <c r="A7" s="108">
        <v>3</v>
      </c>
      <c r="B7" s="109" t="s">
        <v>50</v>
      </c>
      <c r="C7" s="110">
        <v>328</v>
      </c>
      <c r="D7" s="111"/>
      <c r="E7" s="112">
        <v>43519</v>
      </c>
      <c r="F7" s="113">
        <v>1</v>
      </c>
      <c r="G7" s="110">
        <v>16</v>
      </c>
      <c r="H7" s="110">
        <v>16</v>
      </c>
      <c r="I7" s="110">
        <v>89</v>
      </c>
      <c r="J7" s="110">
        <v>70</v>
      </c>
      <c r="K7" s="110">
        <f t="shared" si="0"/>
        <v>73</v>
      </c>
      <c r="L7" s="110">
        <f t="shared" si="1"/>
        <v>19</v>
      </c>
      <c r="M7" s="110">
        <f t="shared" si="2"/>
        <v>16</v>
      </c>
      <c r="N7" s="110">
        <f t="shared" si="3"/>
        <v>3</v>
      </c>
      <c r="O7" s="110" t="str">
        <f t="shared" si="4"/>
        <v>50%</v>
      </c>
      <c r="P7" s="110">
        <f t="shared" si="5"/>
        <v>1.5</v>
      </c>
      <c r="Q7" s="110" t="str">
        <f t="shared" ref="Q7:Q30" si="8">IF(N7&lt;0,O7, "0.1")</f>
        <v>0.1</v>
      </c>
      <c r="R7" s="110">
        <f t="shared" si="6"/>
        <v>16.100000000000001</v>
      </c>
      <c r="S7" s="110">
        <f t="shared" si="7"/>
        <v>16.100000000000001</v>
      </c>
      <c r="T7" s="122">
        <v>16</v>
      </c>
    </row>
    <row r="8" spans="1:20" ht="15.75" customHeight="1" x14ac:dyDescent="0.3">
      <c r="A8" s="108">
        <v>4</v>
      </c>
      <c r="B8" s="123" t="s">
        <v>502</v>
      </c>
      <c r="C8" s="110">
        <v>470</v>
      </c>
      <c r="D8" s="123"/>
      <c r="E8" s="112">
        <v>43519</v>
      </c>
      <c r="F8" s="124">
        <v>1</v>
      </c>
      <c r="G8" s="110">
        <v>17.5</v>
      </c>
      <c r="H8" s="114">
        <v>18</v>
      </c>
      <c r="I8" s="110">
        <v>85</v>
      </c>
      <c r="J8" s="110">
        <v>70</v>
      </c>
      <c r="K8" s="114">
        <f t="shared" si="0"/>
        <v>67</v>
      </c>
      <c r="L8" s="115">
        <f t="shared" si="1"/>
        <v>15</v>
      </c>
      <c r="M8" s="116">
        <f t="shared" si="2"/>
        <v>17.5</v>
      </c>
      <c r="N8" s="116">
        <f t="shared" si="3"/>
        <v>-2.5</v>
      </c>
      <c r="O8" s="110" t="str">
        <f t="shared" si="4"/>
        <v>50%</v>
      </c>
      <c r="P8" s="110">
        <f t="shared" si="5"/>
        <v>-1.25</v>
      </c>
      <c r="Q8" s="110">
        <v>0.1</v>
      </c>
      <c r="R8" s="116">
        <f t="shared" si="6"/>
        <v>16.25</v>
      </c>
      <c r="S8" s="116">
        <f t="shared" si="7"/>
        <v>16.25</v>
      </c>
      <c r="T8" s="118">
        <f>S8</f>
        <v>16.25</v>
      </c>
    </row>
    <row r="9" spans="1:20" ht="15.75" customHeight="1" x14ac:dyDescent="0.3">
      <c r="A9" s="119">
        <v>5</v>
      </c>
      <c r="B9" s="120" t="s">
        <v>64</v>
      </c>
      <c r="C9" s="110">
        <v>269</v>
      </c>
      <c r="D9" s="121" t="s">
        <v>65</v>
      </c>
      <c r="E9" s="112">
        <v>43519</v>
      </c>
      <c r="F9" s="110">
        <v>1</v>
      </c>
      <c r="G9" s="116">
        <v>19.100000000000001</v>
      </c>
      <c r="H9" s="114">
        <v>19</v>
      </c>
      <c r="I9" s="110">
        <v>92</v>
      </c>
      <c r="J9" s="110">
        <v>70</v>
      </c>
      <c r="K9" s="114">
        <f t="shared" si="0"/>
        <v>73</v>
      </c>
      <c r="L9" s="115">
        <f t="shared" si="1"/>
        <v>22</v>
      </c>
      <c r="M9" s="116">
        <f t="shared" si="2"/>
        <v>19.100000000000001</v>
      </c>
      <c r="N9" s="116">
        <f t="shared" si="3"/>
        <v>2.8999999999999986</v>
      </c>
      <c r="O9" s="110" t="str">
        <f t="shared" si="4"/>
        <v>50%</v>
      </c>
      <c r="P9" s="110">
        <f t="shared" si="5"/>
        <v>1.4499999999999993</v>
      </c>
      <c r="Q9" s="110" t="str">
        <f t="shared" si="8"/>
        <v>0.1</v>
      </c>
      <c r="R9" s="116">
        <f t="shared" si="6"/>
        <v>19.200000000000003</v>
      </c>
      <c r="S9" s="116">
        <f t="shared" si="7"/>
        <v>19.200000000000003</v>
      </c>
      <c r="T9" s="118">
        <f>S9</f>
        <v>19.200000000000003</v>
      </c>
    </row>
    <row r="10" spans="1:20" ht="15.75" customHeight="1" x14ac:dyDescent="0.3">
      <c r="A10" s="108">
        <v>6</v>
      </c>
      <c r="B10" s="109" t="s">
        <v>79</v>
      </c>
      <c r="C10" s="110">
        <v>338</v>
      </c>
      <c r="D10" s="111"/>
      <c r="E10" s="112">
        <v>43519</v>
      </c>
      <c r="F10" s="113">
        <v>1</v>
      </c>
      <c r="G10" s="116">
        <v>16</v>
      </c>
      <c r="H10" s="110">
        <v>16</v>
      </c>
      <c r="I10" s="110">
        <v>83</v>
      </c>
      <c r="J10" s="110">
        <v>70</v>
      </c>
      <c r="K10" s="110">
        <f t="shared" si="0"/>
        <v>67</v>
      </c>
      <c r="L10" s="110">
        <f t="shared" si="1"/>
        <v>13</v>
      </c>
      <c r="M10" s="116">
        <f t="shared" si="2"/>
        <v>16</v>
      </c>
      <c r="N10" s="116">
        <f t="shared" si="3"/>
        <v>-3</v>
      </c>
      <c r="O10" s="110" t="str">
        <f t="shared" si="4"/>
        <v>50%</v>
      </c>
      <c r="P10" s="110">
        <f t="shared" si="5"/>
        <v>-1.5</v>
      </c>
      <c r="Q10" s="110">
        <v>0.1</v>
      </c>
      <c r="R10" s="116">
        <f t="shared" si="6"/>
        <v>14.5</v>
      </c>
      <c r="S10" s="116">
        <f t="shared" si="7"/>
        <v>14.5</v>
      </c>
      <c r="T10" s="122">
        <v>15</v>
      </c>
    </row>
    <row r="11" spans="1:20" ht="15.75" customHeight="1" x14ac:dyDescent="0.3">
      <c r="A11" s="119">
        <v>7</v>
      </c>
      <c r="B11" s="125" t="s">
        <v>501</v>
      </c>
      <c r="C11" s="126">
        <v>339</v>
      </c>
      <c r="D11" s="127" t="s">
        <v>17</v>
      </c>
      <c r="E11" s="112">
        <v>43519</v>
      </c>
      <c r="F11" s="126">
        <v>1</v>
      </c>
      <c r="G11" s="126">
        <v>8.5</v>
      </c>
      <c r="H11" s="128">
        <v>9</v>
      </c>
      <c r="I11" s="126">
        <v>75</v>
      </c>
      <c r="J11" s="110">
        <v>70</v>
      </c>
      <c r="K11" s="128">
        <f t="shared" si="0"/>
        <v>66</v>
      </c>
      <c r="L11" s="129">
        <f t="shared" si="1"/>
        <v>5</v>
      </c>
      <c r="M11" s="130">
        <f t="shared" si="2"/>
        <v>8.5</v>
      </c>
      <c r="N11" s="130">
        <f t="shared" si="3"/>
        <v>-3.5</v>
      </c>
      <c r="O11" s="124" t="str">
        <f t="shared" ref="O11:O20" si="9">IF(M11&gt;=19.5,"70%",IF(M11&gt;=13.5,"50%",IF(M11&gt;=5.5,"30%",IF(M11&gt;=0.1,"15%"))))</f>
        <v>30%</v>
      </c>
      <c r="P11" s="126">
        <f t="shared" si="5"/>
        <v>-1.05</v>
      </c>
      <c r="Q11" s="126">
        <v>0.1</v>
      </c>
      <c r="R11" s="130">
        <v>7.4</v>
      </c>
      <c r="S11" s="130">
        <f t="shared" si="7"/>
        <v>7.4</v>
      </c>
      <c r="T11" s="131">
        <f>S11</f>
        <v>7.4</v>
      </c>
    </row>
    <row r="12" spans="1:20" ht="15.75" customHeight="1" x14ac:dyDescent="0.3">
      <c r="A12" s="108">
        <v>8</v>
      </c>
      <c r="B12" s="120" t="s">
        <v>94</v>
      </c>
      <c r="C12" s="110">
        <v>64</v>
      </c>
      <c r="D12" s="121" t="s">
        <v>95</v>
      </c>
      <c r="E12" s="112">
        <v>43519</v>
      </c>
      <c r="F12" s="110">
        <v>1</v>
      </c>
      <c r="G12" s="116">
        <v>10</v>
      </c>
      <c r="H12" s="114">
        <v>10</v>
      </c>
      <c r="I12" s="110">
        <v>84</v>
      </c>
      <c r="J12" s="110">
        <v>70</v>
      </c>
      <c r="K12" s="114">
        <f t="shared" si="0"/>
        <v>74</v>
      </c>
      <c r="L12" s="115">
        <f t="shared" si="1"/>
        <v>14</v>
      </c>
      <c r="M12" s="116">
        <f t="shared" si="2"/>
        <v>10</v>
      </c>
      <c r="N12" s="116">
        <f t="shared" si="3"/>
        <v>4</v>
      </c>
      <c r="O12" s="110" t="str">
        <f t="shared" si="9"/>
        <v>30%</v>
      </c>
      <c r="P12" s="110">
        <f t="shared" si="5"/>
        <v>1.2</v>
      </c>
      <c r="Q12" s="110" t="str">
        <f t="shared" si="8"/>
        <v>0.1</v>
      </c>
      <c r="R12" s="116">
        <f t="shared" si="6"/>
        <v>10.1</v>
      </c>
      <c r="S12" s="116">
        <f t="shared" si="7"/>
        <v>10.1</v>
      </c>
      <c r="T12" s="118">
        <f>S12</f>
        <v>10.1</v>
      </c>
    </row>
    <row r="13" spans="1:20" ht="15.75" customHeight="1" x14ac:dyDescent="0.3">
      <c r="A13" s="108">
        <v>9</v>
      </c>
      <c r="B13" s="123" t="s">
        <v>481</v>
      </c>
      <c r="C13" s="110">
        <v>471</v>
      </c>
      <c r="D13" s="123" t="s">
        <v>34</v>
      </c>
      <c r="E13" s="112">
        <v>43519</v>
      </c>
      <c r="F13" s="124">
        <v>1</v>
      </c>
      <c r="G13" s="124">
        <v>12.9</v>
      </c>
      <c r="H13" s="124">
        <v>13</v>
      </c>
      <c r="I13" s="124">
        <v>89</v>
      </c>
      <c r="J13" s="110">
        <v>70</v>
      </c>
      <c r="K13" s="124">
        <f t="shared" si="0"/>
        <v>76</v>
      </c>
      <c r="L13" s="124">
        <f t="shared" si="1"/>
        <v>19</v>
      </c>
      <c r="M13" s="124">
        <f t="shared" si="2"/>
        <v>12.9</v>
      </c>
      <c r="N13" s="124">
        <f t="shared" si="3"/>
        <v>6.1</v>
      </c>
      <c r="O13" s="124" t="str">
        <f t="shared" si="9"/>
        <v>30%</v>
      </c>
      <c r="P13" s="124">
        <f t="shared" si="5"/>
        <v>1.8299999999999998</v>
      </c>
      <c r="Q13" s="124" t="str">
        <f t="shared" si="8"/>
        <v>0.1</v>
      </c>
      <c r="R13" s="124">
        <f t="shared" si="6"/>
        <v>13</v>
      </c>
      <c r="S13" s="124">
        <f t="shared" si="7"/>
        <v>13</v>
      </c>
      <c r="T13" s="132">
        <v>13</v>
      </c>
    </row>
    <row r="14" spans="1:20" ht="15.75" customHeight="1" x14ac:dyDescent="0.3">
      <c r="A14" s="119">
        <v>10</v>
      </c>
      <c r="B14" s="120" t="s">
        <v>102</v>
      </c>
      <c r="C14" s="110">
        <v>260</v>
      </c>
      <c r="D14" s="121"/>
      <c r="E14" s="112">
        <v>43519</v>
      </c>
      <c r="F14" s="110">
        <v>1</v>
      </c>
      <c r="G14" s="110">
        <v>16</v>
      </c>
      <c r="H14" s="114">
        <f>G14</f>
        <v>16</v>
      </c>
      <c r="I14" s="110">
        <v>103</v>
      </c>
      <c r="J14" s="110">
        <v>70</v>
      </c>
      <c r="K14" s="114">
        <f t="shared" si="0"/>
        <v>87</v>
      </c>
      <c r="L14" s="115">
        <f t="shared" si="1"/>
        <v>33</v>
      </c>
      <c r="M14" s="116">
        <f t="shared" si="2"/>
        <v>16</v>
      </c>
      <c r="N14" s="116">
        <f t="shared" si="3"/>
        <v>17</v>
      </c>
      <c r="O14" s="110" t="str">
        <f t="shared" si="9"/>
        <v>50%</v>
      </c>
      <c r="P14" s="110">
        <f t="shared" si="5"/>
        <v>8.5</v>
      </c>
      <c r="Q14" s="110" t="str">
        <f t="shared" si="8"/>
        <v>0.1</v>
      </c>
      <c r="R14" s="116">
        <f t="shared" si="6"/>
        <v>16.100000000000001</v>
      </c>
      <c r="S14" s="116">
        <f t="shared" si="7"/>
        <v>16.100000000000001</v>
      </c>
      <c r="T14" s="118">
        <f>S14</f>
        <v>16.100000000000001</v>
      </c>
    </row>
    <row r="15" spans="1:20" ht="15.75" customHeight="1" x14ac:dyDescent="0.3">
      <c r="A15" s="108">
        <v>11</v>
      </c>
      <c r="B15" s="120" t="s">
        <v>109</v>
      </c>
      <c r="C15" s="110">
        <v>133</v>
      </c>
      <c r="D15" s="121" t="s">
        <v>34</v>
      </c>
      <c r="E15" s="112">
        <v>43519</v>
      </c>
      <c r="F15" s="110">
        <v>1</v>
      </c>
      <c r="G15" s="116">
        <v>9</v>
      </c>
      <c r="H15" s="133">
        <v>9</v>
      </c>
      <c r="I15" s="134">
        <v>86</v>
      </c>
      <c r="J15" s="110">
        <v>70</v>
      </c>
      <c r="K15" s="133">
        <v>71</v>
      </c>
      <c r="L15" s="135">
        <f t="shared" si="1"/>
        <v>16</v>
      </c>
      <c r="M15" s="136">
        <f t="shared" si="2"/>
        <v>9</v>
      </c>
      <c r="N15" s="136">
        <f t="shared" si="3"/>
        <v>7</v>
      </c>
      <c r="O15" s="134" t="str">
        <f t="shared" si="9"/>
        <v>30%</v>
      </c>
      <c r="P15" s="134">
        <f t="shared" si="5"/>
        <v>2.1</v>
      </c>
      <c r="Q15" s="134" t="str">
        <f t="shared" si="8"/>
        <v>0.1</v>
      </c>
      <c r="R15" s="136">
        <f t="shared" si="6"/>
        <v>9.1</v>
      </c>
      <c r="S15" s="136">
        <f t="shared" si="7"/>
        <v>9.1</v>
      </c>
      <c r="T15" s="137">
        <v>9</v>
      </c>
    </row>
    <row r="16" spans="1:20" ht="15.75" customHeight="1" x14ac:dyDescent="0.3">
      <c r="A16" s="119">
        <v>12</v>
      </c>
      <c r="B16" s="123" t="s">
        <v>492</v>
      </c>
      <c r="C16" s="110">
        <v>473</v>
      </c>
      <c r="D16" s="123" t="s">
        <v>20</v>
      </c>
      <c r="E16" s="112">
        <v>43519</v>
      </c>
      <c r="F16" s="124">
        <v>1</v>
      </c>
      <c r="G16" s="110">
        <v>17</v>
      </c>
      <c r="H16" s="114">
        <v>17</v>
      </c>
      <c r="I16" s="110">
        <v>100</v>
      </c>
      <c r="J16" s="110">
        <v>70</v>
      </c>
      <c r="K16" s="114">
        <f>I16-H16</f>
        <v>83</v>
      </c>
      <c r="L16" s="115">
        <f t="shared" si="1"/>
        <v>30</v>
      </c>
      <c r="M16" s="116">
        <f t="shared" si="2"/>
        <v>17</v>
      </c>
      <c r="N16" s="116">
        <f t="shared" si="3"/>
        <v>13</v>
      </c>
      <c r="O16" s="110" t="str">
        <f t="shared" si="9"/>
        <v>50%</v>
      </c>
      <c r="P16" s="110">
        <f t="shared" si="5"/>
        <v>6.5</v>
      </c>
      <c r="Q16" s="110" t="str">
        <f t="shared" si="8"/>
        <v>0.1</v>
      </c>
      <c r="R16" s="116">
        <f t="shared" si="6"/>
        <v>17.100000000000001</v>
      </c>
      <c r="S16" s="116">
        <f t="shared" si="7"/>
        <v>17.100000000000001</v>
      </c>
      <c r="T16" s="118">
        <f>S16</f>
        <v>17.100000000000001</v>
      </c>
    </row>
    <row r="17" spans="1:20" ht="15.75" customHeight="1" x14ac:dyDescent="0.3">
      <c r="A17" s="108">
        <v>13</v>
      </c>
      <c r="B17" s="123" t="s">
        <v>491</v>
      </c>
      <c r="C17" s="110">
        <v>472</v>
      </c>
      <c r="D17" s="123" t="s">
        <v>34</v>
      </c>
      <c r="E17" s="112">
        <v>43519</v>
      </c>
      <c r="F17" s="124">
        <v>1</v>
      </c>
      <c r="G17" s="110">
        <v>19</v>
      </c>
      <c r="H17" s="133">
        <v>19</v>
      </c>
      <c r="I17" s="134">
        <v>89</v>
      </c>
      <c r="J17" s="110">
        <v>70</v>
      </c>
      <c r="K17" s="133">
        <f>I17-H17</f>
        <v>70</v>
      </c>
      <c r="L17" s="135">
        <f t="shared" si="1"/>
        <v>19</v>
      </c>
      <c r="M17" s="136">
        <f t="shared" si="2"/>
        <v>19</v>
      </c>
      <c r="N17" s="136">
        <f t="shared" si="3"/>
        <v>0</v>
      </c>
      <c r="O17" s="134" t="str">
        <f t="shared" si="9"/>
        <v>50%</v>
      </c>
      <c r="P17" s="134">
        <f t="shared" si="5"/>
        <v>0</v>
      </c>
      <c r="Q17" s="134" t="str">
        <f t="shared" si="8"/>
        <v>0.1</v>
      </c>
      <c r="R17" s="136">
        <f t="shared" si="6"/>
        <v>19</v>
      </c>
      <c r="S17" s="136">
        <f t="shared" si="7"/>
        <v>19</v>
      </c>
      <c r="T17" s="137">
        <f>S17</f>
        <v>19</v>
      </c>
    </row>
    <row r="18" spans="1:20" ht="15.75" customHeight="1" x14ac:dyDescent="0.3">
      <c r="A18" s="108">
        <v>14</v>
      </c>
      <c r="B18" s="120" t="s">
        <v>118</v>
      </c>
      <c r="C18" s="110">
        <v>99</v>
      </c>
      <c r="D18" s="121" t="s">
        <v>34</v>
      </c>
      <c r="E18" s="112">
        <v>43519</v>
      </c>
      <c r="F18" s="110">
        <v>1</v>
      </c>
      <c r="G18" s="116">
        <v>4.5</v>
      </c>
      <c r="H18" s="114">
        <v>5</v>
      </c>
      <c r="I18" s="110">
        <v>74</v>
      </c>
      <c r="J18" s="110">
        <v>70</v>
      </c>
      <c r="K18" s="114">
        <v>77</v>
      </c>
      <c r="L18" s="115">
        <f t="shared" si="1"/>
        <v>4</v>
      </c>
      <c r="M18" s="116">
        <f t="shared" si="2"/>
        <v>4.5</v>
      </c>
      <c r="N18" s="116">
        <f t="shared" si="3"/>
        <v>-0.5</v>
      </c>
      <c r="O18" s="110" t="str">
        <f t="shared" si="9"/>
        <v>15%</v>
      </c>
      <c r="P18" s="110">
        <v>-7.0000000000000007E-2</v>
      </c>
      <c r="Q18" s="110">
        <v>0.1</v>
      </c>
      <c r="R18" s="116">
        <f t="shared" si="6"/>
        <v>4.43</v>
      </c>
      <c r="S18" s="116">
        <f t="shared" si="7"/>
        <v>4.43</v>
      </c>
      <c r="T18" s="118">
        <f>S18</f>
        <v>4.43</v>
      </c>
    </row>
    <row r="19" spans="1:20" ht="15.75" customHeight="1" x14ac:dyDescent="0.3">
      <c r="A19" s="119">
        <v>15</v>
      </c>
      <c r="B19" s="121" t="s">
        <v>120</v>
      </c>
      <c r="C19" s="110">
        <v>348</v>
      </c>
      <c r="D19" s="121" t="s">
        <v>252</v>
      </c>
      <c r="E19" s="112">
        <v>43519</v>
      </c>
      <c r="F19" s="110">
        <v>1</v>
      </c>
      <c r="G19" s="110">
        <v>8.1</v>
      </c>
      <c r="H19" s="110">
        <v>8</v>
      </c>
      <c r="I19" s="110">
        <v>88</v>
      </c>
      <c r="J19" s="110">
        <v>70</v>
      </c>
      <c r="K19" s="110">
        <f>I19-H19</f>
        <v>80</v>
      </c>
      <c r="L19" s="110">
        <f t="shared" si="1"/>
        <v>18</v>
      </c>
      <c r="M19" s="110">
        <f t="shared" si="2"/>
        <v>8.1</v>
      </c>
      <c r="N19" s="110">
        <f t="shared" si="3"/>
        <v>9.9</v>
      </c>
      <c r="O19" s="110" t="str">
        <f t="shared" si="9"/>
        <v>30%</v>
      </c>
      <c r="P19" s="110">
        <f t="shared" si="5"/>
        <v>2.97</v>
      </c>
      <c r="Q19" s="110" t="str">
        <f t="shared" si="8"/>
        <v>0.1</v>
      </c>
      <c r="R19" s="110">
        <f t="shared" si="6"/>
        <v>8.1999999999999993</v>
      </c>
      <c r="S19" s="110">
        <f t="shared" si="7"/>
        <v>8.1999999999999993</v>
      </c>
      <c r="T19" s="122">
        <v>8</v>
      </c>
    </row>
    <row r="20" spans="1:20" ht="15.75" customHeight="1" x14ac:dyDescent="0.3">
      <c r="A20" s="108">
        <v>16</v>
      </c>
      <c r="B20" s="120" t="s">
        <v>503</v>
      </c>
      <c r="C20" s="110">
        <v>184</v>
      </c>
      <c r="D20" s="121" t="s">
        <v>252</v>
      </c>
      <c r="E20" s="112">
        <v>43519</v>
      </c>
      <c r="F20" s="110">
        <v>1</v>
      </c>
      <c r="G20" s="116">
        <v>5</v>
      </c>
      <c r="H20" s="114">
        <v>5</v>
      </c>
      <c r="I20" s="110">
        <v>83</v>
      </c>
      <c r="J20" s="110">
        <v>70</v>
      </c>
      <c r="K20" s="114">
        <v>77</v>
      </c>
      <c r="L20" s="115">
        <f t="shared" si="1"/>
        <v>13</v>
      </c>
      <c r="M20" s="116">
        <f t="shared" si="2"/>
        <v>5</v>
      </c>
      <c r="N20" s="116">
        <f t="shared" si="3"/>
        <v>8</v>
      </c>
      <c r="O20" s="110" t="str">
        <f t="shared" si="9"/>
        <v>15%</v>
      </c>
      <c r="P20" s="110">
        <f t="shared" si="5"/>
        <v>1.2</v>
      </c>
      <c r="Q20" s="110" t="str">
        <f t="shared" si="8"/>
        <v>0.1</v>
      </c>
      <c r="R20" s="116">
        <f t="shared" si="6"/>
        <v>5.0999999999999996</v>
      </c>
      <c r="S20" s="116">
        <f t="shared" si="7"/>
        <v>5.0999999999999996</v>
      </c>
      <c r="T20" s="118">
        <f>S20</f>
        <v>5.0999999999999996</v>
      </c>
    </row>
    <row r="21" spans="1:20" ht="15.75" customHeight="1" x14ac:dyDescent="0.3">
      <c r="A21" s="119">
        <v>17</v>
      </c>
      <c r="B21" s="120" t="s">
        <v>144</v>
      </c>
      <c r="C21" s="110">
        <v>216</v>
      </c>
      <c r="D21" s="121"/>
      <c r="E21" s="112">
        <v>43519</v>
      </c>
      <c r="F21" s="110">
        <v>1</v>
      </c>
      <c r="G21" s="110">
        <v>11</v>
      </c>
      <c r="H21" s="133">
        <v>11</v>
      </c>
      <c r="I21" s="134">
        <v>88</v>
      </c>
      <c r="J21" s="110">
        <v>70</v>
      </c>
      <c r="K21" s="133">
        <v>82</v>
      </c>
      <c r="L21" s="135">
        <f t="shared" si="1"/>
        <v>18</v>
      </c>
      <c r="M21" s="136">
        <f t="shared" si="2"/>
        <v>11</v>
      </c>
      <c r="N21" s="136">
        <f t="shared" si="3"/>
        <v>7</v>
      </c>
      <c r="O21" s="138">
        <v>0.3</v>
      </c>
      <c r="P21" s="134">
        <f t="shared" si="5"/>
        <v>2.1</v>
      </c>
      <c r="Q21" s="134" t="str">
        <f t="shared" si="8"/>
        <v>0.1</v>
      </c>
      <c r="R21" s="136">
        <f t="shared" si="6"/>
        <v>11.1</v>
      </c>
      <c r="S21" s="136">
        <f t="shared" si="7"/>
        <v>11.1</v>
      </c>
      <c r="T21" s="137">
        <v>11</v>
      </c>
    </row>
    <row r="22" spans="1:20" ht="15.75" customHeight="1" x14ac:dyDescent="0.3">
      <c r="A22" s="108">
        <v>18</v>
      </c>
      <c r="B22" s="120" t="s">
        <v>154</v>
      </c>
      <c r="C22" s="110">
        <v>55</v>
      </c>
      <c r="D22" s="121" t="s">
        <v>45</v>
      </c>
      <c r="E22" s="112">
        <v>43519</v>
      </c>
      <c r="F22" s="110">
        <v>1</v>
      </c>
      <c r="G22" s="110">
        <v>18.2</v>
      </c>
      <c r="H22" s="114">
        <v>18</v>
      </c>
      <c r="I22" s="110">
        <v>91</v>
      </c>
      <c r="J22" s="110">
        <v>70</v>
      </c>
      <c r="K22" s="114">
        <f>I22-H22</f>
        <v>73</v>
      </c>
      <c r="L22" s="115">
        <f t="shared" si="1"/>
        <v>21</v>
      </c>
      <c r="M22" s="116">
        <f t="shared" si="2"/>
        <v>18.2</v>
      </c>
      <c r="N22" s="116">
        <f t="shared" si="3"/>
        <v>2.8000000000000007</v>
      </c>
      <c r="O22" s="110" t="str">
        <f>IF(M22&gt;=19.5,"70%",IF(M22&gt;=13.5,"50%",IF(M22&gt;=5.5,"30%",IF(M22&gt;=0.1,"15%"))))</f>
        <v>50%</v>
      </c>
      <c r="P22" s="110">
        <f t="shared" si="5"/>
        <v>1.4000000000000004</v>
      </c>
      <c r="Q22" s="110" t="str">
        <f t="shared" si="8"/>
        <v>0.1</v>
      </c>
      <c r="R22" s="116">
        <f t="shared" si="6"/>
        <v>18.3</v>
      </c>
      <c r="S22" s="116">
        <f t="shared" si="7"/>
        <v>18.3</v>
      </c>
      <c r="T22" s="118">
        <f>S22</f>
        <v>18.3</v>
      </c>
    </row>
    <row r="23" spans="1:20" ht="15.75" customHeight="1" x14ac:dyDescent="0.3">
      <c r="A23" s="108">
        <v>19</v>
      </c>
      <c r="B23" s="120" t="s">
        <v>155</v>
      </c>
      <c r="C23" s="110">
        <v>354</v>
      </c>
      <c r="D23" s="121" t="s">
        <v>45</v>
      </c>
      <c r="E23" s="112">
        <v>43519</v>
      </c>
      <c r="F23" s="110">
        <v>1</v>
      </c>
      <c r="G23" s="110">
        <v>16.100000000000001</v>
      </c>
      <c r="H23" s="110">
        <v>16</v>
      </c>
      <c r="I23" s="110">
        <v>106</v>
      </c>
      <c r="J23" s="110">
        <v>70</v>
      </c>
      <c r="K23" s="110">
        <f>I23-H23</f>
        <v>90</v>
      </c>
      <c r="L23" s="110">
        <f t="shared" si="1"/>
        <v>36</v>
      </c>
      <c r="M23" s="110">
        <f t="shared" si="2"/>
        <v>16.100000000000001</v>
      </c>
      <c r="N23" s="110">
        <f t="shared" si="3"/>
        <v>19.899999999999999</v>
      </c>
      <c r="O23" s="110" t="str">
        <f>IF(M23&gt;=19.5,"70%",IF(M23&gt;=13.5,"50%",IF(M23&gt;=5.5,"30%",IF(M23&gt;=0.1,"15%"))))</f>
        <v>50%</v>
      </c>
      <c r="P23" s="110">
        <f t="shared" si="5"/>
        <v>9.9499999999999993</v>
      </c>
      <c r="Q23" s="110" t="str">
        <f t="shared" si="8"/>
        <v>0.1</v>
      </c>
      <c r="R23" s="110">
        <f t="shared" si="6"/>
        <v>16.200000000000003</v>
      </c>
      <c r="S23" s="110">
        <f t="shared" si="7"/>
        <v>16.200000000000003</v>
      </c>
      <c r="T23" s="122">
        <v>16</v>
      </c>
    </row>
    <row r="24" spans="1:20" ht="15.75" customHeight="1" x14ac:dyDescent="0.3">
      <c r="A24" s="119">
        <v>20</v>
      </c>
      <c r="B24" s="120" t="s">
        <v>158</v>
      </c>
      <c r="C24" s="110">
        <v>210</v>
      </c>
      <c r="D24" s="121"/>
      <c r="E24" s="112">
        <v>43519</v>
      </c>
      <c r="F24" s="110">
        <v>1</v>
      </c>
      <c r="G24" s="116">
        <v>9.6</v>
      </c>
      <c r="H24" s="133">
        <v>9</v>
      </c>
      <c r="I24" s="134">
        <v>84</v>
      </c>
      <c r="J24" s="110">
        <v>70</v>
      </c>
      <c r="K24" s="133">
        <v>71</v>
      </c>
      <c r="L24" s="135">
        <f t="shared" si="1"/>
        <v>14</v>
      </c>
      <c r="M24" s="136">
        <f t="shared" si="2"/>
        <v>9.6</v>
      </c>
      <c r="N24" s="136">
        <f t="shared" si="3"/>
        <v>4.4000000000000004</v>
      </c>
      <c r="O24" s="134" t="str">
        <f>IF(M24&gt;=19.5,"70%",IF(M24&gt;=13.5,"50%",IF(M24&gt;=5.5,"30%",IF(M24&gt;=0.1,"15%"))))</f>
        <v>30%</v>
      </c>
      <c r="P24" s="134">
        <f t="shared" si="5"/>
        <v>1.32</v>
      </c>
      <c r="Q24" s="134" t="str">
        <f t="shared" si="8"/>
        <v>0.1</v>
      </c>
      <c r="R24" s="136">
        <f t="shared" si="6"/>
        <v>9.6999999999999993</v>
      </c>
      <c r="S24" s="136">
        <f t="shared" si="7"/>
        <v>9.6999999999999993</v>
      </c>
      <c r="T24" s="137">
        <v>10</v>
      </c>
    </row>
    <row r="25" spans="1:20" ht="15.75" customHeight="1" x14ac:dyDescent="0.3">
      <c r="A25" s="108">
        <v>21</v>
      </c>
      <c r="B25" s="120" t="s">
        <v>489</v>
      </c>
      <c r="C25" s="110">
        <v>490</v>
      </c>
      <c r="D25" s="121" t="s">
        <v>490</v>
      </c>
      <c r="E25" s="112">
        <v>43519</v>
      </c>
      <c r="F25" s="110">
        <v>1</v>
      </c>
      <c r="G25" s="116">
        <v>24</v>
      </c>
      <c r="H25" s="114">
        <v>24</v>
      </c>
      <c r="I25" s="110">
        <v>94</v>
      </c>
      <c r="J25" s="110">
        <v>70</v>
      </c>
      <c r="K25" s="114">
        <v>94</v>
      </c>
      <c r="L25" s="115">
        <f t="shared" si="1"/>
        <v>24</v>
      </c>
      <c r="M25" s="116">
        <f t="shared" si="2"/>
        <v>24</v>
      </c>
      <c r="N25" s="116">
        <f t="shared" si="3"/>
        <v>0</v>
      </c>
      <c r="O25" s="110" t="str">
        <f>IF(M25&gt;=19.5,"70%",IF(M25&gt;=13.5,"50%",IF(M25&gt;=5.5,"30%",IF(M25&gt;=0.1,"15%"))))</f>
        <v>70%</v>
      </c>
      <c r="P25" s="110">
        <f t="shared" si="5"/>
        <v>0</v>
      </c>
      <c r="Q25" s="110" t="str">
        <f t="shared" si="8"/>
        <v>0.1</v>
      </c>
      <c r="R25" s="116">
        <f t="shared" si="6"/>
        <v>24</v>
      </c>
      <c r="S25" s="116">
        <f t="shared" si="7"/>
        <v>24</v>
      </c>
      <c r="T25" s="118">
        <v>24</v>
      </c>
    </row>
    <row r="26" spans="1:20" ht="15.75" customHeight="1" x14ac:dyDescent="0.3">
      <c r="A26" s="119">
        <v>22</v>
      </c>
      <c r="B26" s="120" t="s">
        <v>504</v>
      </c>
      <c r="C26" s="110">
        <v>217</v>
      </c>
      <c r="D26" s="121" t="s">
        <v>34</v>
      </c>
      <c r="E26" s="112">
        <v>43519</v>
      </c>
      <c r="F26" s="110">
        <v>1</v>
      </c>
      <c r="G26" s="116">
        <v>10</v>
      </c>
      <c r="H26" s="114">
        <v>10</v>
      </c>
      <c r="I26" s="110">
        <v>88</v>
      </c>
      <c r="J26" s="110">
        <v>70</v>
      </c>
      <c r="K26" s="114">
        <f>I26-H26</f>
        <v>78</v>
      </c>
      <c r="L26" s="115">
        <f t="shared" si="1"/>
        <v>18</v>
      </c>
      <c r="M26" s="116">
        <f t="shared" si="2"/>
        <v>10</v>
      </c>
      <c r="N26" s="116">
        <f t="shared" si="3"/>
        <v>8</v>
      </c>
      <c r="O26" s="117">
        <v>0.3</v>
      </c>
      <c r="P26" s="110">
        <f t="shared" si="5"/>
        <v>2.4</v>
      </c>
      <c r="Q26" s="110" t="str">
        <f t="shared" si="8"/>
        <v>0.1</v>
      </c>
      <c r="R26" s="116">
        <f t="shared" si="6"/>
        <v>10.1</v>
      </c>
      <c r="S26" s="116">
        <f t="shared" si="7"/>
        <v>10.1</v>
      </c>
      <c r="T26" s="118">
        <f>S26</f>
        <v>10.1</v>
      </c>
    </row>
    <row r="27" spans="1:20" ht="15.75" customHeight="1" x14ac:dyDescent="0.3">
      <c r="A27" s="108">
        <v>23</v>
      </c>
      <c r="B27" s="120" t="s">
        <v>488</v>
      </c>
      <c r="C27" s="110">
        <v>489</v>
      </c>
      <c r="D27" s="121"/>
      <c r="E27" s="112">
        <v>43519</v>
      </c>
      <c r="F27" s="110">
        <v>1</v>
      </c>
      <c r="G27" s="116">
        <v>20</v>
      </c>
      <c r="H27" s="114">
        <v>20</v>
      </c>
      <c r="I27" s="110">
        <v>82</v>
      </c>
      <c r="J27" s="110">
        <v>70</v>
      </c>
      <c r="K27" s="114">
        <f>I27-H27</f>
        <v>62</v>
      </c>
      <c r="L27" s="115">
        <f t="shared" si="1"/>
        <v>12</v>
      </c>
      <c r="M27" s="116">
        <f t="shared" si="2"/>
        <v>20</v>
      </c>
      <c r="N27" s="116">
        <f t="shared" si="3"/>
        <v>-8</v>
      </c>
      <c r="O27" s="110" t="str">
        <f>IF(M27&gt;=19.5,"70%",IF(M27&gt;=13.5,"50%",IF(M27&gt;=5.5,"30%",IF(M27&gt;=0.1,"15%"))))</f>
        <v>70%</v>
      </c>
      <c r="P27" s="110">
        <f t="shared" si="5"/>
        <v>-5.6</v>
      </c>
      <c r="Q27" s="110">
        <v>0.1</v>
      </c>
      <c r="R27" s="116">
        <f t="shared" si="6"/>
        <v>14.4</v>
      </c>
      <c r="S27" s="116">
        <f t="shared" si="7"/>
        <v>14.4</v>
      </c>
      <c r="T27" s="118">
        <v>15</v>
      </c>
    </row>
    <row r="28" spans="1:20" ht="15.75" customHeight="1" x14ac:dyDescent="0.3">
      <c r="A28" s="108">
        <v>24</v>
      </c>
      <c r="B28" s="120" t="s">
        <v>217</v>
      </c>
      <c r="C28" s="110">
        <v>22</v>
      </c>
      <c r="D28" s="121" t="s">
        <v>110</v>
      </c>
      <c r="E28" s="112">
        <v>43519</v>
      </c>
      <c r="F28" s="110">
        <v>1</v>
      </c>
      <c r="G28" s="116">
        <v>13.3</v>
      </c>
      <c r="H28" s="114">
        <v>13.1</v>
      </c>
      <c r="I28" s="110">
        <v>89</v>
      </c>
      <c r="J28" s="110">
        <v>70</v>
      </c>
      <c r="K28" s="114">
        <f>I28-H28</f>
        <v>75.900000000000006</v>
      </c>
      <c r="L28" s="115">
        <f t="shared" si="1"/>
        <v>19</v>
      </c>
      <c r="M28" s="116">
        <f t="shared" si="2"/>
        <v>13.3</v>
      </c>
      <c r="N28" s="116">
        <f t="shared" si="3"/>
        <v>5.6999999999999993</v>
      </c>
      <c r="O28" s="110" t="str">
        <f>IF(M28&gt;=19.5,"70%",IF(M28&gt;=13.5,"50%",IF(M28&gt;=5.5,"30%",IF(M28&gt;=0.1,"15%"))))</f>
        <v>30%</v>
      </c>
      <c r="P28" s="110">
        <f t="shared" si="5"/>
        <v>1.7099999999999997</v>
      </c>
      <c r="Q28" s="110" t="str">
        <f t="shared" si="8"/>
        <v>0.1</v>
      </c>
      <c r="R28" s="116">
        <f t="shared" si="6"/>
        <v>13.4</v>
      </c>
      <c r="S28" s="116">
        <f t="shared" si="7"/>
        <v>13.4</v>
      </c>
      <c r="T28" s="118">
        <f>S28</f>
        <v>13.4</v>
      </c>
    </row>
    <row r="29" spans="1:20" ht="15.75" customHeight="1" x14ac:dyDescent="0.3">
      <c r="A29" s="119">
        <v>25</v>
      </c>
      <c r="B29" s="120" t="s">
        <v>487</v>
      </c>
      <c r="C29" s="110">
        <v>488</v>
      </c>
      <c r="D29" s="121" t="s">
        <v>252</v>
      </c>
      <c r="E29" s="112">
        <v>43519</v>
      </c>
      <c r="F29" s="110">
        <v>1</v>
      </c>
      <c r="G29" s="110">
        <v>23</v>
      </c>
      <c r="H29" s="110">
        <v>23</v>
      </c>
      <c r="I29" s="110">
        <v>94</v>
      </c>
      <c r="J29" s="110">
        <v>70</v>
      </c>
      <c r="K29" s="110">
        <f>I29-H29</f>
        <v>71</v>
      </c>
      <c r="L29" s="110">
        <f t="shared" si="1"/>
        <v>24</v>
      </c>
      <c r="M29" s="110">
        <f t="shared" si="2"/>
        <v>23</v>
      </c>
      <c r="N29" s="110">
        <f t="shared" si="3"/>
        <v>1</v>
      </c>
      <c r="O29" s="110" t="str">
        <f>IF(M29&gt;=19.5,"70%",IF(M29&gt;=13.5,"50%",IF(M29&gt;=5.5,"30%",IF(M29&gt;=0.1,"15%"))))</f>
        <v>70%</v>
      </c>
      <c r="P29" s="110">
        <f t="shared" si="5"/>
        <v>0.7</v>
      </c>
      <c r="Q29" s="110" t="str">
        <f t="shared" si="8"/>
        <v>0.1</v>
      </c>
      <c r="R29" s="110">
        <f t="shared" si="6"/>
        <v>23.1</v>
      </c>
      <c r="S29" s="110">
        <f t="shared" si="7"/>
        <v>23.1</v>
      </c>
      <c r="T29" s="122">
        <v>23</v>
      </c>
    </row>
    <row r="30" spans="1:20" ht="15.75" customHeight="1" x14ac:dyDescent="0.3">
      <c r="A30" s="108">
        <v>26</v>
      </c>
      <c r="B30" s="120" t="s">
        <v>222</v>
      </c>
      <c r="C30" s="110">
        <v>28</v>
      </c>
      <c r="D30" s="121"/>
      <c r="E30" s="112">
        <v>43519</v>
      </c>
      <c r="F30" s="110">
        <v>1</v>
      </c>
      <c r="G30" s="116">
        <v>13.3</v>
      </c>
      <c r="H30" s="114">
        <f>G30</f>
        <v>13.3</v>
      </c>
      <c r="I30" s="110">
        <v>88</v>
      </c>
      <c r="J30" s="110">
        <v>70</v>
      </c>
      <c r="K30" s="114">
        <f>I30-H30</f>
        <v>74.7</v>
      </c>
      <c r="L30" s="115">
        <f t="shared" si="1"/>
        <v>18</v>
      </c>
      <c r="M30" s="116">
        <f t="shared" si="2"/>
        <v>13.3</v>
      </c>
      <c r="N30" s="116">
        <f t="shared" si="3"/>
        <v>4.6999999999999993</v>
      </c>
      <c r="O30" s="110" t="str">
        <f>IF(M30&gt;=19.5,"70%",IF(M30&gt;=13.5,"50%",IF(M30&gt;=5.5,"30%",IF(M30&gt;=0.1,"15%"))))</f>
        <v>30%</v>
      </c>
      <c r="P30" s="110">
        <f t="shared" si="5"/>
        <v>1.4099999999999997</v>
      </c>
      <c r="Q30" s="110" t="str">
        <f t="shared" si="8"/>
        <v>0.1</v>
      </c>
      <c r="R30" s="116">
        <f t="shared" si="6"/>
        <v>13.4</v>
      </c>
      <c r="S30" s="116">
        <f t="shared" si="7"/>
        <v>13.4</v>
      </c>
      <c r="T30" s="118">
        <f>S30</f>
        <v>13.4</v>
      </c>
    </row>
    <row r="31" spans="1:20" ht="15.75" customHeight="1" x14ac:dyDescent="0.3">
      <c r="A31" s="119">
        <v>27</v>
      </c>
      <c r="B31" s="125" t="s">
        <v>226</v>
      </c>
      <c r="C31" s="126">
        <v>318</v>
      </c>
      <c r="D31" s="127"/>
      <c r="E31" s="112">
        <v>43519</v>
      </c>
      <c r="F31" s="126">
        <v>1</v>
      </c>
      <c r="G31" s="126">
        <v>22</v>
      </c>
      <c r="H31" s="126">
        <v>22</v>
      </c>
      <c r="I31" s="126">
        <v>100</v>
      </c>
      <c r="J31" s="110">
        <v>70</v>
      </c>
      <c r="K31" s="126"/>
      <c r="L31" s="126">
        <v>103</v>
      </c>
      <c r="M31" s="126"/>
      <c r="N31" s="126">
        <v>11</v>
      </c>
      <c r="O31" s="126" t="s">
        <v>104</v>
      </c>
      <c r="P31" s="126">
        <v>23.099999999999998</v>
      </c>
      <c r="Q31" s="126" t="s">
        <v>105</v>
      </c>
      <c r="R31" s="126">
        <v>22.1</v>
      </c>
      <c r="S31" s="126">
        <v>22.1</v>
      </c>
      <c r="T31" s="131">
        <v>22</v>
      </c>
    </row>
    <row r="32" spans="1:20" ht="15.75" customHeight="1" x14ac:dyDescent="0.3">
      <c r="A32" s="108">
        <v>28</v>
      </c>
      <c r="B32" s="120" t="s">
        <v>531</v>
      </c>
      <c r="C32" s="110">
        <v>439</v>
      </c>
      <c r="D32" s="123" t="s">
        <v>65</v>
      </c>
      <c r="E32" s="112">
        <v>43519</v>
      </c>
      <c r="F32" s="124">
        <v>1</v>
      </c>
      <c r="G32" s="110">
        <v>16</v>
      </c>
      <c r="H32" s="110">
        <v>16</v>
      </c>
      <c r="I32" s="110">
        <v>102</v>
      </c>
      <c r="J32" s="110">
        <v>70</v>
      </c>
      <c r="K32" s="110">
        <v>76</v>
      </c>
      <c r="L32" s="110">
        <f>I32-J32</f>
        <v>32</v>
      </c>
      <c r="M32" s="110">
        <f t="shared" ref="M32:M40" si="10">G32</f>
        <v>16</v>
      </c>
      <c r="N32" s="110">
        <f t="shared" ref="N32:N40" si="11">L32-M32</f>
        <v>16</v>
      </c>
      <c r="O32" s="110" t="str">
        <f t="shared" ref="O32:O37" si="12">IF(M32&gt;=19.5,"70%",IF(M32&gt;=13.5,"50%",IF(M32&gt;=5.5,"30%",IF(M32&gt;=0.1,"15%"))))</f>
        <v>50%</v>
      </c>
      <c r="P32" s="110">
        <f t="shared" ref="P32:P40" si="13">N32*O32</f>
        <v>8</v>
      </c>
      <c r="Q32" s="110" t="str">
        <f t="shared" ref="Q32:Q40" si="14">IF(N32&lt;0,O32, "0.1")</f>
        <v>0.1</v>
      </c>
      <c r="R32" s="110">
        <f>IF(M32&gt;=L32,(M32+P32),M32+Q32)</f>
        <v>16.100000000000001</v>
      </c>
      <c r="S32" s="110">
        <f>IF(I32&gt;1,(R32),G32)</f>
        <v>16.100000000000001</v>
      </c>
      <c r="T32" s="122">
        <v>16</v>
      </c>
    </row>
    <row r="33" spans="1:20" ht="15.75" customHeight="1" x14ac:dyDescent="0.3">
      <c r="A33" s="108">
        <v>29</v>
      </c>
      <c r="B33" s="120" t="s">
        <v>234</v>
      </c>
      <c r="C33" s="110">
        <v>24</v>
      </c>
      <c r="D33" s="121" t="s">
        <v>235</v>
      </c>
      <c r="E33" s="112">
        <v>43519</v>
      </c>
      <c r="F33" s="110">
        <v>1</v>
      </c>
      <c r="G33" s="116">
        <v>11</v>
      </c>
      <c r="H33" s="114">
        <v>11</v>
      </c>
      <c r="I33" s="110">
        <v>96</v>
      </c>
      <c r="J33" s="110">
        <v>70</v>
      </c>
      <c r="K33" s="114">
        <f t="shared" ref="K33:K40" si="15">I33-H33</f>
        <v>85</v>
      </c>
      <c r="L33" s="115">
        <f>I33-J33</f>
        <v>26</v>
      </c>
      <c r="M33" s="116">
        <f t="shared" si="10"/>
        <v>11</v>
      </c>
      <c r="N33" s="116">
        <f t="shared" si="11"/>
        <v>15</v>
      </c>
      <c r="O33" s="110" t="str">
        <f t="shared" si="12"/>
        <v>30%</v>
      </c>
      <c r="P33" s="110">
        <f t="shared" si="13"/>
        <v>4.5</v>
      </c>
      <c r="Q33" s="110" t="str">
        <f t="shared" si="14"/>
        <v>0.1</v>
      </c>
      <c r="R33" s="116">
        <f>IF(M33&gt;=L33,(M33+P33),M33+Q33)</f>
        <v>11.1</v>
      </c>
      <c r="S33" s="116">
        <f>IF(I33&gt;1,(R33),G33)</f>
        <v>11.1</v>
      </c>
      <c r="T33" s="118">
        <f>S33</f>
        <v>11.1</v>
      </c>
    </row>
    <row r="34" spans="1:20" ht="15.75" customHeight="1" x14ac:dyDescent="0.3">
      <c r="A34" s="119">
        <v>30</v>
      </c>
      <c r="B34" s="120" t="s">
        <v>259</v>
      </c>
      <c r="C34" s="110">
        <v>51</v>
      </c>
      <c r="D34" s="121" t="s">
        <v>20</v>
      </c>
      <c r="E34" s="112">
        <v>43519</v>
      </c>
      <c r="F34" s="110">
        <v>1</v>
      </c>
      <c r="G34" s="116">
        <v>20</v>
      </c>
      <c r="H34" s="114">
        <v>20</v>
      </c>
      <c r="I34" s="110">
        <v>92</v>
      </c>
      <c r="J34" s="110">
        <v>70</v>
      </c>
      <c r="K34" s="114">
        <f t="shared" si="15"/>
        <v>72</v>
      </c>
      <c r="L34" s="115">
        <f>I34-J34</f>
        <v>22</v>
      </c>
      <c r="M34" s="116">
        <f t="shared" si="10"/>
        <v>20</v>
      </c>
      <c r="N34" s="116">
        <f t="shared" si="11"/>
        <v>2</v>
      </c>
      <c r="O34" s="110" t="str">
        <f t="shared" si="12"/>
        <v>70%</v>
      </c>
      <c r="P34" s="110">
        <f t="shared" si="13"/>
        <v>1.4</v>
      </c>
      <c r="Q34" s="110" t="str">
        <f t="shared" si="14"/>
        <v>0.1</v>
      </c>
      <c r="R34" s="110">
        <v>20</v>
      </c>
      <c r="S34" s="116">
        <v>20</v>
      </c>
      <c r="T34" s="118">
        <v>20</v>
      </c>
    </row>
    <row r="35" spans="1:20" ht="15.75" customHeight="1" x14ac:dyDescent="0.3">
      <c r="A35" s="108">
        <v>31</v>
      </c>
      <c r="B35" s="139" t="s">
        <v>494</v>
      </c>
      <c r="C35" s="110">
        <v>242</v>
      </c>
      <c r="D35" s="121" t="s">
        <v>34</v>
      </c>
      <c r="E35" s="112">
        <v>43519</v>
      </c>
      <c r="F35" s="110">
        <v>1</v>
      </c>
      <c r="G35" s="116">
        <v>6.1</v>
      </c>
      <c r="H35" s="114">
        <v>6</v>
      </c>
      <c r="I35" s="110">
        <v>77</v>
      </c>
      <c r="J35" s="110">
        <v>70</v>
      </c>
      <c r="K35" s="114">
        <f t="shared" si="15"/>
        <v>71</v>
      </c>
      <c r="L35" s="140" t="s">
        <v>185</v>
      </c>
      <c r="M35" s="116">
        <f t="shared" si="10"/>
        <v>6.1</v>
      </c>
      <c r="N35" s="116">
        <f t="shared" si="11"/>
        <v>4.9000000000000004</v>
      </c>
      <c r="O35" s="110" t="str">
        <f t="shared" si="12"/>
        <v>30%</v>
      </c>
      <c r="P35" s="110">
        <f t="shared" si="13"/>
        <v>1.47</v>
      </c>
      <c r="Q35" s="110" t="str">
        <f t="shared" si="14"/>
        <v>0.1</v>
      </c>
      <c r="R35" s="116">
        <f>IF(M35&gt;=L35,(M35+P35),M35+Q35)</f>
        <v>6.1999999999999993</v>
      </c>
      <c r="S35" s="116">
        <f t="shared" ref="S35:S40" si="16">IF(I35&gt;1,(R35),G35)</f>
        <v>6.1999999999999993</v>
      </c>
      <c r="T35" s="118">
        <f t="shared" ref="T35:T40" si="17">S35</f>
        <v>6.1999999999999993</v>
      </c>
    </row>
    <row r="36" spans="1:20" ht="15.75" customHeight="1" x14ac:dyDescent="0.3">
      <c r="A36" s="119">
        <v>32</v>
      </c>
      <c r="B36" s="120" t="s">
        <v>448</v>
      </c>
      <c r="C36" s="110">
        <v>434</v>
      </c>
      <c r="D36" s="123" t="s">
        <v>20</v>
      </c>
      <c r="E36" s="112">
        <v>43519</v>
      </c>
      <c r="F36" s="124">
        <v>1</v>
      </c>
      <c r="G36" s="110">
        <v>8</v>
      </c>
      <c r="H36" s="110">
        <v>8</v>
      </c>
      <c r="I36" s="110">
        <v>80</v>
      </c>
      <c r="J36" s="110">
        <v>70</v>
      </c>
      <c r="K36" s="110">
        <f t="shared" si="15"/>
        <v>72</v>
      </c>
      <c r="L36" s="110">
        <f>I36-J36</f>
        <v>10</v>
      </c>
      <c r="M36" s="110">
        <f t="shared" si="10"/>
        <v>8</v>
      </c>
      <c r="N36" s="110">
        <f t="shared" si="11"/>
        <v>2</v>
      </c>
      <c r="O36" s="110" t="str">
        <f t="shared" si="12"/>
        <v>30%</v>
      </c>
      <c r="P36" s="110">
        <f t="shared" si="13"/>
        <v>0.6</v>
      </c>
      <c r="Q36" s="110" t="str">
        <f t="shared" si="14"/>
        <v>0.1</v>
      </c>
      <c r="R36" s="110">
        <f>IF(M36&gt;=L36,(M36+P36),M36+Q36)</f>
        <v>8.1</v>
      </c>
      <c r="S36" s="110">
        <f t="shared" si="16"/>
        <v>8.1</v>
      </c>
      <c r="T36" s="137">
        <f t="shared" si="17"/>
        <v>8.1</v>
      </c>
    </row>
    <row r="37" spans="1:20" ht="15.75" customHeight="1" x14ac:dyDescent="0.3">
      <c r="A37" s="108">
        <v>33</v>
      </c>
      <c r="B37" s="120" t="s">
        <v>304</v>
      </c>
      <c r="C37" s="110">
        <v>220</v>
      </c>
      <c r="D37" s="121" t="s">
        <v>24</v>
      </c>
      <c r="E37" s="112">
        <v>43519</v>
      </c>
      <c r="F37" s="110">
        <v>1</v>
      </c>
      <c r="G37" s="110">
        <v>14</v>
      </c>
      <c r="H37" s="110">
        <v>14</v>
      </c>
      <c r="I37" s="110">
        <v>93</v>
      </c>
      <c r="J37" s="110">
        <v>70</v>
      </c>
      <c r="K37" s="110">
        <f t="shared" si="15"/>
        <v>79</v>
      </c>
      <c r="L37" s="110">
        <f>I37-J37</f>
        <v>23</v>
      </c>
      <c r="M37" s="110">
        <f t="shared" si="10"/>
        <v>14</v>
      </c>
      <c r="N37" s="110">
        <f t="shared" si="11"/>
        <v>9</v>
      </c>
      <c r="O37" s="110" t="str">
        <f t="shared" si="12"/>
        <v>50%</v>
      </c>
      <c r="P37" s="110">
        <f t="shared" si="13"/>
        <v>4.5</v>
      </c>
      <c r="Q37" s="110" t="str">
        <f t="shared" si="14"/>
        <v>0.1</v>
      </c>
      <c r="R37" s="110">
        <f>IF(M37&gt;=L37,(M37+P37),M37+Q37)</f>
        <v>14.1</v>
      </c>
      <c r="S37" s="141">
        <f t="shared" si="16"/>
        <v>14.1</v>
      </c>
      <c r="T37" s="142">
        <f t="shared" si="17"/>
        <v>14.1</v>
      </c>
    </row>
    <row r="38" spans="1:20" ht="15.75" customHeight="1" x14ac:dyDescent="0.3">
      <c r="A38" s="108">
        <v>34</v>
      </c>
      <c r="B38" s="120" t="s">
        <v>305</v>
      </c>
      <c r="C38" s="110">
        <v>250</v>
      </c>
      <c r="D38" s="121" t="s">
        <v>20</v>
      </c>
      <c r="E38" s="112">
        <v>43519</v>
      </c>
      <c r="F38" s="134">
        <v>1</v>
      </c>
      <c r="G38" s="136">
        <v>15</v>
      </c>
      <c r="H38" s="133">
        <f>G38</f>
        <v>15</v>
      </c>
      <c r="I38" s="134">
        <v>100</v>
      </c>
      <c r="J38" s="110">
        <v>70</v>
      </c>
      <c r="K38" s="133">
        <f t="shared" si="15"/>
        <v>85</v>
      </c>
      <c r="L38" s="135">
        <f>I38-J38</f>
        <v>30</v>
      </c>
      <c r="M38" s="136">
        <f t="shared" si="10"/>
        <v>15</v>
      </c>
      <c r="N38" s="136">
        <f t="shared" si="11"/>
        <v>15</v>
      </c>
      <c r="O38" s="138">
        <v>0.3</v>
      </c>
      <c r="P38" s="134">
        <f t="shared" si="13"/>
        <v>4.5</v>
      </c>
      <c r="Q38" s="134" t="str">
        <f t="shared" si="14"/>
        <v>0.1</v>
      </c>
      <c r="R38" s="134">
        <v>15</v>
      </c>
      <c r="S38" s="136">
        <f t="shared" si="16"/>
        <v>15</v>
      </c>
      <c r="T38" s="143">
        <f t="shared" si="17"/>
        <v>15</v>
      </c>
    </row>
    <row r="39" spans="1:20" ht="15.75" customHeight="1" x14ac:dyDescent="0.3">
      <c r="A39" s="119">
        <v>35</v>
      </c>
      <c r="B39" s="120" t="s">
        <v>303</v>
      </c>
      <c r="C39" s="110">
        <v>63</v>
      </c>
      <c r="D39" s="121" t="s">
        <v>34</v>
      </c>
      <c r="E39" s="112">
        <v>43519</v>
      </c>
      <c r="F39" s="110">
        <v>1</v>
      </c>
      <c r="G39" s="116">
        <v>5</v>
      </c>
      <c r="H39" s="114">
        <v>5</v>
      </c>
      <c r="I39" s="110">
        <v>78</v>
      </c>
      <c r="J39" s="110">
        <v>70</v>
      </c>
      <c r="K39" s="114">
        <f t="shared" si="15"/>
        <v>73</v>
      </c>
      <c r="L39" s="115">
        <f>I39-J39</f>
        <v>8</v>
      </c>
      <c r="M39" s="116">
        <f t="shared" si="10"/>
        <v>5</v>
      </c>
      <c r="N39" s="116">
        <f t="shared" si="11"/>
        <v>3</v>
      </c>
      <c r="O39" s="110" t="str">
        <f>IF(M39&gt;=19.5,"70%",IF(M39&gt;=13.5,"50%",IF(M39&gt;=5.5,"30%",IF(M39&gt;=0.1,"15%"))))</f>
        <v>15%</v>
      </c>
      <c r="P39" s="110">
        <f t="shared" si="13"/>
        <v>0.44999999999999996</v>
      </c>
      <c r="Q39" s="110" t="str">
        <f t="shared" si="14"/>
        <v>0.1</v>
      </c>
      <c r="R39" s="116">
        <f>IF(M39&gt;=L39,(M39+P39),M39+Q39)</f>
        <v>5.0999999999999996</v>
      </c>
      <c r="S39" s="116">
        <f t="shared" si="16"/>
        <v>5.0999999999999996</v>
      </c>
      <c r="T39" s="144">
        <f t="shared" si="17"/>
        <v>5.0999999999999996</v>
      </c>
    </row>
    <row r="40" spans="1:20" ht="15.75" customHeight="1" x14ac:dyDescent="0.3">
      <c r="A40" s="108">
        <v>36</v>
      </c>
      <c r="B40" s="120" t="s">
        <v>335</v>
      </c>
      <c r="C40" s="110">
        <v>52</v>
      </c>
      <c r="D40" s="121" t="s">
        <v>45</v>
      </c>
      <c r="E40" s="112">
        <v>43519</v>
      </c>
      <c r="F40" s="110">
        <v>1</v>
      </c>
      <c r="G40" s="116">
        <v>13</v>
      </c>
      <c r="H40" s="114">
        <v>13</v>
      </c>
      <c r="I40" s="110">
        <v>86</v>
      </c>
      <c r="J40" s="110">
        <v>70</v>
      </c>
      <c r="K40" s="114">
        <f t="shared" si="15"/>
        <v>73</v>
      </c>
      <c r="L40" s="115">
        <f>I40-J40</f>
        <v>16</v>
      </c>
      <c r="M40" s="116">
        <f t="shared" si="10"/>
        <v>13</v>
      </c>
      <c r="N40" s="116">
        <f t="shared" si="11"/>
        <v>3</v>
      </c>
      <c r="O40" s="110" t="str">
        <f>IF(M40&gt;=19.5,"70%",IF(M40&gt;=13.5,"50%",IF(M40&gt;=5.5,"30%",IF(M40&gt;=0.1,"15%"))))</f>
        <v>30%</v>
      </c>
      <c r="P40" s="110">
        <f t="shared" si="13"/>
        <v>0.89999999999999991</v>
      </c>
      <c r="Q40" s="110" t="str">
        <f t="shared" si="14"/>
        <v>0.1</v>
      </c>
      <c r="R40" s="116">
        <f>IF(M40&gt;=L40,(M40+P40),M40+Q40)</f>
        <v>13.1</v>
      </c>
      <c r="S40" s="116">
        <f t="shared" si="16"/>
        <v>13.1</v>
      </c>
      <c r="T40" s="118">
        <f t="shared" si="17"/>
        <v>13.1</v>
      </c>
    </row>
    <row r="41" spans="1:20" ht="15.75" customHeight="1" x14ac:dyDescent="0.3">
      <c r="A41" s="119">
        <v>37</v>
      </c>
      <c r="B41" s="120" t="s">
        <v>338</v>
      </c>
      <c r="C41" s="110">
        <v>317</v>
      </c>
      <c r="D41" s="121" t="s">
        <v>34</v>
      </c>
      <c r="E41" s="112">
        <v>43519</v>
      </c>
      <c r="F41" s="110">
        <v>1</v>
      </c>
      <c r="G41" s="110">
        <v>17</v>
      </c>
      <c r="H41" s="110">
        <v>17</v>
      </c>
      <c r="I41" s="110">
        <v>107</v>
      </c>
      <c r="J41" s="110">
        <v>70</v>
      </c>
      <c r="K41" s="110">
        <v>75</v>
      </c>
      <c r="L41" s="110">
        <v>88</v>
      </c>
      <c r="M41" s="110">
        <v>17</v>
      </c>
      <c r="N41" s="116">
        <v>11</v>
      </c>
      <c r="O41" s="117">
        <v>0.5</v>
      </c>
      <c r="P41" s="110">
        <v>23.099999999999998</v>
      </c>
      <c r="Q41" s="110" t="s">
        <v>105</v>
      </c>
      <c r="R41" s="110">
        <v>17</v>
      </c>
      <c r="S41" s="110">
        <v>17</v>
      </c>
      <c r="T41" s="118">
        <v>17</v>
      </c>
    </row>
    <row r="42" spans="1:20" ht="15.75" customHeight="1" x14ac:dyDescent="0.3">
      <c r="A42" s="108">
        <v>38</v>
      </c>
      <c r="B42" s="120" t="s">
        <v>339</v>
      </c>
      <c r="C42" s="110">
        <v>77</v>
      </c>
      <c r="D42" s="121" t="s">
        <v>45</v>
      </c>
      <c r="E42" s="112">
        <v>43519</v>
      </c>
      <c r="F42" s="110">
        <v>1</v>
      </c>
      <c r="G42" s="116">
        <v>18</v>
      </c>
      <c r="H42" s="114">
        <v>18</v>
      </c>
      <c r="I42" s="110">
        <v>115</v>
      </c>
      <c r="J42" s="110">
        <v>70</v>
      </c>
      <c r="K42" s="114">
        <f>I42-H42</f>
        <v>97</v>
      </c>
      <c r="L42" s="115">
        <f t="shared" ref="L42:L56" si="18">I42-J42</f>
        <v>45</v>
      </c>
      <c r="M42" s="116">
        <f t="shared" ref="M42:M56" si="19">G42</f>
        <v>18</v>
      </c>
      <c r="N42" s="116">
        <f>L42-M42</f>
        <v>27</v>
      </c>
      <c r="O42" s="110" t="str">
        <f>IF(M42&gt;=19.5,"70%",IF(M42&gt;=13.5,"50%",IF(M42&gt;=5.5,"30%",IF(M42&gt;=0.1,"15%"))))</f>
        <v>50%</v>
      </c>
      <c r="P42" s="110">
        <f t="shared" ref="P42:P56" si="20">N42*O42</f>
        <v>13.5</v>
      </c>
      <c r="Q42" s="110" t="str">
        <f>IF(N42&lt;0,O42, "0.1")</f>
        <v>0.1</v>
      </c>
      <c r="R42" s="116">
        <f t="shared" ref="R42:R56" si="21">IF(M42&gt;=L42,(M42+P42),M42+Q42)</f>
        <v>18.100000000000001</v>
      </c>
      <c r="S42" s="116">
        <f t="shared" ref="S42:S56" si="22">IF(I42&gt;1,(R42),G42)</f>
        <v>18.100000000000001</v>
      </c>
      <c r="T42" s="118">
        <f>S42</f>
        <v>18.100000000000001</v>
      </c>
    </row>
    <row r="43" spans="1:20" ht="15.75" customHeight="1" x14ac:dyDescent="0.3">
      <c r="A43" s="108">
        <v>39</v>
      </c>
      <c r="B43" s="139" t="s">
        <v>497</v>
      </c>
      <c r="C43" s="110">
        <v>1</v>
      </c>
      <c r="D43" s="121"/>
      <c r="E43" s="112">
        <v>43519</v>
      </c>
      <c r="F43" s="110">
        <v>1</v>
      </c>
      <c r="G43" s="116">
        <v>0.1</v>
      </c>
      <c r="H43" s="114">
        <v>1</v>
      </c>
      <c r="I43" s="110">
        <v>77</v>
      </c>
      <c r="J43" s="110">
        <v>70</v>
      </c>
      <c r="K43" s="114">
        <v>73</v>
      </c>
      <c r="L43" s="115">
        <f t="shared" si="18"/>
        <v>7</v>
      </c>
      <c r="M43" s="116">
        <f t="shared" si="19"/>
        <v>0.1</v>
      </c>
      <c r="N43" s="116">
        <v>0.4</v>
      </c>
      <c r="O43" s="117">
        <v>0.3</v>
      </c>
      <c r="P43" s="110">
        <f t="shared" si="20"/>
        <v>0.12</v>
      </c>
      <c r="Q43" s="110" t="str">
        <f>IF(N43&lt;0,O43, "0.1")</f>
        <v>0.1</v>
      </c>
      <c r="R43" s="116">
        <f t="shared" si="21"/>
        <v>0.2</v>
      </c>
      <c r="S43" s="116">
        <f t="shared" si="22"/>
        <v>0.2</v>
      </c>
      <c r="T43" s="118">
        <v>0</v>
      </c>
    </row>
    <row r="44" spans="1:20" ht="15.75" customHeight="1" x14ac:dyDescent="0.3">
      <c r="A44" s="119">
        <v>40</v>
      </c>
      <c r="B44" s="120" t="s">
        <v>485</v>
      </c>
      <c r="C44" s="110">
        <v>477</v>
      </c>
      <c r="D44" s="121" t="s">
        <v>17</v>
      </c>
      <c r="E44" s="112">
        <v>43519</v>
      </c>
      <c r="F44" s="110">
        <v>1</v>
      </c>
      <c r="G44" s="116">
        <v>12.7</v>
      </c>
      <c r="H44" s="114">
        <v>13</v>
      </c>
      <c r="I44" s="110">
        <v>99</v>
      </c>
      <c r="J44" s="110">
        <v>70</v>
      </c>
      <c r="K44" s="114">
        <v>99</v>
      </c>
      <c r="L44" s="115">
        <f t="shared" si="18"/>
        <v>29</v>
      </c>
      <c r="M44" s="116">
        <f t="shared" si="19"/>
        <v>12.7</v>
      </c>
      <c r="N44" s="116">
        <f t="shared" ref="N44:N56" si="23">L44-M44</f>
        <v>16.3</v>
      </c>
      <c r="O44" s="110" t="str">
        <f>IF(M44&gt;=19.5,"70%",IF(M44&gt;=13.5,"50%",IF(M44&gt;=5.5,"30%",IF(M44&gt;=0.1,"15%"))))</f>
        <v>30%</v>
      </c>
      <c r="P44" s="110">
        <f t="shared" si="20"/>
        <v>4.8899999999999997</v>
      </c>
      <c r="Q44" s="110" t="str">
        <f>IF(N44&lt;0,O44, "0.1")</f>
        <v>0.1</v>
      </c>
      <c r="R44" s="116">
        <f t="shared" si="21"/>
        <v>12.799999999999999</v>
      </c>
      <c r="S44" s="116">
        <f t="shared" si="22"/>
        <v>12.799999999999999</v>
      </c>
      <c r="T44" s="118">
        <f>S44</f>
        <v>12.799999999999999</v>
      </c>
    </row>
    <row r="45" spans="1:20" ht="15.75" customHeight="1" x14ac:dyDescent="0.3">
      <c r="A45" s="108">
        <v>41</v>
      </c>
      <c r="B45" s="139" t="s">
        <v>354</v>
      </c>
      <c r="C45" s="110">
        <v>283</v>
      </c>
      <c r="D45" s="121"/>
      <c r="E45" s="112">
        <v>43519</v>
      </c>
      <c r="F45" s="110">
        <v>1</v>
      </c>
      <c r="G45" s="116">
        <v>15.5</v>
      </c>
      <c r="H45" s="114">
        <v>16</v>
      </c>
      <c r="I45" s="110">
        <v>79</v>
      </c>
      <c r="J45" s="110">
        <v>70</v>
      </c>
      <c r="K45" s="114">
        <f t="shared" ref="K45:K50" si="24">I45-H45</f>
        <v>63</v>
      </c>
      <c r="L45" s="115">
        <f t="shared" si="18"/>
        <v>9</v>
      </c>
      <c r="M45" s="116">
        <f t="shared" si="19"/>
        <v>15.5</v>
      </c>
      <c r="N45" s="116">
        <f t="shared" si="23"/>
        <v>-6.5</v>
      </c>
      <c r="O45" s="110" t="str">
        <f>IF(M45&gt;=19.5,"70%",IF(M45&gt;=13.5,"50%",IF(M45&gt;=5.5,"30%",IF(M45&gt;=0.1,"15%"))))</f>
        <v>50%</v>
      </c>
      <c r="P45" s="110">
        <f t="shared" si="20"/>
        <v>-3.25</v>
      </c>
      <c r="Q45" s="110">
        <v>0.1</v>
      </c>
      <c r="R45" s="116">
        <f t="shared" si="21"/>
        <v>12.25</v>
      </c>
      <c r="S45" s="116">
        <f t="shared" si="22"/>
        <v>12.25</v>
      </c>
      <c r="T45" s="118">
        <v>12</v>
      </c>
    </row>
    <row r="46" spans="1:20" ht="15.75" customHeight="1" x14ac:dyDescent="0.3">
      <c r="A46" s="119">
        <v>42</v>
      </c>
      <c r="B46" s="120" t="s">
        <v>376</v>
      </c>
      <c r="C46" s="110">
        <v>267</v>
      </c>
      <c r="D46" s="111" t="s">
        <v>34</v>
      </c>
      <c r="E46" s="112">
        <v>43519</v>
      </c>
      <c r="F46" s="110">
        <v>1</v>
      </c>
      <c r="G46" s="116">
        <v>13.2</v>
      </c>
      <c r="H46" s="114">
        <v>13</v>
      </c>
      <c r="I46" s="110">
        <v>86</v>
      </c>
      <c r="J46" s="110">
        <v>70</v>
      </c>
      <c r="K46" s="114">
        <f t="shared" si="24"/>
        <v>73</v>
      </c>
      <c r="L46" s="115">
        <f t="shared" si="18"/>
        <v>16</v>
      </c>
      <c r="M46" s="116">
        <f t="shared" si="19"/>
        <v>13.2</v>
      </c>
      <c r="N46" s="116">
        <f t="shared" si="23"/>
        <v>2.8000000000000007</v>
      </c>
      <c r="O46" s="110" t="str">
        <f>IF(M46&gt;=19.5,"70%",IF(M46&gt;=13.5,"50%",IF(M46&gt;=5.5,"30%",IF(M46&gt;=0.1,"15%"))))</f>
        <v>30%</v>
      </c>
      <c r="P46" s="110">
        <f t="shared" si="20"/>
        <v>0.84000000000000019</v>
      </c>
      <c r="Q46" s="110" t="str">
        <f>IF(N46&lt;0,O46, "0.1")</f>
        <v>0.1</v>
      </c>
      <c r="R46" s="116">
        <f t="shared" si="21"/>
        <v>13.299999999999999</v>
      </c>
      <c r="S46" s="116">
        <f t="shared" si="22"/>
        <v>13.299999999999999</v>
      </c>
      <c r="T46" s="118">
        <f>S46</f>
        <v>13.299999999999999</v>
      </c>
    </row>
    <row r="47" spans="1:20" ht="15.75" customHeight="1" x14ac:dyDescent="0.3">
      <c r="A47" s="108">
        <v>43</v>
      </c>
      <c r="B47" s="120" t="s">
        <v>377</v>
      </c>
      <c r="C47" s="110">
        <v>296</v>
      </c>
      <c r="D47" s="111" t="s">
        <v>34</v>
      </c>
      <c r="E47" s="112">
        <v>43519</v>
      </c>
      <c r="F47" s="110">
        <v>1</v>
      </c>
      <c r="G47" s="116">
        <v>11.9</v>
      </c>
      <c r="H47" s="114">
        <v>12</v>
      </c>
      <c r="I47" s="110">
        <v>92</v>
      </c>
      <c r="J47" s="110">
        <v>70</v>
      </c>
      <c r="K47" s="114">
        <f t="shared" si="24"/>
        <v>80</v>
      </c>
      <c r="L47" s="115">
        <f t="shared" si="18"/>
        <v>22</v>
      </c>
      <c r="M47" s="116">
        <f t="shared" si="19"/>
        <v>11.9</v>
      </c>
      <c r="N47" s="116">
        <f t="shared" si="23"/>
        <v>10.1</v>
      </c>
      <c r="O47" s="117">
        <v>0.3</v>
      </c>
      <c r="P47" s="110">
        <f t="shared" si="20"/>
        <v>3.03</v>
      </c>
      <c r="Q47" s="110" t="str">
        <f>IF(N47&lt;0,O47, "0.1")</f>
        <v>0.1</v>
      </c>
      <c r="R47" s="116">
        <f t="shared" si="21"/>
        <v>12</v>
      </c>
      <c r="S47" s="116">
        <f t="shared" si="22"/>
        <v>12</v>
      </c>
      <c r="T47" s="118">
        <f>S47</f>
        <v>12</v>
      </c>
    </row>
    <row r="48" spans="1:20" ht="15.75" customHeight="1" x14ac:dyDescent="0.3">
      <c r="A48" s="108">
        <v>44</v>
      </c>
      <c r="B48" s="120" t="s">
        <v>505</v>
      </c>
      <c r="C48" s="110">
        <v>104</v>
      </c>
      <c r="D48" s="121" t="s">
        <v>34</v>
      </c>
      <c r="E48" s="112">
        <v>43519</v>
      </c>
      <c r="F48" s="110">
        <v>1</v>
      </c>
      <c r="G48" s="116">
        <v>10</v>
      </c>
      <c r="H48" s="114">
        <v>10</v>
      </c>
      <c r="I48" s="110">
        <v>86</v>
      </c>
      <c r="J48" s="110">
        <v>70</v>
      </c>
      <c r="K48" s="114">
        <f t="shared" si="24"/>
        <v>76</v>
      </c>
      <c r="L48" s="115">
        <f t="shared" si="18"/>
        <v>16</v>
      </c>
      <c r="M48" s="116">
        <f t="shared" si="19"/>
        <v>10</v>
      </c>
      <c r="N48" s="116">
        <f t="shared" si="23"/>
        <v>6</v>
      </c>
      <c r="O48" s="117">
        <v>0.3</v>
      </c>
      <c r="P48" s="110">
        <f t="shared" si="20"/>
        <v>1.7999999999999998</v>
      </c>
      <c r="Q48" s="110" t="str">
        <f t="shared" ref="Q48:Q56" si="25">IF(N48&lt;0,O48, "0.1")</f>
        <v>0.1</v>
      </c>
      <c r="R48" s="116">
        <f t="shared" si="21"/>
        <v>10.1</v>
      </c>
      <c r="S48" s="116">
        <f t="shared" si="22"/>
        <v>10.1</v>
      </c>
      <c r="T48" s="118">
        <f>S48</f>
        <v>10.1</v>
      </c>
    </row>
    <row r="49" spans="1:20" ht="15.75" customHeight="1" x14ac:dyDescent="0.3">
      <c r="A49" s="119">
        <v>45</v>
      </c>
      <c r="B49" s="120" t="s">
        <v>384</v>
      </c>
      <c r="C49" s="110">
        <v>47</v>
      </c>
      <c r="D49" s="121" t="s">
        <v>91</v>
      </c>
      <c r="E49" s="112">
        <v>43519</v>
      </c>
      <c r="F49" s="110">
        <v>1</v>
      </c>
      <c r="G49" s="116">
        <v>9</v>
      </c>
      <c r="H49" s="114">
        <v>9</v>
      </c>
      <c r="I49" s="110">
        <v>84</v>
      </c>
      <c r="J49" s="110">
        <v>70</v>
      </c>
      <c r="K49" s="114">
        <f t="shared" si="24"/>
        <v>75</v>
      </c>
      <c r="L49" s="115">
        <f t="shared" si="18"/>
        <v>14</v>
      </c>
      <c r="M49" s="116">
        <f t="shared" si="19"/>
        <v>9</v>
      </c>
      <c r="N49" s="116">
        <f t="shared" si="23"/>
        <v>5</v>
      </c>
      <c r="O49" s="110" t="str">
        <f>IF(M49&gt;=19.5,"70%",IF(M49&gt;=13.5,"50%",IF(M49&gt;=5.5,"30%",IF(M49&gt;=0.1,"15%"))))</f>
        <v>30%</v>
      </c>
      <c r="P49" s="110">
        <f t="shared" si="20"/>
        <v>1.5</v>
      </c>
      <c r="Q49" s="110" t="str">
        <f t="shared" si="25"/>
        <v>0.1</v>
      </c>
      <c r="R49" s="116">
        <f t="shared" si="21"/>
        <v>9.1</v>
      </c>
      <c r="S49" s="116">
        <f t="shared" si="22"/>
        <v>9.1</v>
      </c>
      <c r="T49" s="118">
        <f>S49</f>
        <v>9.1</v>
      </c>
    </row>
    <row r="50" spans="1:20" ht="15.75" customHeight="1" x14ac:dyDescent="0.3">
      <c r="A50" s="108">
        <v>46</v>
      </c>
      <c r="B50" s="123" t="s">
        <v>486</v>
      </c>
      <c r="C50" s="110">
        <v>474</v>
      </c>
      <c r="D50" s="123" t="s">
        <v>482</v>
      </c>
      <c r="E50" s="112">
        <v>43519</v>
      </c>
      <c r="F50" s="124">
        <v>1</v>
      </c>
      <c r="G50" s="110">
        <v>24</v>
      </c>
      <c r="H50" s="110">
        <v>24</v>
      </c>
      <c r="I50" s="110">
        <v>119</v>
      </c>
      <c r="J50" s="110">
        <v>70</v>
      </c>
      <c r="K50" s="110">
        <f t="shared" si="24"/>
        <v>95</v>
      </c>
      <c r="L50" s="110">
        <f t="shared" si="18"/>
        <v>49</v>
      </c>
      <c r="M50" s="110">
        <f t="shared" si="19"/>
        <v>24</v>
      </c>
      <c r="N50" s="110">
        <f t="shared" si="23"/>
        <v>25</v>
      </c>
      <c r="O50" s="110" t="str">
        <f>IF(M50&gt;=19.5,"70%",IF(M50&gt;=13.5,"50%",IF(M50&gt;=5.5,"30%",IF(M50&gt;=0.1,"15%"))))</f>
        <v>70%</v>
      </c>
      <c r="P50" s="110">
        <f t="shared" si="20"/>
        <v>17.5</v>
      </c>
      <c r="Q50" s="110" t="str">
        <f t="shared" si="25"/>
        <v>0.1</v>
      </c>
      <c r="R50" s="110">
        <f t="shared" si="21"/>
        <v>24.1</v>
      </c>
      <c r="S50" s="110">
        <f t="shared" si="22"/>
        <v>24.1</v>
      </c>
      <c r="T50" s="122">
        <v>24</v>
      </c>
    </row>
    <row r="51" spans="1:20" ht="15.75" customHeight="1" x14ac:dyDescent="0.3">
      <c r="A51" s="119">
        <v>47</v>
      </c>
      <c r="B51" s="120" t="s">
        <v>391</v>
      </c>
      <c r="C51" s="110">
        <v>244</v>
      </c>
      <c r="D51" s="121" t="s">
        <v>72</v>
      </c>
      <c r="E51" s="112">
        <v>43519</v>
      </c>
      <c r="F51" s="110">
        <v>1</v>
      </c>
      <c r="G51" s="116">
        <v>4.0999999999999996</v>
      </c>
      <c r="H51" s="133">
        <v>4</v>
      </c>
      <c r="I51" s="134">
        <v>82</v>
      </c>
      <c r="J51" s="110">
        <v>70</v>
      </c>
      <c r="K51" s="133">
        <v>78</v>
      </c>
      <c r="L51" s="135">
        <f t="shared" si="18"/>
        <v>12</v>
      </c>
      <c r="M51" s="136">
        <f t="shared" si="19"/>
        <v>4.0999999999999996</v>
      </c>
      <c r="N51" s="136">
        <f t="shared" si="23"/>
        <v>7.9</v>
      </c>
      <c r="O51" s="134" t="str">
        <f>IF(M51&gt;=19.5,"70%",IF(M51&gt;=13.5,"50%",IF(M51&gt;=5.5,"30%",IF(M51&gt;=0.1,"30%"))))</f>
        <v>30%</v>
      </c>
      <c r="P51" s="134">
        <f t="shared" si="20"/>
        <v>2.37</v>
      </c>
      <c r="Q51" s="134" t="str">
        <f t="shared" si="25"/>
        <v>0.1</v>
      </c>
      <c r="R51" s="136">
        <f t="shared" si="21"/>
        <v>4.1999999999999993</v>
      </c>
      <c r="S51" s="136">
        <f t="shared" si="22"/>
        <v>4.1999999999999993</v>
      </c>
      <c r="T51" s="137">
        <v>5</v>
      </c>
    </row>
    <row r="52" spans="1:20" ht="15.75" customHeight="1" x14ac:dyDescent="0.3">
      <c r="A52" s="108">
        <v>48</v>
      </c>
      <c r="B52" s="145" t="s">
        <v>493</v>
      </c>
      <c r="C52" s="110">
        <v>413</v>
      </c>
      <c r="D52" s="111"/>
      <c r="E52" s="112">
        <v>43519</v>
      </c>
      <c r="F52" s="113">
        <v>1</v>
      </c>
      <c r="G52" s="110">
        <v>19</v>
      </c>
      <c r="H52" s="114">
        <v>19</v>
      </c>
      <c r="I52" s="110">
        <v>105</v>
      </c>
      <c r="J52" s="110">
        <v>70</v>
      </c>
      <c r="K52" s="114">
        <f t="shared" ref="K52:K57" si="26">I52-H52</f>
        <v>86</v>
      </c>
      <c r="L52" s="115">
        <f t="shared" si="18"/>
        <v>35</v>
      </c>
      <c r="M52" s="116">
        <f t="shared" si="19"/>
        <v>19</v>
      </c>
      <c r="N52" s="116">
        <f t="shared" si="23"/>
        <v>16</v>
      </c>
      <c r="O52" s="110" t="str">
        <f t="shared" ref="O52:O57" si="27">IF(M52&gt;=19.5,"70%",IF(M52&gt;=13.5,"50%",IF(M52&gt;=5.5,"30%",IF(M52&gt;=0.1,"15%"))))</f>
        <v>50%</v>
      </c>
      <c r="P52" s="110">
        <f t="shared" si="20"/>
        <v>8</v>
      </c>
      <c r="Q52" s="110" t="str">
        <f t="shared" si="25"/>
        <v>0.1</v>
      </c>
      <c r="R52" s="116">
        <f t="shared" si="21"/>
        <v>19.100000000000001</v>
      </c>
      <c r="S52" s="116">
        <f t="shared" si="22"/>
        <v>19.100000000000001</v>
      </c>
      <c r="T52" s="118">
        <f>S52</f>
        <v>19.100000000000001</v>
      </c>
    </row>
    <row r="53" spans="1:20" ht="15.75" customHeight="1" x14ac:dyDescent="0.3">
      <c r="A53" s="108">
        <v>49</v>
      </c>
      <c r="B53" s="127" t="s">
        <v>419</v>
      </c>
      <c r="C53" s="126">
        <v>416</v>
      </c>
      <c r="D53" s="127"/>
      <c r="E53" s="112">
        <v>43519</v>
      </c>
      <c r="F53" s="126">
        <v>1</v>
      </c>
      <c r="G53" s="126">
        <v>12</v>
      </c>
      <c r="H53" s="126">
        <v>12</v>
      </c>
      <c r="I53" s="126">
        <v>91</v>
      </c>
      <c r="J53" s="110">
        <v>70</v>
      </c>
      <c r="K53" s="126">
        <f t="shared" si="26"/>
        <v>79</v>
      </c>
      <c r="L53" s="126">
        <f t="shared" si="18"/>
        <v>21</v>
      </c>
      <c r="M53" s="126">
        <f t="shared" si="19"/>
        <v>12</v>
      </c>
      <c r="N53" s="126">
        <f t="shared" si="23"/>
        <v>9</v>
      </c>
      <c r="O53" s="126" t="str">
        <f t="shared" si="27"/>
        <v>30%</v>
      </c>
      <c r="P53" s="126">
        <f t="shared" si="20"/>
        <v>2.6999999999999997</v>
      </c>
      <c r="Q53" s="126" t="str">
        <f t="shared" si="25"/>
        <v>0.1</v>
      </c>
      <c r="R53" s="126">
        <f t="shared" si="21"/>
        <v>12.1</v>
      </c>
      <c r="S53" s="126">
        <f t="shared" si="22"/>
        <v>12.1</v>
      </c>
      <c r="T53" s="146">
        <v>12</v>
      </c>
    </row>
    <row r="54" spans="1:20" ht="14.4" x14ac:dyDescent="0.3">
      <c r="A54" s="119">
        <v>50</v>
      </c>
      <c r="B54" s="121" t="s">
        <v>421</v>
      </c>
      <c r="C54" s="110">
        <v>418</v>
      </c>
      <c r="D54" s="121"/>
      <c r="E54" s="112">
        <v>43519</v>
      </c>
      <c r="F54" s="110">
        <v>1</v>
      </c>
      <c r="G54" s="110">
        <v>16.3</v>
      </c>
      <c r="H54" s="110">
        <v>16</v>
      </c>
      <c r="I54" s="110">
        <v>101</v>
      </c>
      <c r="J54" s="110">
        <v>70</v>
      </c>
      <c r="K54" s="110">
        <f t="shared" si="26"/>
        <v>85</v>
      </c>
      <c r="L54" s="110">
        <f t="shared" si="18"/>
        <v>31</v>
      </c>
      <c r="M54" s="110">
        <f t="shared" si="19"/>
        <v>16.3</v>
      </c>
      <c r="N54" s="110">
        <f t="shared" si="23"/>
        <v>14.7</v>
      </c>
      <c r="O54" s="110" t="str">
        <f t="shared" si="27"/>
        <v>50%</v>
      </c>
      <c r="P54" s="110">
        <f t="shared" si="20"/>
        <v>7.35</v>
      </c>
      <c r="Q54" s="110" t="str">
        <f t="shared" si="25"/>
        <v>0.1</v>
      </c>
      <c r="R54" s="110">
        <f t="shared" si="21"/>
        <v>16.400000000000002</v>
      </c>
      <c r="S54" s="110">
        <f t="shared" si="22"/>
        <v>16.400000000000002</v>
      </c>
      <c r="T54" s="118">
        <f>S54</f>
        <v>16.400000000000002</v>
      </c>
    </row>
    <row r="55" spans="1:20" ht="15.75" customHeight="1" x14ac:dyDescent="0.3">
      <c r="A55" s="108">
        <v>51</v>
      </c>
      <c r="B55" s="121" t="s">
        <v>506</v>
      </c>
      <c r="C55" s="110">
        <v>424</v>
      </c>
      <c r="D55" s="121" t="s">
        <v>40</v>
      </c>
      <c r="E55" s="112">
        <v>43519</v>
      </c>
      <c r="F55" s="110">
        <v>1</v>
      </c>
      <c r="G55" s="110">
        <v>7.1</v>
      </c>
      <c r="H55" s="110">
        <v>7</v>
      </c>
      <c r="I55" s="110">
        <v>83</v>
      </c>
      <c r="J55" s="110">
        <v>70</v>
      </c>
      <c r="K55" s="110">
        <f t="shared" si="26"/>
        <v>76</v>
      </c>
      <c r="L55" s="110">
        <f t="shared" si="18"/>
        <v>13</v>
      </c>
      <c r="M55" s="110">
        <f t="shared" si="19"/>
        <v>7.1</v>
      </c>
      <c r="N55" s="110">
        <f t="shared" si="23"/>
        <v>5.9</v>
      </c>
      <c r="O55" s="110" t="str">
        <f t="shared" si="27"/>
        <v>30%</v>
      </c>
      <c r="P55" s="110">
        <f t="shared" si="20"/>
        <v>1.77</v>
      </c>
      <c r="Q55" s="110" t="str">
        <f t="shared" si="25"/>
        <v>0.1</v>
      </c>
      <c r="R55" s="110">
        <f t="shared" si="21"/>
        <v>7.1999999999999993</v>
      </c>
      <c r="S55" s="110">
        <f t="shared" si="22"/>
        <v>7.1999999999999993</v>
      </c>
      <c r="T55" s="118">
        <f>S55</f>
        <v>7.1999999999999993</v>
      </c>
    </row>
    <row r="56" spans="1:20" ht="15.75" customHeight="1" x14ac:dyDescent="0.3">
      <c r="A56" s="119">
        <v>52</v>
      </c>
      <c r="B56" s="120" t="s">
        <v>439</v>
      </c>
      <c r="C56" s="110">
        <v>69</v>
      </c>
      <c r="D56" s="121" t="s">
        <v>91</v>
      </c>
      <c r="E56" s="112">
        <v>43519</v>
      </c>
      <c r="F56" s="110">
        <v>1</v>
      </c>
      <c r="G56" s="116">
        <v>9.3000000000000007</v>
      </c>
      <c r="H56" s="114">
        <v>9</v>
      </c>
      <c r="I56" s="110">
        <v>89</v>
      </c>
      <c r="J56" s="110">
        <v>70</v>
      </c>
      <c r="K56" s="114">
        <f t="shared" si="26"/>
        <v>80</v>
      </c>
      <c r="L56" s="115">
        <f t="shared" si="18"/>
        <v>19</v>
      </c>
      <c r="M56" s="116">
        <f t="shared" si="19"/>
        <v>9.3000000000000007</v>
      </c>
      <c r="N56" s="116">
        <f t="shared" si="23"/>
        <v>9.6999999999999993</v>
      </c>
      <c r="O56" s="110" t="str">
        <f t="shared" si="27"/>
        <v>30%</v>
      </c>
      <c r="P56" s="110">
        <f t="shared" si="20"/>
        <v>2.9099999999999997</v>
      </c>
      <c r="Q56" s="110" t="str">
        <f t="shared" si="25"/>
        <v>0.1</v>
      </c>
      <c r="R56" s="116">
        <f t="shared" si="21"/>
        <v>9.4</v>
      </c>
      <c r="S56" s="116">
        <f t="shared" si="22"/>
        <v>9.4</v>
      </c>
      <c r="T56" s="144">
        <v>9</v>
      </c>
    </row>
    <row r="57" spans="1:20" ht="15.75" customHeight="1" thickBot="1" x14ac:dyDescent="0.35">
      <c r="A57" s="108">
        <v>53</v>
      </c>
      <c r="B57" s="120" t="s">
        <v>512</v>
      </c>
      <c r="C57" s="110">
        <v>2</v>
      </c>
      <c r="D57" s="121"/>
      <c r="E57" s="112">
        <v>43519</v>
      </c>
      <c r="F57" s="110"/>
      <c r="G57" s="126">
        <v>5</v>
      </c>
      <c r="H57" s="128">
        <f>G57</f>
        <v>5</v>
      </c>
      <c r="I57" s="126"/>
      <c r="J57" s="126"/>
      <c r="K57" s="128">
        <f t="shared" si="26"/>
        <v>-5</v>
      </c>
      <c r="L57" s="129">
        <f>I57-J57</f>
        <v>0</v>
      </c>
      <c r="M57" s="130">
        <f>G57</f>
        <v>5</v>
      </c>
      <c r="N57" s="130">
        <f>L57-M57</f>
        <v>-5</v>
      </c>
      <c r="O57" s="126" t="str">
        <f t="shared" si="27"/>
        <v>15%</v>
      </c>
      <c r="P57" s="126">
        <f>N57*O57</f>
        <v>-0.75</v>
      </c>
      <c r="Q57" s="126">
        <v>0.1</v>
      </c>
      <c r="R57" s="130">
        <f>IF(M57&gt;=L57,(M57+P57),M57+Q57)</f>
        <v>4.25</v>
      </c>
      <c r="S57" s="130">
        <f>IF(I57&gt;1,(R57),G57)</f>
        <v>5</v>
      </c>
      <c r="T57" s="131">
        <f>S57</f>
        <v>5</v>
      </c>
    </row>
    <row r="58" spans="1:20" ht="15.75" customHeight="1" x14ac:dyDescent="0.3">
      <c r="A58" s="571" t="s">
        <v>510</v>
      </c>
      <c r="B58" s="572"/>
      <c r="C58" s="572"/>
      <c r="D58" s="572"/>
      <c r="E58" s="572"/>
      <c r="F58" s="572"/>
      <c r="G58" s="572"/>
      <c r="H58" s="572"/>
      <c r="I58" s="572"/>
      <c r="J58" s="572"/>
      <c r="K58" s="572"/>
      <c r="L58" s="572"/>
      <c r="M58" s="572"/>
      <c r="N58" s="572"/>
      <c r="O58" s="572"/>
      <c r="P58" s="572"/>
      <c r="Q58" s="572"/>
      <c r="R58" s="572"/>
      <c r="S58" s="572"/>
      <c r="T58" s="573"/>
    </row>
    <row r="59" spans="1:20" ht="15.75" customHeight="1" x14ac:dyDescent="0.3">
      <c r="A59" s="96">
        <v>53</v>
      </c>
      <c r="B59" s="97" t="s">
        <v>51</v>
      </c>
      <c r="C59" s="98">
        <v>329</v>
      </c>
      <c r="D59" s="99" t="s">
        <v>20</v>
      </c>
      <c r="E59" s="100" t="s">
        <v>498</v>
      </c>
      <c r="F59" s="101">
        <v>1</v>
      </c>
      <c r="G59" s="98">
        <v>9.5</v>
      </c>
      <c r="H59" s="98">
        <v>10</v>
      </c>
      <c r="I59" s="98">
        <v>74</v>
      </c>
      <c r="J59" s="98">
        <v>70</v>
      </c>
      <c r="K59" s="98">
        <f t="shared" ref="K59" si="28">I59-H59</f>
        <v>64</v>
      </c>
      <c r="L59" s="98">
        <f t="shared" ref="L59" si="29">I59-J59</f>
        <v>4</v>
      </c>
      <c r="M59" s="98">
        <v>8.4</v>
      </c>
      <c r="N59" s="98">
        <f t="shared" ref="N59" si="30">L59-M59</f>
        <v>-4.4000000000000004</v>
      </c>
      <c r="O59" s="98" t="str">
        <f t="shared" ref="O59" si="31">IF(M59&gt;=19.5,"70%",IF(M59&gt;=13.5,"50%",IF(M59&gt;=5.5,"30%",IF(M59&gt;=0.1,"15%"))))</f>
        <v>30%</v>
      </c>
      <c r="P59" s="98">
        <f t="shared" ref="P59" si="32">N59*O59</f>
        <v>-1.32</v>
      </c>
      <c r="Q59" s="98" t="str">
        <f t="shared" ref="Q59" si="33">IF(N59&lt;0,O59, "0.1")</f>
        <v>30%</v>
      </c>
      <c r="R59" s="98">
        <v>8.4</v>
      </c>
      <c r="S59" s="98">
        <f t="shared" ref="S59" si="34">IF(I59&gt;1,(R59),G59)</f>
        <v>8.4</v>
      </c>
      <c r="T59" s="102">
        <f t="shared" ref="T59" si="35">S59</f>
        <v>8.4</v>
      </c>
    </row>
    <row r="60" spans="1:20" ht="15.75" customHeight="1" x14ac:dyDescent="0.3">
      <c r="A60" s="96">
        <v>54</v>
      </c>
      <c r="B60" s="103" t="s">
        <v>67</v>
      </c>
      <c r="C60" s="98">
        <v>336</v>
      </c>
      <c r="D60" s="103" t="s">
        <v>34</v>
      </c>
      <c r="E60" s="100" t="s">
        <v>498</v>
      </c>
      <c r="F60" s="98">
        <v>1</v>
      </c>
      <c r="G60" s="98">
        <v>14</v>
      </c>
      <c r="H60" s="98">
        <v>14</v>
      </c>
      <c r="I60" s="98">
        <v>87</v>
      </c>
      <c r="J60" s="98">
        <v>70</v>
      </c>
      <c r="K60" s="98">
        <f t="shared" ref="K60:K66" si="36">I60-H60</f>
        <v>73</v>
      </c>
      <c r="L60" s="98">
        <f t="shared" ref="L60:L69" si="37">I60-J60</f>
        <v>17</v>
      </c>
      <c r="M60" s="98">
        <f t="shared" ref="M60:M69" si="38">G60</f>
        <v>14</v>
      </c>
      <c r="N60" s="98">
        <f t="shared" ref="N60:N69" si="39">L60-M60</f>
        <v>3</v>
      </c>
      <c r="O60" s="98" t="str">
        <f t="shared" ref="O60:O69" si="40">IF(M60&gt;=19.5,"70%",IF(M60&gt;=13.5,"50%",IF(M60&gt;=5.5,"30%",IF(M60&gt;=0.1,"15%"))))</f>
        <v>50%</v>
      </c>
      <c r="P60" s="98">
        <f t="shared" ref="P60:P69" si="41">N60*O60</f>
        <v>1.5</v>
      </c>
      <c r="Q60" s="98" t="str">
        <f>IF(N60&lt;0,O60, "0.1")</f>
        <v>0.1</v>
      </c>
      <c r="R60" s="98">
        <f t="shared" ref="R60:R69" si="42">IF(M60&gt;=L60,(M60+P60),M60+Q60)</f>
        <v>14.1</v>
      </c>
      <c r="S60" s="98">
        <f t="shared" ref="S60:S69" si="43">IF(I60&gt;1,(R60),G60)</f>
        <v>14.1</v>
      </c>
      <c r="T60" s="102">
        <f t="shared" ref="T60:T69" si="44">S60</f>
        <v>14.1</v>
      </c>
    </row>
    <row r="61" spans="1:20" ht="15.75" customHeight="1" x14ac:dyDescent="0.3">
      <c r="A61" s="96">
        <v>55</v>
      </c>
      <c r="B61" s="104" t="s">
        <v>429</v>
      </c>
      <c r="C61" s="98">
        <v>127</v>
      </c>
      <c r="D61" s="103" t="s">
        <v>34</v>
      </c>
      <c r="E61" s="100" t="s">
        <v>498</v>
      </c>
      <c r="F61" s="98">
        <v>1</v>
      </c>
      <c r="G61" s="105">
        <v>11</v>
      </c>
      <c r="H61" s="106">
        <f>G61</f>
        <v>11</v>
      </c>
      <c r="I61" s="98">
        <v>84</v>
      </c>
      <c r="J61" s="98">
        <v>70</v>
      </c>
      <c r="K61" s="106">
        <f t="shared" si="36"/>
        <v>73</v>
      </c>
      <c r="L61" s="107">
        <f t="shared" si="37"/>
        <v>14</v>
      </c>
      <c r="M61" s="105">
        <f t="shared" si="38"/>
        <v>11</v>
      </c>
      <c r="N61" s="105">
        <f t="shared" si="39"/>
        <v>3</v>
      </c>
      <c r="O61" s="98" t="str">
        <f t="shared" si="40"/>
        <v>30%</v>
      </c>
      <c r="P61" s="98">
        <f t="shared" si="41"/>
        <v>0.89999999999999991</v>
      </c>
      <c r="Q61" s="98" t="str">
        <f>IF(N61&lt;0,O61, "0.1")</f>
        <v>0.1</v>
      </c>
      <c r="R61" s="105">
        <f t="shared" si="42"/>
        <v>11.1</v>
      </c>
      <c r="S61" s="105">
        <f t="shared" si="43"/>
        <v>11.1</v>
      </c>
      <c r="T61" s="102">
        <f t="shared" si="44"/>
        <v>11.1</v>
      </c>
    </row>
    <row r="62" spans="1:20" ht="14.4" x14ac:dyDescent="0.3">
      <c r="A62" s="83">
        <v>56</v>
      </c>
      <c r="B62" s="32" t="s">
        <v>18</v>
      </c>
      <c r="C62" s="33">
        <v>126</v>
      </c>
      <c r="D62" s="34"/>
      <c r="E62" s="33"/>
      <c r="F62" s="33"/>
      <c r="G62" s="35">
        <v>13.3</v>
      </c>
      <c r="H62" s="36">
        <f>G62</f>
        <v>13.3</v>
      </c>
      <c r="I62" s="33"/>
      <c r="J62" s="33"/>
      <c r="K62" s="36">
        <f t="shared" si="36"/>
        <v>-13.3</v>
      </c>
      <c r="L62" s="37">
        <f t="shared" si="37"/>
        <v>0</v>
      </c>
      <c r="M62" s="35">
        <f t="shared" si="38"/>
        <v>13.3</v>
      </c>
      <c r="N62" s="35">
        <f t="shared" si="39"/>
        <v>-13.3</v>
      </c>
      <c r="O62" s="33" t="str">
        <f t="shared" si="40"/>
        <v>30%</v>
      </c>
      <c r="P62" s="33">
        <f t="shared" si="41"/>
        <v>-3.99</v>
      </c>
      <c r="Q62" s="33" t="str">
        <f>IF(N62&lt;0,O62, "0.1")</f>
        <v>30%</v>
      </c>
      <c r="R62" s="35">
        <f t="shared" si="42"/>
        <v>9.31</v>
      </c>
      <c r="S62" s="35">
        <f t="shared" si="43"/>
        <v>13.3</v>
      </c>
      <c r="T62" s="86">
        <f t="shared" si="44"/>
        <v>13.3</v>
      </c>
    </row>
    <row r="63" spans="1:20" ht="14.4" x14ac:dyDescent="0.3">
      <c r="A63" s="83">
        <v>57</v>
      </c>
      <c r="B63" s="38" t="s">
        <v>19</v>
      </c>
      <c r="C63" s="33">
        <v>325</v>
      </c>
      <c r="D63" s="39" t="s">
        <v>20</v>
      </c>
      <c r="E63" s="40"/>
      <c r="F63" s="41"/>
      <c r="G63" s="33">
        <v>10</v>
      </c>
      <c r="H63" s="36">
        <f>G63</f>
        <v>10</v>
      </c>
      <c r="I63" s="33">
        <v>83</v>
      </c>
      <c r="J63" s="33">
        <v>72</v>
      </c>
      <c r="K63" s="36">
        <f t="shared" si="36"/>
        <v>73</v>
      </c>
      <c r="L63" s="37">
        <f t="shared" si="37"/>
        <v>11</v>
      </c>
      <c r="M63" s="35">
        <f t="shared" si="38"/>
        <v>10</v>
      </c>
      <c r="N63" s="35">
        <f t="shared" si="39"/>
        <v>1</v>
      </c>
      <c r="O63" s="33" t="str">
        <f t="shared" si="40"/>
        <v>30%</v>
      </c>
      <c r="P63" s="33">
        <f t="shared" si="41"/>
        <v>0.3</v>
      </c>
      <c r="Q63" s="33" t="str">
        <f>IF(N63&lt;0,O63, "0.1")</f>
        <v>0.1</v>
      </c>
      <c r="R63" s="35">
        <f t="shared" si="42"/>
        <v>10.1</v>
      </c>
      <c r="S63" s="35">
        <f t="shared" si="43"/>
        <v>10.1</v>
      </c>
      <c r="T63" s="86">
        <f t="shared" si="44"/>
        <v>10.1</v>
      </c>
    </row>
    <row r="64" spans="1:20" ht="14.4" x14ac:dyDescent="0.3">
      <c r="A64" s="83">
        <v>58</v>
      </c>
      <c r="B64" s="32" t="s">
        <v>21</v>
      </c>
      <c r="C64" s="33">
        <v>6</v>
      </c>
      <c r="D64" s="34"/>
      <c r="E64" s="40"/>
      <c r="F64" s="33"/>
      <c r="G64" s="35">
        <v>10.1</v>
      </c>
      <c r="H64" s="36">
        <f>G64</f>
        <v>10.1</v>
      </c>
      <c r="I64" s="33">
        <v>91</v>
      </c>
      <c r="J64" s="33">
        <v>70</v>
      </c>
      <c r="K64" s="36">
        <f t="shared" si="36"/>
        <v>80.900000000000006</v>
      </c>
      <c r="L64" s="37">
        <f t="shared" si="37"/>
        <v>21</v>
      </c>
      <c r="M64" s="35">
        <f t="shared" si="38"/>
        <v>10.1</v>
      </c>
      <c r="N64" s="35">
        <f t="shared" si="39"/>
        <v>10.9</v>
      </c>
      <c r="O64" s="33" t="str">
        <f t="shared" si="40"/>
        <v>30%</v>
      </c>
      <c r="P64" s="33">
        <f t="shared" si="41"/>
        <v>3.27</v>
      </c>
      <c r="Q64" s="42">
        <v>0.3</v>
      </c>
      <c r="R64" s="35">
        <f t="shared" si="42"/>
        <v>10.4</v>
      </c>
      <c r="S64" s="35">
        <f t="shared" si="43"/>
        <v>10.4</v>
      </c>
      <c r="T64" s="86">
        <f t="shared" si="44"/>
        <v>10.4</v>
      </c>
    </row>
    <row r="65" spans="1:20" ht="14.4" x14ac:dyDescent="0.3">
      <c r="A65" s="83">
        <v>59</v>
      </c>
      <c r="B65" s="32" t="s">
        <v>23</v>
      </c>
      <c r="C65" s="33">
        <v>271</v>
      </c>
      <c r="D65" s="34" t="s">
        <v>24</v>
      </c>
      <c r="E65" s="40"/>
      <c r="F65" s="33"/>
      <c r="G65" s="35">
        <v>24</v>
      </c>
      <c r="H65" s="36">
        <v>24</v>
      </c>
      <c r="I65" s="33">
        <v>95</v>
      </c>
      <c r="J65" s="33">
        <v>69</v>
      </c>
      <c r="K65" s="36">
        <f t="shared" si="36"/>
        <v>71</v>
      </c>
      <c r="L65" s="37">
        <f t="shared" si="37"/>
        <v>26</v>
      </c>
      <c r="M65" s="35">
        <f t="shared" si="38"/>
        <v>24</v>
      </c>
      <c r="N65" s="35">
        <f t="shared" si="39"/>
        <v>2</v>
      </c>
      <c r="O65" s="33" t="str">
        <f t="shared" si="40"/>
        <v>70%</v>
      </c>
      <c r="P65" s="33">
        <f t="shared" si="41"/>
        <v>1.4</v>
      </c>
      <c r="Q65" s="42">
        <v>0.7</v>
      </c>
      <c r="R65" s="35">
        <f t="shared" si="42"/>
        <v>24.7</v>
      </c>
      <c r="S65" s="35">
        <f t="shared" si="43"/>
        <v>24.7</v>
      </c>
      <c r="T65" s="86">
        <f t="shared" si="44"/>
        <v>24.7</v>
      </c>
    </row>
    <row r="66" spans="1:20" ht="14.4" x14ac:dyDescent="0.3">
      <c r="A66" s="83">
        <v>60</v>
      </c>
      <c r="B66" s="32" t="s">
        <v>25</v>
      </c>
      <c r="C66" s="33">
        <v>89</v>
      </c>
      <c r="D66" s="34"/>
      <c r="E66" s="33"/>
      <c r="F66" s="33"/>
      <c r="G66" s="35">
        <v>24</v>
      </c>
      <c r="H66" s="36">
        <f>G66</f>
        <v>24</v>
      </c>
      <c r="I66" s="33">
        <v>120</v>
      </c>
      <c r="J66" s="33">
        <v>70</v>
      </c>
      <c r="K66" s="36">
        <f t="shared" si="36"/>
        <v>96</v>
      </c>
      <c r="L66" s="37">
        <f t="shared" si="37"/>
        <v>50</v>
      </c>
      <c r="M66" s="35">
        <f t="shared" si="38"/>
        <v>24</v>
      </c>
      <c r="N66" s="35">
        <f t="shared" si="39"/>
        <v>26</v>
      </c>
      <c r="O66" s="33" t="str">
        <f t="shared" si="40"/>
        <v>70%</v>
      </c>
      <c r="P66" s="33">
        <f t="shared" si="41"/>
        <v>18.2</v>
      </c>
      <c r="Q66" s="42">
        <v>0.7</v>
      </c>
      <c r="R66" s="35">
        <f t="shared" si="42"/>
        <v>24.7</v>
      </c>
      <c r="S66" s="35">
        <f t="shared" si="43"/>
        <v>24.7</v>
      </c>
      <c r="T66" s="86">
        <f t="shared" si="44"/>
        <v>24.7</v>
      </c>
    </row>
    <row r="67" spans="1:20" ht="14.4" x14ac:dyDescent="0.3">
      <c r="A67" s="83">
        <v>61</v>
      </c>
      <c r="B67" s="32" t="s">
        <v>26</v>
      </c>
      <c r="C67" s="33">
        <v>310</v>
      </c>
      <c r="D67" s="34"/>
      <c r="E67" s="43"/>
      <c r="F67" s="33"/>
      <c r="G67" s="33">
        <v>24</v>
      </c>
      <c r="H67" s="33">
        <v>24</v>
      </c>
      <c r="I67" s="33">
        <v>103</v>
      </c>
      <c r="J67" s="33">
        <v>70</v>
      </c>
      <c r="K67" s="36"/>
      <c r="L67" s="37">
        <f t="shared" si="37"/>
        <v>33</v>
      </c>
      <c r="M67" s="35">
        <f t="shared" si="38"/>
        <v>24</v>
      </c>
      <c r="N67" s="35">
        <f t="shared" si="39"/>
        <v>9</v>
      </c>
      <c r="O67" s="33" t="str">
        <f t="shared" si="40"/>
        <v>70%</v>
      </c>
      <c r="P67" s="33">
        <f t="shared" si="41"/>
        <v>6.3</v>
      </c>
      <c r="Q67" s="33" t="str">
        <f>IF(N67&lt;0,O67, "0.1")</f>
        <v>0.1</v>
      </c>
      <c r="R67" s="35">
        <f t="shared" si="42"/>
        <v>24.1</v>
      </c>
      <c r="S67" s="35">
        <f t="shared" si="43"/>
        <v>24.1</v>
      </c>
      <c r="T67" s="86">
        <f t="shared" si="44"/>
        <v>24.1</v>
      </c>
    </row>
    <row r="68" spans="1:20" ht="14.4" x14ac:dyDescent="0.3">
      <c r="A68" s="83">
        <v>62</v>
      </c>
      <c r="B68" s="32" t="s">
        <v>27</v>
      </c>
      <c r="C68" s="33">
        <v>141</v>
      </c>
      <c r="D68" s="34"/>
      <c r="E68" s="33"/>
      <c r="F68" s="33"/>
      <c r="G68" s="33">
        <v>19.5</v>
      </c>
      <c r="H68" s="36">
        <f>G68</f>
        <v>19.5</v>
      </c>
      <c r="I68" s="33"/>
      <c r="J68" s="33"/>
      <c r="K68" s="36">
        <f>I68-H68</f>
        <v>-19.5</v>
      </c>
      <c r="L68" s="37">
        <f t="shared" si="37"/>
        <v>0</v>
      </c>
      <c r="M68" s="35">
        <f t="shared" si="38"/>
        <v>19.5</v>
      </c>
      <c r="N68" s="35">
        <f t="shared" si="39"/>
        <v>-19.5</v>
      </c>
      <c r="O68" s="33" t="str">
        <f t="shared" si="40"/>
        <v>70%</v>
      </c>
      <c r="P68" s="33">
        <f t="shared" si="41"/>
        <v>-13.649999999999999</v>
      </c>
      <c r="Q68" s="33" t="str">
        <f>IF(N68&lt;0,O68, "0.1")</f>
        <v>70%</v>
      </c>
      <c r="R68" s="35">
        <f t="shared" si="42"/>
        <v>5.8500000000000014</v>
      </c>
      <c r="S68" s="35">
        <f t="shared" si="43"/>
        <v>19.5</v>
      </c>
      <c r="T68" s="86">
        <f t="shared" si="44"/>
        <v>19.5</v>
      </c>
    </row>
    <row r="69" spans="1:20" ht="14.4" x14ac:dyDescent="0.3">
      <c r="A69" s="83">
        <v>63</v>
      </c>
      <c r="B69" s="7" t="s">
        <v>28</v>
      </c>
      <c r="C69" s="8">
        <v>142</v>
      </c>
      <c r="D69" s="9"/>
      <c r="E69" s="10"/>
      <c r="F69" s="8"/>
      <c r="G69" s="8">
        <v>8.5</v>
      </c>
      <c r="H69" s="12">
        <v>8</v>
      </c>
      <c r="I69" s="8">
        <v>77</v>
      </c>
      <c r="J69" s="8">
        <v>70</v>
      </c>
      <c r="K69" s="12">
        <f>I69-H69</f>
        <v>69</v>
      </c>
      <c r="L69" s="13">
        <f t="shared" si="37"/>
        <v>7</v>
      </c>
      <c r="M69" s="11">
        <f t="shared" si="38"/>
        <v>8.5</v>
      </c>
      <c r="N69" s="11">
        <f t="shared" si="39"/>
        <v>-1.5</v>
      </c>
      <c r="O69" s="8" t="str">
        <f t="shared" si="40"/>
        <v>30%</v>
      </c>
      <c r="P69" s="8">
        <f t="shared" si="41"/>
        <v>-0.44999999999999996</v>
      </c>
      <c r="Q69" s="8" t="str">
        <f>IF(N69&lt;0,O69, "0.1")</f>
        <v>30%</v>
      </c>
      <c r="R69" s="11">
        <f t="shared" si="42"/>
        <v>8.0500000000000007</v>
      </c>
      <c r="S69" s="11">
        <f t="shared" si="43"/>
        <v>8.0500000000000007</v>
      </c>
      <c r="T69" s="85">
        <f t="shared" si="44"/>
        <v>8.0500000000000007</v>
      </c>
    </row>
    <row r="70" spans="1:20" ht="14.4" x14ac:dyDescent="0.3">
      <c r="A70" s="83">
        <v>64</v>
      </c>
      <c r="B70" s="32" t="s">
        <v>444</v>
      </c>
      <c r="C70" s="33">
        <v>432</v>
      </c>
      <c r="D70" s="70" t="s">
        <v>445</v>
      </c>
      <c r="E70" s="71"/>
      <c r="F70" s="71"/>
      <c r="G70" s="71" t="s">
        <v>446</v>
      </c>
      <c r="H70" s="71" t="s">
        <v>446</v>
      </c>
      <c r="I70" s="71" t="s">
        <v>446</v>
      </c>
      <c r="J70" s="71" t="s">
        <v>446</v>
      </c>
      <c r="K70" s="71" t="s">
        <v>446</v>
      </c>
      <c r="L70" s="71" t="s">
        <v>446</v>
      </c>
      <c r="M70" s="71" t="s">
        <v>446</v>
      </c>
      <c r="N70" s="71" t="s">
        <v>446</v>
      </c>
      <c r="O70" s="71" t="s">
        <v>446</v>
      </c>
      <c r="P70" s="71" t="s">
        <v>446</v>
      </c>
      <c r="Q70" s="71" t="s">
        <v>446</v>
      </c>
      <c r="R70" s="71" t="s">
        <v>446</v>
      </c>
      <c r="S70" s="71" t="s">
        <v>446</v>
      </c>
      <c r="T70" s="94" t="s">
        <v>446</v>
      </c>
    </row>
    <row r="71" spans="1:20" ht="15.75" customHeight="1" x14ac:dyDescent="0.3">
      <c r="A71" s="83">
        <v>65</v>
      </c>
      <c r="B71" s="7" t="s">
        <v>29</v>
      </c>
      <c r="C71" s="8">
        <v>192</v>
      </c>
      <c r="D71" s="9" t="s">
        <v>17</v>
      </c>
      <c r="E71" s="10"/>
      <c r="F71" s="8"/>
      <c r="G71" s="8">
        <v>19</v>
      </c>
      <c r="H71" s="12">
        <f>G71</f>
        <v>19</v>
      </c>
      <c r="I71" s="8">
        <v>109</v>
      </c>
      <c r="J71" s="8">
        <v>70</v>
      </c>
      <c r="K71" s="12">
        <f t="shared" ref="K71:K84" si="45">I71-H71</f>
        <v>90</v>
      </c>
      <c r="L71" s="13">
        <f t="shared" ref="L71:L100" si="46">I71-J71</f>
        <v>39</v>
      </c>
      <c r="M71" s="11">
        <f t="shared" ref="M71:M100" si="47">G71</f>
        <v>19</v>
      </c>
      <c r="N71" s="11">
        <f t="shared" ref="N71:N100" si="48">L71-M71</f>
        <v>20</v>
      </c>
      <c r="O71" s="8" t="str">
        <f>IF(M71&gt;=19.5,"70%",IF(M71&gt;=13.5,"50%",IF(M71&gt;=5.5,"30%",IF(M71&gt;=0.1,"15%"))))</f>
        <v>50%</v>
      </c>
      <c r="P71" s="8">
        <f t="shared" ref="P71:P100" si="49">N71*O71</f>
        <v>10</v>
      </c>
      <c r="Q71" s="8" t="str">
        <f t="shared" ref="Q71:Q100" si="50">IF(N71&lt;0,O71, "0.1")</f>
        <v>0.1</v>
      </c>
      <c r="R71" s="11">
        <f>IF(M71&gt;=L71,(M71+P71),M71+Q71)</f>
        <v>19.100000000000001</v>
      </c>
      <c r="S71" s="11">
        <f t="shared" ref="S71:S78" si="51">IF(I71&gt;1,(R71),G71)</f>
        <v>19.100000000000001</v>
      </c>
      <c r="T71" s="85">
        <f>S71</f>
        <v>19.100000000000001</v>
      </c>
    </row>
    <row r="72" spans="1:20" ht="14.4" x14ac:dyDescent="0.3">
      <c r="A72" s="83">
        <v>66</v>
      </c>
      <c r="B72" s="32" t="s">
        <v>30</v>
      </c>
      <c r="C72" s="33">
        <v>238</v>
      </c>
      <c r="D72" s="34"/>
      <c r="E72" s="33"/>
      <c r="F72" s="33"/>
      <c r="G72" s="33">
        <v>16.100000000000001</v>
      </c>
      <c r="H72" s="36">
        <f>G72</f>
        <v>16.100000000000001</v>
      </c>
      <c r="I72" s="33"/>
      <c r="J72" s="33"/>
      <c r="K72" s="36">
        <f t="shared" si="45"/>
        <v>-16.100000000000001</v>
      </c>
      <c r="L72" s="37">
        <f t="shared" si="46"/>
        <v>0</v>
      </c>
      <c r="M72" s="35">
        <f t="shared" si="47"/>
        <v>16.100000000000001</v>
      </c>
      <c r="N72" s="35">
        <f t="shared" si="48"/>
        <v>-16.100000000000001</v>
      </c>
      <c r="O72" s="33" t="str">
        <f>IF(M72&gt;=19.5,"70%",IF(M72&gt;=13.5,"50%",IF(M72&gt;=5.5,"30%",IF(M72&gt;=0.1,"15%"))))</f>
        <v>50%</v>
      </c>
      <c r="P72" s="33">
        <f t="shared" si="49"/>
        <v>-8.0500000000000007</v>
      </c>
      <c r="Q72" s="33" t="str">
        <f t="shared" si="50"/>
        <v>50%</v>
      </c>
      <c r="R72" s="35">
        <f>IF(M72&gt;=L72,(M72+P72),M72+Q72)</f>
        <v>8.0500000000000007</v>
      </c>
      <c r="S72" s="35">
        <f t="shared" si="51"/>
        <v>16.100000000000001</v>
      </c>
      <c r="T72" s="86">
        <f>S72</f>
        <v>16.100000000000001</v>
      </c>
    </row>
    <row r="73" spans="1:20" ht="14.4" x14ac:dyDescent="0.3">
      <c r="A73" s="83">
        <v>67</v>
      </c>
      <c r="B73" s="7" t="s">
        <v>31</v>
      </c>
      <c r="C73" s="8">
        <v>237</v>
      </c>
      <c r="D73" s="9" t="s">
        <v>32</v>
      </c>
      <c r="E73" s="10"/>
      <c r="F73" s="8"/>
      <c r="G73" s="11">
        <v>10</v>
      </c>
      <c r="H73" s="12">
        <v>10</v>
      </c>
      <c r="I73" s="8">
        <v>88</v>
      </c>
      <c r="J73" s="8">
        <v>70</v>
      </c>
      <c r="K73" s="12">
        <f t="shared" si="45"/>
        <v>78</v>
      </c>
      <c r="L73" s="13">
        <f t="shared" si="46"/>
        <v>18</v>
      </c>
      <c r="M73" s="11">
        <f t="shared" si="47"/>
        <v>10</v>
      </c>
      <c r="N73" s="11">
        <f t="shared" si="48"/>
        <v>8</v>
      </c>
      <c r="O73" s="8" t="str">
        <f>IF(M73&gt;=19.5,"70%",IF(M73&gt;=13.5,"50%",IF(M73&gt;=5.5,"30%",IF(M73&gt;=0.1,"15%"))))</f>
        <v>30%</v>
      </c>
      <c r="P73" s="8">
        <f t="shared" si="49"/>
        <v>2.4</v>
      </c>
      <c r="Q73" s="8" t="str">
        <f t="shared" si="50"/>
        <v>0.1</v>
      </c>
      <c r="R73" s="8">
        <v>10</v>
      </c>
      <c r="S73" s="11">
        <f t="shared" si="51"/>
        <v>10</v>
      </c>
      <c r="T73" s="85">
        <v>10</v>
      </c>
    </row>
    <row r="74" spans="1:20" ht="15.75" customHeight="1" x14ac:dyDescent="0.3">
      <c r="A74" s="83">
        <v>68</v>
      </c>
      <c r="B74" s="7" t="s">
        <v>33</v>
      </c>
      <c r="C74" s="8">
        <v>215</v>
      </c>
      <c r="D74" s="9" t="s">
        <v>34</v>
      </c>
      <c r="E74" s="10"/>
      <c r="F74" s="8"/>
      <c r="G74" s="8">
        <v>16</v>
      </c>
      <c r="H74" s="8">
        <v>16</v>
      </c>
      <c r="I74" s="8">
        <v>92</v>
      </c>
      <c r="J74" s="8">
        <v>70</v>
      </c>
      <c r="K74" s="8">
        <f t="shared" si="45"/>
        <v>76</v>
      </c>
      <c r="L74" s="8">
        <f t="shared" si="46"/>
        <v>22</v>
      </c>
      <c r="M74" s="8">
        <f t="shared" si="47"/>
        <v>16</v>
      </c>
      <c r="N74" s="8">
        <f t="shared" si="48"/>
        <v>6</v>
      </c>
      <c r="O74" s="8" t="str">
        <f>IF(M74&gt;=19.5,"70%",IF(M74&gt;=13.5,"50%",IF(M74&gt;=5.5,"30%",IF(M74&gt;=0.1,"15%"))))</f>
        <v>50%</v>
      </c>
      <c r="P74" s="8">
        <f t="shared" si="49"/>
        <v>3</v>
      </c>
      <c r="Q74" s="8" t="str">
        <f t="shared" si="50"/>
        <v>0.1</v>
      </c>
      <c r="R74" s="8">
        <f>IF(M74&gt;=L74,(M74+P74),M74+Q74)</f>
        <v>16.100000000000001</v>
      </c>
      <c r="S74" s="8">
        <f t="shared" si="51"/>
        <v>16.100000000000001</v>
      </c>
      <c r="T74" s="85">
        <f t="shared" ref="T74:T80" si="52">S74</f>
        <v>16.100000000000001</v>
      </c>
    </row>
    <row r="75" spans="1:20" ht="15.75" customHeight="1" x14ac:dyDescent="0.3">
      <c r="A75" s="83">
        <v>69</v>
      </c>
      <c r="B75" s="7" t="s">
        <v>35</v>
      </c>
      <c r="C75" s="8">
        <v>282</v>
      </c>
      <c r="D75" s="9"/>
      <c r="E75" s="10"/>
      <c r="F75" s="8"/>
      <c r="G75" s="11">
        <v>14.1</v>
      </c>
      <c r="H75" s="12">
        <v>14</v>
      </c>
      <c r="I75" s="8">
        <v>83</v>
      </c>
      <c r="J75" s="8">
        <v>72</v>
      </c>
      <c r="K75" s="12">
        <f t="shared" si="45"/>
        <v>69</v>
      </c>
      <c r="L75" s="13">
        <f t="shared" si="46"/>
        <v>11</v>
      </c>
      <c r="M75" s="11">
        <f t="shared" si="47"/>
        <v>14.1</v>
      </c>
      <c r="N75" s="11">
        <f t="shared" si="48"/>
        <v>-3.0999999999999996</v>
      </c>
      <c r="O75" s="14">
        <v>0.3</v>
      </c>
      <c r="P75" s="8">
        <f t="shared" si="49"/>
        <v>-0.92999999999999983</v>
      </c>
      <c r="Q75" s="14">
        <f t="shared" si="50"/>
        <v>0.3</v>
      </c>
      <c r="R75" s="11">
        <f>IF(M75&gt;=L75,(M75+P75),M75+Q75)</f>
        <v>13.17</v>
      </c>
      <c r="S75" s="11">
        <f t="shared" si="51"/>
        <v>13.17</v>
      </c>
      <c r="T75" s="85">
        <f t="shared" si="52"/>
        <v>13.17</v>
      </c>
    </row>
    <row r="76" spans="1:20" ht="15.75" customHeight="1" x14ac:dyDescent="0.3">
      <c r="A76" s="83">
        <v>70</v>
      </c>
      <c r="B76" s="32" t="s">
        <v>36</v>
      </c>
      <c r="C76" s="33">
        <v>27</v>
      </c>
      <c r="D76" s="34"/>
      <c r="E76" s="33"/>
      <c r="F76" s="33"/>
      <c r="G76" s="35">
        <v>12</v>
      </c>
      <c r="H76" s="36">
        <f>G76</f>
        <v>12</v>
      </c>
      <c r="I76" s="33"/>
      <c r="J76" s="33"/>
      <c r="K76" s="36">
        <f t="shared" si="45"/>
        <v>-12</v>
      </c>
      <c r="L76" s="37">
        <f t="shared" si="46"/>
        <v>0</v>
      </c>
      <c r="M76" s="35">
        <f t="shared" si="47"/>
        <v>12</v>
      </c>
      <c r="N76" s="35">
        <f t="shared" si="48"/>
        <v>-12</v>
      </c>
      <c r="O76" s="33" t="str">
        <f t="shared" ref="O76:O81" si="53">IF(M76&gt;=19.5,"70%",IF(M76&gt;=13.5,"50%",IF(M76&gt;=5.5,"30%",IF(M76&gt;=0.1,"15%"))))</f>
        <v>30%</v>
      </c>
      <c r="P76" s="33">
        <f t="shared" si="49"/>
        <v>-3.5999999999999996</v>
      </c>
      <c r="Q76" s="33" t="str">
        <f t="shared" si="50"/>
        <v>30%</v>
      </c>
      <c r="R76" s="35">
        <f>IF(M76&gt;=L76,(M76+P76),M76+Q76)</f>
        <v>8.4</v>
      </c>
      <c r="S76" s="35">
        <f t="shared" si="51"/>
        <v>12</v>
      </c>
      <c r="T76" s="86">
        <f t="shared" si="52"/>
        <v>12</v>
      </c>
    </row>
    <row r="77" spans="1:20" ht="15.75" customHeight="1" x14ac:dyDescent="0.3">
      <c r="A77" s="83">
        <v>71</v>
      </c>
      <c r="B77" s="32" t="s">
        <v>37</v>
      </c>
      <c r="C77" s="33">
        <v>167</v>
      </c>
      <c r="D77" s="34"/>
      <c r="E77" s="33"/>
      <c r="F77" s="33"/>
      <c r="G77" s="33">
        <v>16.100000000000001</v>
      </c>
      <c r="H77" s="36">
        <f>G77</f>
        <v>16.100000000000001</v>
      </c>
      <c r="I77" s="33"/>
      <c r="J77" s="33"/>
      <c r="K77" s="36">
        <f t="shared" si="45"/>
        <v>-16.100000000000001</v>
      </c>
      <c r="L77" s="37">
        <f t="shared" si="46"/>
        <v>0</v>
      </c>
      <c r="M77" s="35">
        <f t="shared" si="47"/>
        <v>16.100000000000001</v>
      </c>
      <c r="N77" s="35">
        <f t="shared" si="48"/>
        <v>-16.100000000000001</v>
      </c>
      <c r="O77" s="33" t="str">
        <f t="shared" si="53"/>
        <v>50%</v>
      </c>
      <c r="P77" s="33">
        <f t="shared" si="49"/>
        <v>-8.0500000000000007</v>
      </c>
      <c r="Q77" s="33" t="str">
        <f t="shared" si="50"/>
        <v>50%</v>
      </c>
      <c r="R77" s="35">
        <f>IF(M77&gt;=L77,(M77+P77),M77+Q77)</f>
        <v>8.0500000000000007</v>
      </c>
      <c r="S77" s="35">
        <f t="shared" si="51"/>
        <v>16.100000000000001</v>
      </c>
      <c r="T77" s="86">
        <f t="shared" si="52"/>
        <v>16.100000000000001</v>
      </c>
    </row>
    <row r="78" spans="1:20" ht="15.75" customHeight="1" x14ac:dyDescent="0.3">
      <c r="A78" s="83">
        <v>72</v>
      </c>
      <c r="B78" s="7" t="s">
        <v>38</v>
      </c>
      <c r="C78" s="8">
        <v>15</v>
      </c>
      <c r="D78" s="9" t="s">
        <v>17</v>
      </c>
      <c r="E78" s="10"/>
      <c r="F78" s="8"/>
      <c r="G78" s="11">
        <v>16</v>
      </c>
      <c r="H78" s="12">
        <f>G78</f>
        <v>16</v>
      </c>
      <c r="I78" s="8">
        <v>99</v>
      </c>
      <c r="J78" s="8">
        <v>70</v>
      </c>
      <c r="K78" s="12">
        <f t="shared" si="45"/>
        <v>83</v>
      </c>
      <c r="L78" s="13">
        <f t="shared" si="46"/>
        <v>29</v>
      </c>
      <c r="M78" s="11">
        <f t="shared" si="47"/>
        <v>16</v>
      </c>
      <c r="N78" s="11">
        <f t="shared" si="48"/>
        <v>13</v>
      </c>
      <c r="O78" s="8" t="str">
        <f t="shared" si="53"/>
        <v>50%</v>
      </c>
      <c r="P78" s="8">
        <f t="shared" si="49"/>
        <v>6.5</v>
      </c>
      <c r="Q78" s="8" t="str">
        <f t="shared" si="50"/>
        <v>0.1</v>
      </c>
      <c r="R78" s="11">
        <f>IF(M78&gt;=L78,(M78+P78),M78+Q78)</f>
        <v>16.100000000000001</v>
      </c>
      <c r="S78" s="11">
        <f t="shared" si="51"/>
        <v>16.100000000000001</v>
      </c>
      <c r="T78" s="85">
        <f t="shared" si="52"/>
        <v>16.100000000000001</v>
      </c>
    </row>
    <row r="79" spans="1:20" ht="15.75" customHeight="1" x14ac:dyDescent="0.3">
      <c r="A79" s="83">
        <v>73</v>
      </c>
      <c r="B79" s="7" t="s">
        <v>467</v>
      </c>
      <c r="C79" s="8">
        <v>456</v>
      </c>
      <c r="D79" s="26"/>
      <c r="E79" s="30"/>
      <c r="F79" s="28"/>
      <c r="G79" s="11">
        <v>21</v>
      </c>
      <c r="H79" s="12">
        <v>21</v>
      </c>
      <c r="I79" s="8">
        <v>96</v>
      </c>
      <c r="J79" s="8">
        <v>70</v>
      </c>
      <c r="K79" s="12">
        <f t="shared" si="45"/>
        <v>75</v>
      </c>
      <c r="L79" s="13">
        <f t="shared" si="46"/>
        <v>26</v>
      </c>
      <c r="M79" s="11">
        <f t="shared" si="47"/>
        <v>21</v>
      </c>
      <c r="N79" s="11">
        <f t="shared" si="48"/>
        <v>5</v>
      </c>
      <c r="O79" s="8" t="str">
        <f t="shared" si="53"/>
        <v>70%</v>
      </c>
      <c r="P79" s="8">
        <f t="shared" si="49"/>
        <v>3.5</v>
      </c>
      <c r="Q79" s="8" t="str">
        <f t="shared" si="50"/>
        <v>0.1</v>
      </c>
      <c r="R79" s="8">
        <v>21</v>
      </c>
      <c r="S79" s="11">
        <v>21</v>
      </c>
      <c r="T79" s="85">
        <f t="shared" si="52"/>
        <v>21</v>
      </c>
    </row>
    <row r="80" spans="1:20" ht="15.75" customHeight="1" x14ac:dyDescent="0.3">
      <c r="A80" s="83">
        <v>74</v>
      </c>
      <c r="B80" s="34" t="s">
        <v>39</v>
      </c>
      <c r="C80" s="33">
        <v>326</v>
      </c>
      <c r="D80" s="34" t="s">
        <v>40</v>
      </c>
      <c r="E80" s="40"/>
      <c r="F80" s="33"/>
      <c r="G80" s="35">
        <v>18</v>
      </c>
      <c r="H80" s="36">
        <v>18</v>
      </c>
      <c r="I80" s="33">
        <v>90</v>
      </c>
      <c r="J80" s="33">
        <v>70</v>
      </c>
      <c r="K80" s="36">
        <f t="shared" si="45"/>
        <v>72</v>
      </c>
      <c r="L80" s="37">
        <f t="shared" si="46"/>
        <v>20</v>
      </c>
      <c r="M80" s="35">
        <f t="shared" si="47"/>
        <v>18</v>
      </c>
      <c r="N80" s="35">
        <f t="shared" si="48"/>
        <v>2</v>
      </c>
      <c r="O80" s="33" t="str">
        <f t="shared" si="53"/>
        <v>50%</v>
      </c>
      <c r="P80" s="33">
        <f t="shared" si="49"/>
        <v>1</v>
      </c>
      <c r="Q80" s="33" t="str">
        <f t="shared" si="50"/>
        <v>0.1</v>
      </c>
      <c r="R80" s="35">
        <f t="shared" ref="R80:R100" si="54">IF(M80&gt;=L80,(M80+P80),M80+Q80)</f>
        <v>18.100000000000001</v>
      </c>
      <c r="S80" s="35">
        <f t="shared" ref="S80:S100" si="55">IF(I80&gt;1,(R80),G80)</f>
        <v>18.100000000000001</v>
      </c>
      <c r="T80" s="86">
        <f t="shared" si="52"/>
        <v>18.100000000000001</v>
      </c>
    </row>
    <row r="81" spans="1:20" ht="15.75" customHeight="1" x14ac:dyDescent="0.3">
      <c r="A81" s="83">
        <v>75</v>
      </c>
      <c r="B81" s="34" t="s">
        <v>41</v>
      </c>
      <c r="C81" s="33">
        <v>327</v>
      </c>
      <c r="D81" s="34" t="s">
        <v>34</v>
      </c>
      <c r="E81" s="40"/>
      <c r="F81" s="33"/>
      <c r="G81" s="33">
        <v>12</v>
      </c>
      <c r="H81" s="33">
        <v>12</v>
      </c>
      <c r="I81" s="33">
        <v>89</v>
      </c>
      <c r="J81" s="33">
        <v>70</v>
      </c>
      <c r="K81" s="33">
        <f t="shared" si="45"/>
        <v>77</v>
      </c>
      <c r="L81" s="33">
        <f t="shared" si="46"/>
        <v>19</v>
      </c>
      <c r="M81" s="33">
        <f t="shared" si="47"/>
        <v>12</v>
      </c>
      <c r="N81" s="33">
        <f t="shared" si="48"/>
        <v>7</v>
      </c>
      <c r="O81" s="33" t="str">
        <f t="shared" si="53"/>
        <v>30%</v>
      </c>
      <c r="P81" s="33">
        <f t="shared" si="49"/>
        <v>2.1</v>
      </c>
      <c r="Q81" s="33" t="str">
        <f t="shared" si="50"/>
        <v>0.1</v>
      </c>
      <c r="R81" s="33">
        <f t="shared" si="54"/>
        <v>12.1</v>
      </c>
      <c r="S81" s="33">
        <f t="shared" si="55"/>
        <v>12.1</v>
      </c>
      <c r="T81" s="91">
        <v>12</v>
      </c>
    </row>
    <row r="82" spans="1:20" ht="15.75" customHeight="1" x14ac:dyDescent="0.3">
      <c r="A82" s="83">
        <v>76</v>
      </c>
      <c r="B82" s="7" t="s">
        <v>42</v>
      </c>
      <c r="C82" s="8">
        <v>214</v>
      </c>
      <c r="D82" s="9" t="s">
        <v>17</v>
      </c>
      <c r="E82" s="10"/>
      <c r="F82" s="8"/>
      <c r="G82" s="11">
        <v>14.1</v>
      </c>
      <c r="H82" s="12">
        <v>14</v>
      </c>
      <c r="I82" s="8">
        <v>105</v>
      </c>
      <c r="J82" s="8">
        <v>70</v>
      </c>
      <c r="K82" s="12">
        <f t="shared" si="45"/>
        <v>91</v>
      </c>
      <c r="L82" s="13">
        <f t="shared" si="46"/>
        <v>35</v>
      </c>
      <c r="M82" s="11">
        <f t="shared" si="47"/>
        <v>14.1</v>
      </c>
      <c r="N82" s="11">
        <f t="shared" si="48"/>
        <v>20.9</v>
      </c>
      <c r="O82" s="14">
        <v>0.3</v>
      </c>
      <c r="P82" s="8">
        <f t="shared" si="49"/>
        <v>6.27</v>
      </c>
      <c r="Q82" s="8" t="str">
        <f t="shared" si="50"/>
        <v>0.1</v>
      </c>
      <c r="R82" s="11">
        <f t="shared" si="54"/>
        <v>14.2</v>
      </c>
      <c r="S82" s="11">
        <f t="shared" si="55"/>
        <v>14.2</v>
      </c>
      <c r="T82" s="85">
        <f t="shared" ref="T82:T89" si="56">S82</f>
        <v>14.2</v>
      </c>
    </row>
    <row r="83" spans="1:20" ht="15.75" customHeight="1" x14ac:dyDescent="0.3">
      <c r="A83" s="83">
        <v>77</v>
      </c>
      <c r="B83" s="7" t="s">
        <v>43</v>
      </c>
      <c r="C83" s="8">
        <v>196</v>
      </c>
      <c r="D83" s="9" t="s">
        <v>24</v>
      </c>
      <c r="E83" s="10"/>
      <c r="F83" s="8"/>
      <c r="G83" s="8">
        <v>8</v>
      </c>
      <c r="H83" s="12">
        <v>8</v>
      </c>
      <c r="I83" s="8">
        <v>88</v>
      </c>
      <c r="J83" s="8">
        <v>70</v>
      </c>
      <c r="K83" s="12">
        <f t="shared" si="45"/>
        <v>80</v>
      </c>
      <c r="L83" s="13">
        <f t="shared" si="46"/>
        <v>18</v>
      </c>
      <c r="M83" s="11">
        <f t="shared" si="47"/>
        <v>8</v>
      </c>
      <c r="N83" s="11">
        <f t="shared" si="48"/>
        <v>10</v>
      </c>
      <c r="O83" s="8" t="str">
        <f>IF(M83&gt;=19.5,"70%",IF(M83&gt;=13.5,"50%",IF(M83&gt;=5.5,"30%",IF(M83&gt;=0.1,"15%"))))</f>
        <v>30%</v>
      </c>
      <c r="P83" s="8">
        <f t="shared" si="49"/>
        <v>3</v>
      </c>
      <c r="Q83" s="8" t="str">
        <f t="shared" si="50"/>
        <v>0.1</v>
      </c>
      <c r="R83" s="11">
        <f t="shared" si="54"/>
        <v>8.1</v>
      </c>
      <c r="S83" s="11">
        <f t="shared" si="55"/>
        <v>8.1</v>
      </c>
      <c r="T83" s="85">
        <f t="shared" si="56"/>
        <v>8.1</v>
      </c>
    </row>
    <row r="84" spans="1:20" ht="15.75" customHeight="1" x14ac:dyDescent="0.3">
      <c r="A84" s="83">
        <v>78</v>
      </c>
      <c r="B84" s="7" t="s">
        <v>44</v>
      </c>
      <c r="C84" s="8">
        <v>137</v>
      </c>
      <c r="D84" s="9" t="s">
        <v>45</v>
      </c>
      <c r="E84" s="10"/>
      <c r="F84" s="8"/>
      <c r="G84" s="8">
        <v>14.2</v>
      </c>
      <c r="H84" s="12">
        <v>14</v>
      </c>
      <c r="I84" s="8">
        <v>101</v>
      </c>
      <c r="J84" s="8">
        <v>70</v>
      </c>
      <c r="K84" s="12">
        <f t="shared" si="45"/>
        <v>87</v>
      </c>
      <c r="L84" s="13">
        <f t="shared" si="46"/>
        <v>31</v>
      </c>
      <c r="M84" s="11">
        <f t="shared" si="47"/>
        <v>14.2</v>
      </c>
      <c r="N84" s="11">
        <f t="shared" si="48"/>
        <v>16.8</v>
      </c>
      <c r="O84" s="14">
        <v>0.3</v>
      </c>
      <c r="P84" s="8">
        <f t="shared" si="49"/>
        <v>5.04</v>
      </c>
      <c r="Q84" s="8" t="str">
        <f t="shared" si="50"/>
        <v>0.1</v>
      </c>
      <c r="R84" s="11">
        <f t="shared" si="54"/>
        <v>14.299999999999999</v>
      </c>
      <c r="S84" s="11">
        <f t="shared" si="55"/>
        <v>14.299999999999999</v>
      </c>
      <c r="T84" s="85">
        <f t="shared" si="56"/>
        <v>14.299999999999999</v>
      </c>
    </row>
    <row r="85" spans="1:20" ht="15.75" customHeight="1" x14ac:dyDescent="0.3">
      <c r="A85" s="83">
        <v>79</v>
      </c>
      <c r="B85" s="7" t="s">
        <v>46</v>
      </c>
      <c r="C85" s="8">
        <v>168</v>
      </c>
      <c r="D85" s="9"/>
      <c r="E85" s="10"/>
      <c r="F85" s="8"/>
      <c r="G85" s="8">
        <v>12.1</v>
      </c>
      <c r="H85" s="12">
        <f>G85</f>
        <v>12.1</v>
      </c>
      <c r="I85" s="8">
        <v>89</v>
      </c>
      <c r="J85" s="8">
        <v>71</v>
      </c>
      <c r="K85" s="12"/>
      <c r="L85" s="13">
        <f t="shared" si="46"/>
        <v>18</v>
      </c>
      <c r="M85" s="11">
        <f t="shared" si="47"/>
        <v>12.1</v>
      </c>
      <c r="N85" s="11">
        <f t="shared" si="48"/>
        <v>5.9</v>
      </c>
      <c r="O85" s="8" t="str">
        <f t="shared" ref="O85:O96" si="57">IF(M85&gt;=19.5,"70%",IF(M85&gt;=13.5,"50%",IF(M85&gt;=5.5,"30%",IF(M85&gt;=0.1,"15%"))))</f>
        <v>30%</v>
      </c>
      <c r="P85" s="8">
        <f t="shared" si="49"/>
        <v>1.77</v>
      </c>
      <c r="Q85" s="8" t="str">
        <f t="shared" si="50"/>
        <v>0.1</v>
      </c>
      <c r="R85" s="11">
        <f t="shared" si="54"/>
        <v>12.2</v>
      </c>
      <c r="S85" s="11">
        <f t="shared" si="55"/>
        <v>12.2</v>
      </c>
      <c r="T85" s="85">
        <f t="shared" si="56"/>
        <v>12.2</v>
      </c>
    </row>
    <row r="86" spans="1:20" ht="15.75" customHeight="1" x14ac:dyDescent="0.3">
      <c r="A86" s="83">
        <v>80</v>
      </c>
      <c r="B86" s="32" t="s">
        <v>47</v>
      </c>
      <c r="C86" s="33">
        <v>66</v>
      </c>
      <c r="D86" s="34"/>
      <c r="E86" s="33"/>
      <c r="F86" s="33"/>
      <c r="G86" s="35">
        <v>18.7</v>
      </c>
      <c r="H86" s="36">
        <f>G86</f>
        <v>18.7</v>
      </c>
      <c r="I86" s="33"/>
      <c r="J86" s="33"/>
      <c r="K86" s="36">
        <f t="shared" ref="K86:K100" si="58">I86-H86</f>
        <v>-18.7</v>
      </c>
      <c r="L86" s="37">
        <f t="shared" si="46"/>
        <v>0</v>
      </c>
      <c r="M86" s="35">
        <f t="shared" si="47"/>
        <v>18.7</v>
      </c>
      <c r="N86" s="35">
        <f t="shared" si="48"/>
        <v>-18.7</v>
      </c>
      <c r="O86" s="33" t="str">
        <f t="shared" si="57"/>
        <v>50%</v>
      </c>
      <c r="P86" s="33">
        <f t="shared" si="49"/>
        <v>-9.35</v>
      </c>
      <c r="Q86" s="33" t="str">
        <f t="shared" si="50"/>
        <v>50%</v>
      </c>
      <c r="R86" s="35">
        <f t="shared" si="54"/>
        <v>9.35</v>
      </c>
      <c r="S86" s="35">
        <f t="shared" si="55"/>
        <v>18.7</v>
      </c>
      <c r="T86" s="86">
        <f t="shared" si="56"/>
        <v>18.7</v>
      </c>
    </row>
    <row r="87" spans="1:20" ht="15.75" customHeight="1" x14ac:dyDescent="0.3">
      <c r="A87" s="83">
        <v>81</v>
      </c>
      <c r="B87" s="32" t="s">
        <v>48</v>
      </c>
      <c r="C87" s="33">
        <v>42</v>
      </c>
      <c r="D87" s="34"/>
      <c r="E87" s="33"/>
      <c r="F87" s="33"/>
      <c r="G87" s="35">
        <v>12.8</v>
      </c>
      <c r="H87" s="36">
        <f>G87</f>
        <v>12.8</v>
      </c>
      <c r="I87" s="33"/>
      <c r="J87" s="33"/>
      <c r="K87" s="36">
        <f t="shared" si="58"/>
        <v>-12.8</v>
      </c>
      <c r="L87" s="37">
        <f t="shared" si="46"/>
        <v>0</v>
      </c>
      <c r="M87" s="35">
        <f t="shared" si="47"/>
        <v>12.8</v>
      </c>
      <c r="N87" s="35">
        <f t="shared" si="48"/>
        <v>-12.8</v>
      </c>
      <c r="O87" s="33" t="str">
        <f t="shared" si="57"/>
        <v>30%</v>
      </c>
      <c r="P87" s="33">
        <f t="shared" si="49"/>
        <v>-3.84</v>
      </c>
      <c r="Q87" s="33" t="str">
        <f t="shared" si="50"/>
        <v>30%</v>
      </c>
      <c r="R87" s="35">
        <f t="shared" si="54"/>
        <v>8.9600000000000009</v>
      </c>
      <c r="S87" s="35">
        <f t="shared" si="55"/>
        <v>12.8</v>
      </c>
      <c r="T87" s="86">
        <f t="shared" si="56"/>
        <v>12.8</v>
      </c>
    </row>
    <row r="88" spans="1:20" ht="15.75" customHeight="1" x14ac:dyDescent="0.3">
      <c r="A88" s="83">
        <v>82</v>
      </c>
      <c r="B88" s="32" t="s">
        <v>511</v>
      </c>
      <c r="C88" s="33">
        <v>213</v>
      </c>
      <c r="D88" s="34" t="s">
        <v>34</v>
      </c>
      <c r="E88" s="43"/>
      <c r="F88" s="33"/>
      <c r="G88" s="33">
        <v>18</v>
      </c>
      <c r="H88" s="36">
        <v>18</v>
      </c>
      <c r="I88" s="33">
        <v>88</v>
      </c>
      <c r="J88" s="33">
        <v>69</v>
      </c>
      <c r="K88" s="36">
        <f t="shared" si="58"/>
        <v>70</v>
      </c>
      <c r="L88" s="37">
        <f t="shared" si="46"/>
        <v>19</v>
      </c>
      <c r="M88" s="35">
        <f t="shared" si="47"/>
        <v>18</v>
      </c>
      <c r="N88" s="35">
        <f t="shared" si="48"/>
        <v>1</v>
      </c>
      <c r="O88" s="33" t="str">
        <f t="shared" si="57"/>
        <v>50%</v>
      </c>
      <c r="P88" s="33">
        <f t="shared" si="49"/>
        <v>0.5</v>
      </c>
      <c r="Q88" s="33" t="str">
        <f t="shared" si="50"/>
        <v>0.1</v>
      </c>
      <c r="R88" s="35">
        <f t="shared" si="54"/>
        <v>18.100000000000001</v>
      </c>
      <c r="S88" s="35">
        <f t="shared" si="55"/>
        <v>18.100000000000001</v>
      </c>
      <c r="T88" s="86">
        <f t="shared" si="56"/>
        <v>18.100000000000001</v>
      </c>
    </row>
    <row r="89" spans="1:20" ht="15.75" customHeight="1" x14ac:dyDescent="0.3">
      <c r="A89" s="83">
        <v>83</v>
      </c>
      <c r="B89" s="34" t="s">
        <v>49</v>
      </c>
      <c r="C89" s="33">
        <v>253</v>
      </c>
      <c r="D89" s="34"/>
      <c r="E89" s="40"/>
      <c r="F89" s="33"/>
      <c r="G89" s="35">
        <v>16</v>
      </c>
      <c r="H89" s="36">
        <f>G89</f>
        <v>16</v>
      </c>
      <c r="I89" s="33">
        <v>88</v>
      </c>
      <c r="J89" s="33">
        <v>72</v>
      </c>
      <c r="K89" s="36">
        <f t="shared" si="58"/>
        <v>72</v>
      </c>
      <c r="L89" s="37">
        <f t="shared" si="46"/>
        <v>16</v>
      </c>
      <c r="M89" s="35">
        <f t="shared" si="47"/>
        <v>16</v>
      </c>
      <c r="N89" s="35">
        <f t="shared" si="48"/>
        <v>0</v>
      </c>
      <c r="O89" s="33" t="str">
        <f t="shared" si="57"/>
        <v>50%</v>
      </c>
      <c r="P89" s="33">
        <f t="shared" si="49"/>
        <v>0</v>
      </c>
      <c r="Q89" s="33" t="str">
        <f t="shared" si="50"/>
        <v>0.1</v>
      </c>
      <c r="R89" s="35">
        <f t="shared" si="54"/>
        <v>16</v>
      </c>
      <c r="S89" s="35">
        <f t="shared" si="55"/>
        <v>16</v>
      </c>
      <c r="T89" s="86">
        <f t="shared" si="56"/>
        <v>16</v>
      </c>
    </row>
    <row r="90" spans="1:20" ht="15.75" customHeight="1" x14ac:dyDescent="0.3">
      <c r="A90" s="83">
        <v>84</v>
      </c>
      <c r="B90" s="7" t="s">
        <v>456</v>
      </c>
      <c r="C90" s="8">
        <v>444</v>
      </c>
      <c r="D90" s="26"/>
      <c r="E90" s="27"/>
      <c r="F90" s="28"/>
      <c r="G90" s="8">
        <v>24</v>
      </c>
      <c r="H90" s="8">
        <v>24</v>
      </c>
      <c r="I90" s="8">
        <v>93</v>
      </c>
      <c r="J90" s="8">
        <v>72</v>
      </c>
      <c r="K90" s="8">
        <f t="shared" si="58"/>
        <v>69</v>
      </c>
      <c r="L90" s="8">
        <f t="shared" si="46"/>
        <v>21</v>
      </c>
      <c r="M90" s="8">
        <f t="shared" si="47"/>
        <v>24</v>
      </c>
      <c r="N90" s="8">
        <f t="shared" si="48"/>
        <v>-3</v>
      </c>
      <c r="O90" s="8" t="str">
        <f t="shared" si="57"/>
        <v>70%</v>
      </c>
      <c r="P90" s="8">
        <f t="shared" si="49"/>
        <v>-2.0999999999999996</v>
      </c>
      <c r="Q90" s="8" t="str">
        <f t="shared" si="50"/>
        <v>70%</v>
      </c>
      <c r="R90" s="8">
        <f t="shared" si="54"/>
        <v>21.9</v>
      </c>
      <c r="S90" s="8">
        <f t="shared" si="55"/>
        <v>21.9</v>
      </c>
      <c r="T90" s="84">
        <v>22</v>
      </c>
    </row>
    <row r="91" spans="1:20" ht="15.75" customHeight="1" x14ac:dyDescent="0.3">
      <c r="A91" s="83">
        <v>85</v>
      </c>
      <c r="B91" s="32" t="s">
        <v>51</v>
      </c>
      <c r="C91" s="33">
        <v>205</v>
      </c>
      <c r="D91" s="34"/>
      <c r="E91" s="10"/>
      <c r="F91" s="33"/>
      <c r="G91" s="33">
        <v>10</v>
      </c>
      <c r="H91" s="36">
        <f>G91</f>
        <v>10</v>
      </c>
      <c r="I91" s="33">
        <v>85</v>
      </c>
      <c r="J91" s="33">
        <v>69</v>
      </c>
      <c r="K91" s="36">
        <f t="shared" si="58"/>
        <v>75</v>
      </c>
      <c r="L91" s="37">
        <f t="shared" si="46"/>
        <v>16</v>
      </c>
      <c r="M91" s="35">
        <f t="shared" si="47"/>
        <v>10</v>
      </c>
      <c r="N91" s="35">
        <f t="shared" si="48"/>
        <v>6</v>
      </c>
      <c r="O91" s="33" t="str">
        <f t="shared" si="57"/>
        <v>30%</v>
      </c>
      <c r="P91" s="33">
        <f t="shared" si="49"/>
        <v>1.7999999999999998</v>
      </c>
      <c r="Q91" s="33" t="str">
        <f t="shared" si="50"/>
        <v>0.1</v>
      </c>
      <c r="R91" s="35">
        <f t="shared" si="54"/>
        <v>10.1</v>
      </c>
      <c r="S91" s="35">
        <f t="shared" si="55"/>
        <v>10.1</v>
      </c>
      <c r="T91" s="86">
        <f>S91</f>
        <v>10.1</v>
      </c>
    </row>
    <row r="92" spans="1:20" ht="15.75" customHeight="1" x14ac:dyDescent="0.3">
      <c r="A92" s="83">
        <v>86</v>
      </c>
      <c r="B92" s="38" t="s">
        <v>51</v>
      </c>
      <c r="C92" s="33">
        <v>330</v>
      </c>
      <c r="D92" s="39"/>
      <c r="E92" s="40"/>
      <c r="F92" s="41"/>
      <c r="G92" s="35">
        <v>11</v>
      </c>
      <c r="H92" s="36">
        <v>11</v>
      </c>
      <c r="I92" s="33">
        <v>79</v>
      </c>
      <c r="J92" s="33">
        <v>70</v>
      </c>
      <c r="K92" s="36">
        <f t="shared" si="58"/>
        <v>68</v>
      </c>
      <c r="L92" s="37">
        <f t="shared" si="46"/>
        <v>9</v>
      </c>
      <c r="M92" s="35">
        <f t="shared" si="47"/>
        <v>11</v>
      </c>
      <c r="N92" s="35">
        <f t="shared" si="48"/>
        <v>-2</v>
      </c>
      <c r="O92" s="33" t="str">
        <f t="shared" si="57"/>
        <v>30%</v>
      </c>
      <c r="P92" s="33">
        <f t="shared" si="49"/>
        <v>-0.6</v>
      </c>
      <c r="Q92" s="33" t="str">
        <f t="shared" si="50"/>
        <v>30%</v>
      </c>
      <c r="R92" s="35">
        <f t="shared" si="54"/>
        <v>10.4</v>
      </c>
      <c r="S92" s="35">
        <f t="shared" si="55"/>
        <v>10.4</v>
      </c>
      <c r="T92" s="86">
        <f>S92</f>
        <v>10.4</v>
      </c>
    </row>
    <row r="93" spans="1:20" ht="15.75" customHeight="1" x14ac:dyDescent="0.3">
      <c r="A93" s="83">
        <v>87</v>
      </c>
      <c r="B93" s="38" t="s">
        <v>52</v>
      </c>
      <c r="C93" s="33">
        <v>331</v>
      </c>
      <c r="D93" s="39" t="s">
        <v>20</v>
      </c>
      <c r="E93" s="40"/>
      <c r="F93" s="41"/>
      <c r="G93" s="35">
        <v>13</v>
      </c>
      <c r="H93" s="36">
        <f>G93</f>
        <v>13</v>
      </c>
      <c r="I93" s="33">
        <v>93</v>
      </c>
      <c r="J93" s="33">
        <v>70</v>
      </c>
      <c r="K93" s="36">
        <f t="shared" si="58"/>
        <v>80</v>
      </c>
      <c r="L93" s="37">
        <f t="shared" si="46"/>
        <v>23</v>
      </c>
      <c r="M93" s="35">
        <f t="shared" si="47"/>
        <v>13</v>
      </c>
      <c r="N93" s="35">
        <f t="shared" si="48"/>
        <v>10</v>
      </c>
      <c r="O93" s="33" t="str">
        <f t="shared" si="57"/>
        <v>30%</v>
      </c>
      <c r="P93" s="33">
        <f t="shared" si="49"/>
        <v>3</v>
      </c>
      <c r="Q93" s="33" t="str">
        <f t="shared" si="50"/>
        <v>0.1</v>
      </c>
      <c r="R93" s="35">
        <f t="shared" si="54"/>
        <v>13.1</v>
      </c>
      <c r="S93" s="35">
        <f t="shared" si="55"/>
        <v>13.1</v>
      </c>
      <c r="T93" s="86">
        <f>S93</f>
        <v>13.1</v>
      </c>
    </row>
    <row r="94" spans="1:20" ht="15.75" customHeight="1" x14ac:dyDescent="0.3">
      <c r="A94" s="83">
        <v>88</v>
      </c>
      <c r="B94" s="32" t="s">
        <v>53</v>
      </c>
      <c r="C94" s="33">
        <v>332</v>
      </c>
      <c r="D94" s="34"/>
      <c r="E94" s="40"/>
      <c r="F94" s="33"/>
      <c r="G94" s="33">
        <v>21</v>
      </c>
      <c r="H94" s="33">
        <v>21</v>
      </c>
      <c r="I94" s="33">
        <v>97</v>
      </c>
      <c r="J94" s="33">
        <v>70</v>
      </c>
      <c r="K94" s="33">
        <f t="shared" si="58"/>
        <v>76</v>
      </c>
      <c r="L94" s="33">
        <f t="shared" si="46"/>
        <v>27</v>
      </c>
      <c r="M94" s="33">
        <f t="shared" si="47"/>
        <v>21</v>
      </c>
      <c r="N94" s="33">
        <f t="shared" si="48"/>
        <v>6</v>
      </c>
      <c r="O94" s="33" t="str">
        <f t="shared" si="57"/>
        <v>70%</v>
      </c>
      <c r="P94" s="33">
        <f t="shared" si="49"/>
        <v>4.1999999999999993</v>
      </c>
      <c r="Q94" s="33" t="str">
        <f t="shared" si="50"/>
        <v>0.1</v>
      </c>
      <c r="R94" s="33">
        <f t="shared" si="54"/>
        <v>21.1</v>
      </c>
      <c r="S94" s="33">
        <f t="shared" si="55"/>
        <v>21.1</v>
      </c>
      <c r="T94" s="86">
        <f>S94</f>
        <v>21.1</v>
      </c>
    </row>
    <row r="95" spans="1:20" ht="15.75" customHeight="1" x14ac:dyDescent="0.3">
      <c r="A95" s="83">
        <v>89</v>
      </c>
      <c r="B95" s="34" t="s">
        <v>53</v>
      </c>
      <c r="C95" s="33">
        <v>333</v>
      </c>
      <c r="D95" s="34"/>
      <c r="E95" s="40"/>
      <c r="F95" s="33"/>
      <c r="G95" s="33">
        <v>21</v>
      </c>
      <c r="H95" s="33">
        <v>21</v>
      </c>
      <c r="I95" s="33">
        <v>100</v>
      </c>
      <c r="J95" s="33">
        <v>71</v>
      </c>
      <c r="K95" s="33">
        <f t="shared" si="58"/>
        <v>79</v>
      </c>
      <c r="L95" s="33">
        <f t="shared" si="46"/>
        <v>29</v>
      </c>
      <c r="M95" s="33">
        <f t="shared" si="47"/>
        <v>21</v>
      </c>
      <c r="N95" s="33">
        <f t="shared" si="48"/>
        <v>8</v>
      </c>
      <c r="O95" s="33" t="str">
        <f t="shared" si="57"/>
        <v>70%</v>
      </c>
      <c r="P95" s="33">
        <f t="shared" si="49"/>
        <v>5.6</v>
      </c>
      <c r="Q95" s="33" t="str">
        <f t="shared" si="50"/>
        <v>0.1</v>
      </c>
      <c r="R95" s="33">
        <f t="shared" si="54"/>
        <v>21.1</v>
      </c>
      <c r="S95" s="33">
        <f t="shared" si="55"/>
        <v>21.1</v>
      </c>
      <c r="T95" s="91">
        <v>21</v>
      </c>
    </row>
    <row r="96" spans="1:20" ht="15.75" customHeight="1" x14ac:dyDescent="0.3">
      <c r="A96" s="83">
        <v>90</v>
      </c>
      <c r="B96" s="32" t="s">
        <v>54</v>
      </c>
      <c r="C96" s="33">
        <v>117</v>
      </c>
      <c r="D96" s="34"/>
      <c r="E96" s="33"/>
      <c r="F96" s="33"/>
      <c r="G96" s="35">
        <v>24</v>
      </c>
      <c r="H96" s="36">
        <f>G96</f>
        <v>24</v>
      </c>
      <c r="I96" s="33"/>
      <c r="J96" s="33"/>
      <c r="K96" s="36">
        <f t="shared" si="58"/>
        <v>-24</v>
      </c>
      <c r="L96" s="37">
        <f t="shared" si="46"/>
        <v>0</v>
      </c>
      <c r="M96" s="35">
        <f t="shared" si="47"/>
        <v>24</v>
      </c>
      <c r="N96" s="35">
        <f t="shared" si="48"/>
        <v>-24</v>
      </c>
      <c r="O96" s="33" t="str">
        <f t="shared" si="57"/>
        <v>70%</v>
      </c>
      <c r="P96" s="33">
        <f t="shared" si="49"/>
        <v>-16.799999999999997</v>
      </c>
      <c r="Q96" s="33" t="str">
        <f t="shared" si="50"/>
        <v>70%</v>
      </c>
      <c r="R96" s="35">
        <f t="shared" si="54"/>
        <v>7.2000000000000028</v>
      </c>
      <c r="S96" s="35">
        <f t="shared" si="55"/>
        <v>24</v>
      </c>
      <c r="T96" s="86">
        <f>S96</f>
        <v>24</v>
      </c>
    </row>
    <row r="97" spans="1:20" ht="15.75" customHeight="1" x14ac:dyDescent="0.3">
      <c r="A97" s="83">
        <v>91</v>
      </c>
      <c r="B97" s="32" t="s">
        <v>55</v>
      </c>
      <c r="C97" s="33">
        <v>144</v>
      </c>
      <c r="D97" s="34" t="s">
        <v>56</v>
      </c>
      <c r="E97" s="33"/>
      <c r="F97" s="33"/>
      <c r="G97" s="33">
        <v>5</v>
      </c>
      <c r="H97" s="36">
        <v>5</v>
      </c>
      <c r="I97" s="33"/>
      <c r="J97" s="33"/>
      <c r="K97" s="36">
        <f t="shared" si="58"/>
        <v>-5</v>
      </c>
      <c r="L97" s="37">
        <f t="shared" si="46"/>
        <v>0</v>
      </c>
      <c r="M97" s="35">
        <f t="shared" si="47"/>
        <v>5</v>
      </c>
      <c r="N97" s="35">
        <f t="shared" si="48"/>
        <v>-5</v>
      </c>
      <c r="O97" s="42">
        <v>0.3</v>
      </c>
      <c r="P97" s="33">
        <f t="shared" si="49"/>
        <v>-1.5</v>
      </c>
      <c r="Q97" s="42">
        <f t="shared" si="50"/>
        <v>0.3</v>
      </c>
      <c r="R97" s="35">
        <f t="shared" si="54"/>
        <v>3.5</v>
      </c>
      <c r="S97" s="35">
        <f t="shared" si="55"/>
        <v>5</v>
      </c>
      <c r="T97" s="86">
        <f>S97</f>
        <v>5</v>
      </c>
    </row>
    <row r="98" spans="1:20" ht="15.75" customHeight="1" x14ac:dyDescent="0.3">
      <c r="A98" s="83">
        <v>92</v>
      </c>
      <c r="B98" s="32" t="s">
        <v>57</v>
      </c>
      <c r="C98" s="33">
        <v>121</v>
      </c>
      <c r="D98" s="34"/>
      <c r="E98" s="40"/>
      <c r="F98" s="33"/>
      <c r="G98" s="35">
        <v>14</v>
      </c>
      <c r="H98" s="36">
        <v>14</v>
      </c>
      <c r="I98" s="33">
        <v>98</v>
      </c>
      <c r="J98" s="33">
        <v>70</v>
      </c>
      <c r="K98" s="36">
        <f t="shared" si="58"/>
        <v>84</v>
      </c>
      <c r="L98" s="37">
        <f t="shared" si="46"/>
        <v>28</v>
      </c>
      <c r="M98" s="35">
        <f t="shared" si="47"/>
        <v>14</v>
      </c>
      <c r="N98" s="35">
        <f t="shared" si="48"/>
        <v>14</v>
      </c>
      <c r="O98" s="42">
        <v>0.3</v>
      </c>
      <c r="P98" s="33">
        <f t="shared" si="49"/>
        <v>4.2</v>
      </c>
      <c r="Q98" s="33" t="str">
        <f t="shared" si="50"/>
        <v>0.1</v>
      </c>
      <c r="R98" s="35">
        <f t="shared" si="54"/>
        <v>14.1</v>
      </c>
      <c r="S98" s="35">
        <f t="shared" si="55"/>
        <v>14.1</v>
      </c>
      <c r="T98" s="86">
        <f>S98</f>
        <v>14.1</v>
      </c>
    </row>
    <row r="99" spans="1:20" ht="15.75" customHeight="1" x14ac:dyDescent="0.3">
      <c r="A99" s="83">
        <v>93</v>
      </c>
      <c r="B99" s="7" t="s">
        <v>58</v>
      </c>
      <c r="C99" s="8">
        <v>259</v>
      </c>
      <c r="D99" s="9"/>
      <c r="E99" s="10"/>
      <c r="F99" s="8"/>
      <c r="G99" s="11">
        <v>4.5</v>
      </c>
      <c r="H99" s="12">
        <v>5</v>
      </c>
      <c r="I99" s="8">
        <v>85</v>
      </c>
      <c r="J99" s="8">
        <v>72</v>
      </c>
      <c r="K99" s="12">
        <f t="shared" si="58"/>
        <v>80</v>
      </c>
      <c r="L99" s="13">
        <f t="shared" si="46"/>
        <v>13</v>
      </c>
      <c r="M99" s="11">
        <f t="shared" si="47"/>
        <v>4.5</v>
      </c>
      <c r="N99" s="11">
        <f t="shared" si="48"/>
        <v>8.5</v>
      </c>
      <c r="O99" s="14">
        <v>0.3</v>
      </c>
      <c r="P99" s="8">
        <f t="shared" si="49"/>
        <v>2.5499999999999998</v>
      </c>
      <c r="Q99" s="8" t="str">
        <f t="shared" si="50"/>
        <v>0.1</v>
      </c>
      <c r="R99" s="11">
        <f t="shared" si="54"/>
        <v>4.5999999999999996</v>
      </c>
      <c r="S99" s="11">
        <f t="shared" si="55"/>
        <v>4.5999999999999996</v>
      </c>
      <c r="T99" s="85">
        <f>S99</f>
        <v>4.5999999999999996</v>
      </c>
    </row>
    <row r="100" spans="1:20" ht="15.75" customHeight="1" x14ac:dyDescent="0.3">
      <c r="A100" s="83">
        <v>94</v>
      </c>
      <c r="B100" s="38" t="s">
        <v>59</v>
      </c>
      <c r="C100" s="33">
        <v>334</v>
      </c>
      <c r="D100" s="39"/>
      <c r="E100" s="40"/>
      <c r="F100" s="41"/>
      <c r="G100" s="33">
        <v>21</v>
      </c>
      <c r="H100" s="36">
        <f>G100</f>
        <v>21</v>
      </c>
      <c r="I100" s="33">
        <v>106</v>
      </c>
      <c r="J100" s="33">
        <v>70</v>
      </c>
      <c r="K100" s="36">
        <f t="shared" si="58"/>
        <v>85</v>
      </c>
      <c r="L100" s="37">
        <f t="shared" si="46"/>
        <v>36</v>
      </c>
      <c r="M100" s="35">
        <f t="shared" si="47"/>
        <v>21</v>
      </c>
      <c r="N100" s="35">
        <f t="shared" si="48"/>
        <v>15</v>
      </c>
      <c r="O100" s="33" t="str">
        <f>IF(M100&gt;=19.5,"70%",IF(M100&gt;=13.5,"50%",IF(M100&gt;=5.5,"30%",IF(M100&gt;=0.1,"15%"))))</f>
        <v>70%</v>
      </c>
      <c r="P100" s="33">
        <f t="shared" si="49"/>
        <v>10.5</v>
      </c>
      <c r="Q100" s="33" t="str">
        <f t="shared" si="50"/>
        <v>0.1</v>
      </c>
      <c r="R100" s="35">
        <f t="shared" si="54"/>
        <v>21.1</v>
      </c>
      <c r="S100" s="35">
        <f t="shared" si="55"/>
        <v>21.1</v>
      </c>
      <c r="T100" s="86">
        <f>S100</f>
        <v>21.1</v>
      </c>
    </row>
    <row r="101" spans="1:20" ht="15.75" customHeight="1" x14ac:dyDescent="0.3">
      <c r="A101" s="83">
        <v>95</v>
      </c>
      <c r="B101" s="32" t="s">
        <v>60</v>
      </c>
      <c r="C101" s="33">
        <v>335</v>
      </c>
      <c r="D101" s="44"/>
      <c r="E101" s="45"/>
      <c r="F101" s="46"/>
      <c r="G101" s="47">
        <v>17.5</v>
      </c>
      <c r="H101" s="47">
        <v>18</v>
      </c>
      <c r="I101" s="46">
        <v>99</v>
      </c>
      <c r="J101" s="48" t="s">
        <v>61</v>
      </c>
      <c r="K101" s="45">
        <v>82</v>
      </c>
      <c r="L101" s="45">
        <v>31</v>
      </c>
      <c r="M101" s="47">
        <v>17.5</v>
      </c>
      <c r="N101" s="47">
        <v>13.5</v>
      </c>
      <c r="O101" s="49">
        <v>0.5</v>
      </c>
      <c r="P101" s="47">
        <v>6.75</v>
      </c>
      <c r="Q101" s="45">
        <v>1E-3</v>
      </c>
      <c r="R101" s="46">
        <v>17.600000000000001</v>
      </c>
      <c r="S101" s="33">
        <v>17.600000000000001</v>
      </c>
      <c r="T101" s="86">
        <v>18</v>
      </c>
    </row>
    <row r="102" spans="1:20" ht="15.75" customHeight="1" x14ac:dyDescent="0.3">
      <c r="A102" s="83">
        <v>96</v>
      </c>
      <c r="B102" s="32" t="s">
        <v>62</v>
      </c>
      <c r="C102" s="33">
        <v>219</v>
      </c>
      <c r="D102" s="34"/>
      <c r="E102" s="33"/>
      <c r="F102" s="33"/>
      <c r="G102" s="35">
        <v>24</v>
      </c>
      <c r="H102" s="36">
        <f>G102</f>
        <v>24</v>
      </c>
      <c r="I102" s="33"/>
      <c r="J102" s="33"/>
      <c r="K102" s="36">
        <f t="shared" ref="K102:K121" si="59">I102-H102</f>
        <v>-24</v>
      </c>
      <c r="L102" s="37">
        <f t="shared" ref="L102:L132" si="60">I102-J102</f>
        <v>0</v>
      </c>
      <c r="M102" s="35">
        <f t="shared" ref="M102:M132" si="61">G102</f>
        <v>24</v>
      </c>
      <c r="N102" s="35">
        <f t="shared" ref="N102:N132" si="62">L102-M102</f>
        <v>-24</v>
      </c>
      <c r="O102" s="33" t="str">
        <f t="shared" ref="O102:O115" si="63">IF(M102&gt;=19.5,"70%",IF(M102&gt;=13.5,"50%",IF(M102&gt;=5.5,"30%",IF(M102&gt;=0.1,"15%"))))</f>
        <v>70%</v>
      </c>
      <c r="P102" s="33">
        <f t="shared" ref="P102:P132" si="64">N102*O102</f>
        <v>-16.799999999999997</v>
      </c>
      <c r="Q102" s="33" t="str">
        <f t="shared" ref="Q102:Q132" si="65">IF(N102&lt;0,O102, "0.1")</f>
        <v>70%</v>
      </c>
      <c r="R102" s="35">
        <f t="shared" ref="R102:R132" si="66">IF(M102&gt;=L102,(M102+P102),M102+Q102)</f>
        <v>7.2000000000000028</v>
      </c>
      <c r="S102" s="35">
        <f t="shared" ref="S102:S132" si="67">IF(I102&gt;1,(R102),G102)</f>
        <v>24</v>
      </c>
      <c r="T102" s="86">
        <f>S102</f>
        <v>24</v>
      </c>
    </row>
    <row r="103" spans="1:20" ht="15.75" customHeight="1" x14ac:dyDescent="0.3">
      <c r="A103" s="83">
        <v>97</v>
      </c>
      <c r="B103" s="7" t="s">
        <v>63</v>
      </c>
      <c r="C103" s="8">
        <v>34</v>
      </c>
      <c r="D103" s="9"/>
      <c r="E103" s="10"/>
      <c r="F103" s="8"/>
      <c r="G103" s="11">
        <v>12.5</v>
      </c>
      <c r="H103" s="12">
        <f>G103</f>
        <v>12.5</v>
      </c>
      <c r="I103" s="8">
        <v>89</v>
      </c>
      <c r="J103" s="8">
        <v>70</v>
      </c>
      <c r="K103" s="12">
        <f t="shared" si="59"/>
        <v>76.5</v>
      </c>
      <c r="L103" s="13">
        <f t="shared" si="60"/>
        <v>19</v>
      </c>
      <c r="M103" s="11">
        <f t="shared" si="61"/>
        <v>12.5</v>
      </c>
      <c r="N103" s="11">
        <f t="shared" si="62"/>
        <v>6.5</v>
      </c>
      <c r="O103" s="8" t="str">
        <f t="shared" si="63"/>
        <v>30%</v>
      </c>
      <c r="P103" s="8">
        <f t="shared" si="64"/>
        <v>1.95</v>
      </c>
      <c r="Q103" s="8" t="str">
        <f t="shared" si="65"/>
        <v>0.1</v>
      </c>
      <c r="R103" s="11">
        <f t="shared" si="66"/>
        <v>12.6</v>
      </c>
      <c r="S103" s="11">
        <f t="shared" si="67"/>
        <v>12.6</v>
      </c>
      <c r="T103" s="85">
        <f>S103</f>
        <v>12.6</v>
      </c>
    </row>
    <row r="104" spans="1:20" ht="15.75" customHeight="1" x14ac:dyDescent="0.3">
      <c r="A104" s="83">
        <v>98</v>
      </c>
      <c r="B104" s="7" t="s">
        <v>441</v>
      </c>
      <c r="C104" s="8">
        <v>429</v>
      </c>
      <c r="D104" s="26"/>
      <c r="E104" s="29"/>
      <c r="F104" s="28"/>
      <c r="G104" s="8">
        <v>24</v>
      </c>
      <c r="H104" s="8">
        <v>24</v>
      </c>
      <c r="I104" s="8">
        <v>112</v>
      </c>
      <c r="J104" s="8">
        <v>70</v>
      </c>
      <c r="K104" s="8">
        <f t="shared" si="59"/>
        <v>88</v>
      </c>
      <c r="L104" s="8">
        <f t="shared" si="60"/>
        <v>42</v>
      </c>
      <c r="M104" s="8">
        <f t="shared" si="61"/>
        <v>24</v>
      </c>
      <c r="N104" s="8">
        <f t="shared" si="62"/>
        <v>18</v>
      </c>
      <c r="O104" s="8" t="str">
        <f t="shared" si="63"/>
        <v>70%</v>
      </c>
      <c r="P104" s="8">
        <f t="shared" si="64"/>
        <v>12.6</v>
      </c>
      <c r="Q104" s="8" t="str">
        <f t="shared" si="65"/>
        <v>0.1</v>
      </c>
      <c r="R104" s="8">
        <f t="shared" si="66"/>
        <v>24.1</v>
      </c>
      <c r="S104" s="8">
        <f t="shared" si="67"/>
        <v>24.1</v>
      </c>
      <c r="T104" s="84">
        <v>24</v>
      </c>
    </row>
    <row r="105" spans="1:20" ht="15.75" customHeight="1" x14ac:dyDescent="0.3">
      <c r="A105" s="83">
        <v>99</v>
      </c>
      <c r="B105" s="7" t="s">
        <v>469</v>
      </c>
      <c r="C105" s="8">
        <v>458</v>
      </c>
      <c r="D105" s="26"/>
      <c r="E105" s="30"/>
      <c r="F105" s="28"/>
      <c r="G105" s="8">
        <v>19</v>
      </c>
      <c r="H105" s="12">
        <v>19</v>
      </c>
      <c r="I105" s="8">
        <v>90</v>
      </c>
      <c r="J105" s="8">
        <v>70</v>
      </c>
      <c r="K105" s="12">
        <f t="shared" si="59"/>
        <v>71</v>
      </c>
      <c r="L105" s="13">
        <f t="shared" si="60"/>
        <v>20</v>
      </c>
      <c r="M105" s="11">
        <f t="shared" si="61"/>
        <v>19</v>
      </c>
      <c r="N105" s="11">
        <f t="shared" si="62"/>
        <v>1</v>
      </c>
      <c r="O105" s="8" t="str">
        <f t="shared" si="63"/>
        <v>50%</v>
      </c>
      <c r="P105" s="8">
        <f t="shared" si="64"/>
        <v>0.5</v>
      </c>
      <c r="Q105" s="8" t="str">
        <f t="shared" si="65"/>
        <v>0.1</v>
      </c>
      <c r="R105" s="11">
        <f t="shared" si="66"/>
        <v>19.100000000000001</v>
      </c>
      <c r="S105" s="11">
        <f t="shared" si="67"/>
        <v>19.100000000000001</v>
      </c>
      <c r="T105" s="85">
        <f>S105</f>
        <v>19.100000000000001</v>
      </c>
    </row>
    <row r="106" spans="1:20" ht="15.75" customHeight="1" x14ac:dyDescent="0.3">
      <c r="A106" s="83">
        <v>100</v>
      </c>
      <c r="B106" s="32" t="s">
        <v>66</v>
      </c>
      <c r="C106" s="33">
        <v>268</v>
      </c>
      <c r="D106" s="34" t="s">
        <v>65</v>
      </c>
      <c r="E106" s="33"/>
      <c r="F106" s="33"/>
      <c r="G106" s="35">
        <v>22</v>
      </c>
      <c r="H106" s="36">
        <v>22</v>
      </c>
      <c r="I106" s="33">
        <v>99</v>
      </c>
      <c r="J106" s="33">
        <v>70</v>
      </c>
      <c r="K106" s="36">
        <f t="shared" si="59"/>
        <v>77</v>
      </c>
      <c r="L106" s="37">
        <f t="shared" si="60"/>
        <v>29</v>
      </c>
      <c r="M106" s="35">
        <f t="shared" si="61"/>
        <v>22</v>
      </c>
      <c r="N106" s="35">
        <f t="shared" si="62"/>
        <v>7</v>
      </c>
      <c r="O106" s="33" t="str">
        <f t="shared" si="63"/>
        <v>70%</v>
      </c>
      <c r="P106" s="33">
        <f t="shared" si="64"/>
        <v>4.8999999999999995</v>
      </c>
      <c r="Q106" s="33" t="str">
        <f t="shared" si="65"/>
        <v>0.1</v>
      </c>
      <c r="R106" s="35">
        <f t="shared" si="66"/>
        <v>22.1</v>
      </c>
      <c r="S106" s="35">
        <f t="shared" si="67"/>
        <v>22.1</v>
      </c>
      <c r="T106" s="86">
        <f>S106</f>
        <v>22.1</v>
      </c>
    </row>
    <row r="107" spans="1:20" ht="15.75" customHeight="1" x14ac:dyDescent="0.3">
      <c r="A107" s="83">
        <v>101</v>
      </c>
      <c r="B107" s="32" t="s">
        <v>68</v>
      </c>
      <c r="C107" s="33">
        <v>272</v>
      </c>
      <c r="D107" s="34"/>
      <c r="E107" s="33"/>
      <c r="F107" s="33"/>
      <c r="G107" s="35">
        <v>24</v>
      </c>
      <c r="H107" s="36">
        <v>22</v>
      </c>
      <c r="I107" s="33"/>
      <c r="J107" s="33"/>
      <c r="K107" s="36">
        <f t="shared" si="59"/>
        <v>-22</v>
      </c>
      <c r="L107" s="37">
        <f t="shared" si="60"/>
        <v>0</v>
      </c>
      <c r="M107" s="35">
        <f t="shared" si="61"/>
        <v>24</v>
      </c>
      <c r="N107" s="35">
        <f t="shared" si="62"/>
        <v>-24</v>
      </c>
      <c r="O107" s="33" t="str">
        <f t="shared" si="63"/>
        <v>70%</v>
      </c>
      <c r="P107" s="33">
        <f t="shared" si="64"/>
        <v>-16.799999999999997</v>
      </c>
      <c r="Q107" s="33" t="str">
        <f t="shared" si="65"/>
        <v>70%</v>
      </c>
      <c r="R107" s="35">
        <f t="shared" si="66"/>
        <v>7.2000000000000028</v>
      </c>
      <c r="S107" s="35">
        <f t="shared" si="67"/>
        <v>24</v>
      </c>
      <c r="T107" s="86">
        <f>S107</f>
        <v>24</v>
      </c>
    </row>
    <row r="108" spans="1:20" ht="15.75" customHeight="1" x14ac:dyDescent="0.3">
      <c r="A108" s="83">
        <v>102</v>
      </c>
      <c r="B108" s="7" t="s">
        <v>459</v>
      </c>
      <c r="C108" s="8">
        <v>447</v>
      </c>
      <c r="D108" s="26"/>
      <c r="E108" s="27"/>
      <c r="F108" s="28"/>
      <c r="G108" s="8">
        <v>24</v>
      </c>
      <c r="H108" s="8">
        <v>24</v>
      </c>
      <c r="I108" s="8">
        <v>90</v>
      </c>
      <c r="J108" s="8">
        <v>70</v>
      </c>
      <c r="K108" s="8">
        <f t="shared" si="59"/>
        <v>66</v>
      </c>
      <c r="L108" s="8">
        <f t="shared" si="60"/>
        <v>20</v>
      </c>
      <c r="M108" s="8">
        <f t="shared" si="61"/>
        <v>24</v>
      </c>
      <c r="N108" s="8">
        <f t="shared" si="62"/>
        <v>-4</v>
      </c>
      <c r="O108" s="8" t="str">
        <f t="shared" si="63"/>
        <v>70%</v>
      </c>
      <c r="P108" s="8">
        <f t="shared" si="64"/>
        <v>-2.8</v>
      </c>
      <c r="Q108" s="8" t="str">
        <f t="shared" si="65"/>
        <v>70%</v>
      </c>
      <c r="R108" s="8">
        <f t="shared" si="66"/>
        <v>21.2</v>
      </c>
      <c r="S108" s="8">
        <f t="shared" si="67"/>
        <v>21.2</v>
      </c>
      <c r="T108" s="84">
        <v>21</v>
      </c>
    </row>
    <row r="109" spans="1:20" ht="15.75" customHeight="1" x14ac:dyDescent="0.3">
      <c r="A109" s="83">
        <v>103</v>
      </c>
      <c r="B109" s="32" t="s">
        <v>69</v>
      </c>
      <c r="C109" s="33">
        <v>285</v>
      </c>
      <c r="D109" s="34"/>
      <c r="E109" s="33"/>
      <c r="F109" s="33"/>
      <c r="G109" s="35">
        <v>24</v>
      </c>
      <c r="H109" s="36">
        <v>24</v>
      </c>
      <c r="I109" s="33"/>
      <c r="J109" s="33"/>
      <c r="K109" s="36">
        <f t="shared" si="59"/>
        <v>-24</v>
      </c>
      <c r="L109" s="37">
        <f t="shared" si="60"/>
        <v>0</v>
      </c>
      <c r="M109" s="35">
        <f t="shared" si="61"/>
        <v>24</v>
      </c>
      <c r="N109" s="35">
        <f t="shared" si="62"/>
        <v>-24</v>
      </c>
      <c r="O109" s="33" t="str">
        <f t="shared" si="63"/>
        <v>70%</v>
      </c>
      <c r="P109" s="33">
        <f t="shared" si="64"/>
        <v>-16.799999999999997</v>
      </c>
      <c r="Q109" s="33" t="str">
        <f t="shared" si="65"/>
        <v>70%</v>
      </c>
      <c r="R109" s="35">
        <f t="shared" si="66"/>
        <v>7.2000000000000028</v>
      </c>
      <c r="S109" s="35">
        <f t="shared" si="67"/>
        <v>24</v>
      </c>
      <c r="T109" s="86">
        <f t="shared" ref="T109:T116" si="68">S109</f>
        <v>24</v>
      </c>
    </row>
    <row r="110" spans="1:20" ht="15.75" customHeight="1" x14ac:dyDescent="0.3">
      <c r="A110" s="83">
        <v>104</v>
      </c>
      <c r="B110" s="32" t="s">
        <v>70</v>
      </c>
      <c r="C110" s="33">
        <v>90</v>
      </c>
      <c r="D110" s="34"/>
      <c r="E110" s="33"/>
      <c r="F110" s="33"/>
      <c r="G110" s="35">
        <v>24</v>
      </c>
      <c r="H110" s="36">
        <f>G110</f>
        <v>24</v>
      </c>
      <c r="I110" s="33"/>
      <c r="J110" s="33"/>
      <c r="K110" s="36">
        <f t="shared" si="59"/>
        <v>-24</v>
      </c>
      <c r="L110" s="37">
        <f t="shared" si="60"/>
        <v>0</v>
      </c>
      <c r="M110" s="35">
        <f t="shared" si="61"/>
        <v>24</v>
      </c>
      <c r="N110" s="35">
        <f t="shared" si="62"/>
        <v>-24</v>
      </c>
      <c r="O110" s="33" t="str">
        <f t="shared" si="63"/>
        <v>70%</v>
      </c>
      <c r="P110" s="33">
        <f t="shared" si="64"/>
        <v>-16.799999999999997</v>
      </c>
      <c r="Q110" s="33" t="str">
        <f t="shared" si="65"/>
        <v>70%</v>
      </c>
      <c r="R110" s="35">
        <f t="shared" si="66"/>
        <v>7.2000000000000028</v>
      </c>
      <c r="S110" s="35">
        <f t="shared" si="67"/>
        <v>24</v>
      </c>
      <c r="T110" s="86">
        <f t="shared" si="68"/>
        <v>24</v>
      </c>
    </row>
    <row r="111" spans="1:20" ht="15.75" customHeight="1" x14ac:dyDescent="0.3">
      <c r="A111" s="83">
        <v>105</v>
      </c>
      <c r="B111" s="32" t="s">
        <v>71</v>
      </c>
      <c r="C111" s="33">
        <v>211</v>
      </c>
      <c r="D111" s="34" t="s">
        <v>72</v>
      </c>
      <c r="E111" s="40"/>
      <c r="F111" s="33"/>
      <c r="G111" s="33">
        <v>12</v>
      </c>
      <c r="H111" s="36">
        <f>G111</f>
        <v>12</v>
      </c>
      <c r="I111" s="33">
        <v>90</v>
      </c>
      <c r="J111" s="33">
        <v>69</v>
      </c>
      <c r="K111" s="36">
        <f t="shared" si="59"/>
        <v>78</v>
      </c>
      <c r="L111" s="37">
        <f t="shared" si="60"/>
        <v>21</v>
      </c>
      <c r="M111" s="35">
        <f t="shared" si="61"/>
        <v>12</v>
      </c>
      <c r="N111" s="35">
        <f t="shared" si="62"/>
        <v>9</v>
      </c>
      <c r="O111" s="33" t="str">
        <f t="shared" si="63"/>
        <v>30%</v>
      </c>
      <c r="P111" s="33">
        <f t="shared" si="64"/>
        <v>2.6999999999999997</v>
      </c>
      <c r="Q111" s="33" t="str">
        <f t="shared" si="65"/>
        <v>0.1</v>
      </c>
      <c r="R111" s="35">
        <f t="shared" si="66"/>
        <v>12.1</v>
      </c>
      <c r="S111" s="35">
        <f t="shared" si="67"/>
        <v>12.1</v>
      </c>
      <c r="T111" s="86">
        <f t="shared" si="68"/>
        <v>12.1</v>
      </c>
    </row>
    <row r="112" spans="1:20" ht="15.75" customHeight="1" x14ac:dyDescent="0.3">
      <c r="A112" s="83">
        <v>106</v>
      </c>
      <c r="B112" s="7" t="s">
        <v>73</v>
      </c>
      <c r="C112" s="8">
        <v>20</v>
      </c>
      <c r="D112" s="9" t="s">
        <v>74</v>
      </c>
      <c r="E112" s="10"/>
      <c r="F112" s="8"/>
      <c r="G112" s="11">
        <v>10</v>
      </c>
      <c r="H112" s="12">
        <v>10</v>
      </c>
      <c r="I112" s="8">
        <v>89</v>
      </c>
      <c r="J112" s="8">
        <v>70</v>
      </c>
      <c r="K112" s="12">
        <f t="shared" si="59"/>
        <v>79</v>
      </c>
      <c r="L112" s="13">
        <f t="shared" si="60"/>
        <v>19</v>
      </c>
      <c r="M112" s="11">
        <f t="shared" si="61"/>
        <v>10</v>
      </c>
      <c r="N112" s="11">
        <f t="shared" si="62"/>
        <v>9</v>
      </c>
      <c r="O112" s="8" t="str">
        <f t="shared" si="63"/>
        <v>30%</v>
      </c>
      <c r="P112" s="8">
        <f t="shared" si="64"/>
        <v>2.6999999999999997</v>
      </c>
      <c r="Q112" s="8" t="str">
        <f t="shared" si="65"/>
        <v>0.1</v>
      </c>
      <c r="R112" s="11">
        <f t="shared" si="66"/>
        <v>10.1</v>
      </c>
      <c r="S112" s="11">
        <f t="shared" si="67"/>
        <v>10.1</v>
      </c>
      <c r="T112" s="85">
        <f t="shared" si="68"/>
        <v>10.1</v>
      </c>
    </row>
    <row r="113" spans="1:20" ht="15.75" customHeight="1" x14ac:dyDescent="0.3">
      <c r="A113" s="83">
        <v>107</v>
      </c>
      <c r="B113" s="32" t="s">
        <v>75</v>
      </c>
      <c r="C113" s="33">
        <v>159</v>
      </c>
      <c r="D113" s="34"/>
      <c r="E113" s="33"/>
      <c r="F113" s="33"/>
      <c r="G113" s="33">
        <v>17.899999999999999</v>
      </c>
      <c r="H113" s="36">
        <f>G113</f>
        <v>17.899999999999999</v>
      </c>
      <c r="I113" s="33"/>
      <c r="J113" s="33"/>
      <c r="K113" s="36">
        <f t="shared" si="59"/>
        <v>-17.899999999999999</v>
      </c>
      <c r="L113" s="37">
        <f t="shared" si="60"/>
        <v>0</v>
      </c>
      <c r="M113" s="35">
        <f t="shared" si="61"/>
        <v>17.899999999999999</v>
      </c>
      <c r="N113" s="35">
        <f t="shared" si="62"/>
        <v>-17.899999999999999</v>
      </c>
      <c r="O113" s="33" t="str">
        <f t="shared" si="63"/>
        <v>50%</v>
      </c>
      <c r="P113" s="33">
        <f t="shared" si="64"/>
        <v>-8.9499999999999993</v>
      </c>
      <c r="Q113" s="33" t="str">
        <f t="shared" si="65"/>
        <v>50%</v>
      </c>
      <c r="R113" s="35">
        <f t="shared" si="66"/>
        <v>8.9499999999999993</v>
      </c>
      <c r="S113" s="35">
        <f t="shared" si="67"/>
        <v>17.899999999999999</v>
      </c>
      <c r="T113" s="86">
        <f t="shared" si="68"/>
        <v>17.899999999999999</v>
      </c>
    </row>
    <row r="114" spans="1:20" ht="15.75" customHeight="1" x14ac:dyDescent="0.3">
      <c r="A114" s="83">
        <v>108</v>
      </c>
      <c r="B114" s="32" t="s">
        <v>76</v>
      </c>
      <c r="C114" s="33">
        <v>83</v>
      </c>
      <c r="D114" s="34" t="s">
        <v>17</v>
      </c>
      <c r="E114" s="33"/>
      <c r="F114" s="33"/>
      <c r="G114" s="35">
        <v>11.2</v>
      </c>
      <c r="H114" s="36">
        <f>G114</f>
        <v>11.2</v>
      </c>
      <c r="I114" s="33"/>
      <c r="J114" s="33"/>
      <c r="K114" s="36">
        <f t="shared" si="59"/>
        <v>-11.2</v>
      </c>
      <c r="L114" s="37">
        <f t="shared" si="60"/>
        <v>0</v>
      </c>
      <c r="M114" s="35">
        <f t="shared" si="61"/>
        <v>11.2</v>
      </c>
      <c r="N114" s="35">
        <f t="shared" si="62"/>
        <v>-11.2</v>
      </c>
      <c r="O114" s="33" t="str">
        <f t="shared" si="63"/>
        <v>30%</v>
      </c>
      <c r="P114" s="33">
        <f t="shared" si="64"/>
        <v>-3.36</v>
      </c>
      <c r="Q114" s="33" t="str">
        <f t="shared" si="65"/>
        <v>30%</v>
      </c>
      <c r="R114" s="35">
        <f t="shared" si="66"/>
        <v>7.84</v>
      </c>
      <c r="S114" s="35">
        <f t="shared" si="67"/>
        <v>11.2</v>
      </c>
      <c r="T114" s="86">
        <f t="shared" si="68"/>
        <v>11.2</v>
      </c>
    </row>
    <row r="115" spans="1:20" ht="15.75" customHeight="1" x14ac:dyDescent="0.3">
      <c r="A115" s="83">
        <v>109</v>
      </c>
      <c r="B115" s="34" t="s">
        <v>77</v>
      </c>
      <c r="C115" s="33">
        <v>337</v>
      </c>
      <c r="D115" s="34"/>
      <c r="E115" s="40"/>
      <c r="F115" s="33"/>
      <c r="G115" s="33">
        <v>23</v>
      </c>
      <c r="H115" s="33">
        <v>23</v>
      </c>
      <c r="I115" s="33">
        <v>102</v>
      </c>
      <c r="J115" s="33">
        <v>70</v>
      </c>
      <c r="K115" s="33">
        <f t="shared" si="59"/>
        <v>79</v>
      </c>
      <c r="L115" s="33">
        <f t="shared" si="60"/>
        <v>32</v>
      </c>
      <c r="M115" s="33">
        <f t="shared" si="61"/>
        <v>23</v>
      </c>
      <c r="N115" s="33">
        <f t="shared" si="62"/>
        <v>9</v>
      </c>
      <c r="O115" s="33" t="str">
        <f t="shared" si="63"/>
        <v>70%</v>
      </c>
      <c r="P115" s="33">
        <f t="shared" si="64"/>
        <v>6.3</v>
      </c>
      <c r="Q115" s="33" t="str">
        <f t="shared" si="65"/>
        <v>0.1</v>
      </c>
      <c r="R115" s="33">
        <f t="shared" si="66"/>
        <v>23.1</v>
      </c>
      <c r="S115" s="33">
        <f t="shared" si="67"/>
        <v>23.1</v>
      </c>
      <c r="T115" s="86">
        <f t="shared" si="68"/>
        <v>23.1</v>
      </c>
    </row>
    <row r="116" spans="1:20" ht="15.75" customHeight="1" x14ac:dyDescent="0.3">
      <c r="A116" s="83">
        <v>110</v>
      </c>
      <c r="B116" s="32" t="s">
        <v>78</v>
      </c>
      <c r="C116" s="33">
        <v>35</v>
      </c>
      <c r="D116" s="34"/>
      <c r="E116" s="33"/>
      <c r="F116" s="33"/>
      <c r="G116" s="35">
        <v>13.5</v>
      </c>
      <c r="H116" s="36">
        <f>G116</f>
        <v>13.5</v>
      </c>
      <c r="I116" s="33"/>
      <c r="J116" s="33"/>
      <c r="K116" s="36">
        <f t="shared" si="59"/>
        <v>-13.5</v>
      </c>
      <c r="L116" s="37">
        <f t="shared" si="60"/>
        <v>0</v>
      </c>
      <c r="M116" s="35">
        <f t="shared" si="61"/>
        <v>13.5</v>
      </c>
      <c r="N116" s="35">
        <f t="shared" si="62"/>
        <v>-13.5</v>
      </c>
      <c r="O116" s="42">
        <v>0.3</v>
      </c>
      <c r="P116" s="33">
        <f t="shared" si="64"/>
        <v>-4.05</v>
      </c>
      <c r="Q116" s="42">
        <f t="shared" si="65"/>
        <v>0.3</v>
      </c>
      <c r="R116" s="35">
        <f t="shared" si="66"/>
        <v>9.4499999999999993</v>
      </c>
      <c r="S116" s="35">
        <f t="shared" si="67"/>
        <v>13.5</v>
      </c>
      <c r="T116" s="86">
        <f t="shared" si="68"/>
        <v>13.5</v>
      </c>
    </row>
    <row r="117" spans="1:20" ht="15.75" customHeight="1" x14ac:dyDescent="0.3">
      <c r="A117" s="83">
        <v>111</v>
      </c>
      <c r="B117" s="7" t="s">
        <v>443</v>
      </c>
      <c r="C117" s="8">
        <v>431</v>
      </c>
      <c r="D117" s="26"/>
      <c r="E117" s="29"/>
      <c r="F117" s="28"/>
      <c r="G117" s="8">
        <v>24</v>
      </c>
      <c r="H117" s="8">
        <v>24</v>
      </c>
      <c r="I117" s="8">
        <v>99</v>
      </c>
      <c r="J117" s="8">
        <v>70</v>
      </c>
      <c r="K117" s="8">
        <f t="shared" si="59"/>
        <v>75</v>
      </c>
      <c r="L117" s="8">
        <f t="shared" si="60"/>
        <v>29</v>
      </c>
      <c r="M117" s="8">
        <f t="shared" si="61"/>
        <v>24</v>
      </c>
      <c r="N117" s="8">
        <f t="shared" si="62"/>
        <v>5</v>
      </c>
      <c r="O117" s="8" t="str">
        <f>IF(M117&gt;=19.5,"70%",IF(M117&gt;=13.5,"50%",IF(M117&gt;=5.5,"30%",IF(M117&gt;=0.1,"15%"))))</f>
        <v>70%</v>
      </c>
      <c r="P117" s="8">
        <f t="shared" si="64"/>
        <v>3.5</v>
      </c>
      <c r="Q117" s="8" t="str">
        <f t="shared" si="65"/>
        <v>0.1</v>
      </c>
      <c r="R117" s="8">
        <f t="shared" si="66"/>
        <v>24.1</v>
      </c>
      <c r="S117" s="8">
        <f t="shared" si="67"/>
        <v>24.1</v>
      </c>
      <c r="T117" s="84">
        <v>24</v>
      </c>
    </row>
    <row r="118" spans="1:20" ht="15.75" customHeight="1" x14ac:dyDescent="0.3">
      <c r="A118" s="83">
        <v>112</v>
      </c>
      <c r="B118" s="32" t="s">
        <v>80</v>
      </c>
      <c r="C118" s="33">
        <v>178</v>
      </c>
      <c r="D118" s="34"/>
      <c r="E118" s="33"/>
      <c r="F118" s="33"/>
      <c r="G118" s="33">
        <v>20.100000000000001</v>
      </c>
      <c r="H118" s="36">
        <f>G118</f>
        <v>20.100000000000001</v>
      </c>
      <c r="I118" s="33"/>
      <c r="J118" s="33"/>
      <c r="K118" s="36">
        <f t="shared" si="59"/>
        <v>-20.100000000000001</v>
      </c>
      <c r="L118" s="37">
        <f t="shared" si="60"/>
        <v>0</v>
      </c>
      <c r="M118" s="35">
        <f t="shared" si="61"/>
        <v>20.100000000000001</v>
      </c>
      <c r="N118" s="35">
        <f t="shared" si="62"/>
        <v>-20.100000000000001</v>
      </c>
      <c r="O118" s="33" t="str">
        <f>IF(M118&gt;=19.5,"70%",IF(M118&gt;=13.5,"50%",IF(M118&gt;=5.5,"30%",IF(M118&gt;=0.1,"15%"))))</f>
        <v>70%</v>
      </c>
      <c r="P118" s="33">
        <f t="shared" si="64"/>
        <v>-14.07</v>
      </c>
      <c r="Q118" s="33" t="str">
        <f t="shared" si="65"/>
        <v>70%</v>
      </c>
      <c r="R118" s="35">
        <f t="shared" si="66"/>
        <v>6.0300000000000011</v>
      </c>
      <c r="S118" s="35">
        <f t="shared" si="67"/>
        <v>20.100000000000001</v>
      </c>
      <c r="T118" s="86">
        <f t="shared" ref="T118:T123" si="69">S118</f>
        <v>20.100000000000001</v>
      </c>
    </row>
    <row r="119" spans="1:20" ht="15.75" customHeight="1" x14ac:dyDescent="0.3">
      <c r="A119" s="83">
        <v>113</v>
      </c>
      <c r="B119" s="32" t="s">
        <v>81</v>
      </c>
      <c r="C119" s="33">
        <v>172</v>
      </c>
      <c r="D119" s="34"/>
      <c r="E119" s="40"/>
      <c r="F119" s="33"/>
      <c r="G119" s="33">
        <v>14</v>
      </c>
      <c r="H119" s="36">
        <v>14</v>
      </c>
      <c r="I119" s="33">
        <v>95</v>
      </c>
      <c r="J119" s="33">
        <v>70</v>
      </c>
      <c r="K119" s="36">
        <f t="shared" si="59"/>
        <v>81</v>
      </c>
      <c r="L119" s="37">
        <f t="shared" si="60"/>
        <v>25</v>
      </c>
      <c r="M119" s="35">
        <f t="shared" si="61"/>
        <v>14</v>
      </c>
      <c r="N119" s="35">
        <f t="shared" si="62"/>
        <v>11</v>
      </c>
      <c r="O119" s="42">
        <v>0.3</v>
      </c>
      <c r="P119" s="33">
        <f t="shared" si="64"/>
        <v>3.3</v>
      </c>
      <c r="Q119" s="33" t="str">
        <f t="shared" si="65"/>
        <v>0.1</v>
      </c>
      <c r="R119" s="35">
        <f t="shared" si="66"/>
        <v>14.1</v>
      </c>
      <c r="S119" s="35">
        <f t="shared" si="67"/>
        <v>14.1</v>
      </c>
      <c r="T119" s="86">
        <f t="shared" si="69"/>
        <v>14.1</v>
      </c>
    </row>
    <row r="120" spans="1:20" ht="15.75" customHeight="1" x14ac:dyDescent="0.3">
      <c r="A120" s="83">
        <v>114</v>
      </c>
      <c r="B120" s="38" t="s">
        <v>83</v>
      </c>
      <c r="C120" s="33">
        <v>340</v>
      </c>
      <c r="D120" s="39"/>
      <c r="E120" s="40"/>
      <c r="F120" s="41"/>
      <c r="G120" s="33">
        <v>19</v>
      </c>
      <c r="H120" s="36">
        <f>G120</f>
        <v>19</v>
      </c>
      <c r="I120" s="33">
        <v>116</v>
      </c>
      <c r="J120" s="33">
        <v>70</v>
      </c>
      <c r="K120" s="36">
        <f t="shared" si="59"/>
        <v>97</v>
      </c>
      <c r="L120" s="37">
        <f t="shared" si="60"/>
        <v>46</v>
      </c>
      <c r="M120" s="35">
        <f t="shared" si="61"/>
        <v>19</v>
      </c>
      <c r="N120" s="35">
        <f t="shared" si="62"/>
        <v>27</v>
      </c>
      <c r="O120" s="33" t="str">
        <f t="shared" ref="O120:O125" si="70">IF(M120&gt;=19.5,"70%",IF(M120&gt;=13.5,"50%",IF(M120&gt;=5.5,"30%",IF(M120&gt;=0.1,"15%"))))</f>
        <v>50%</v>
      </c>
      <c r="P120" s="33">
        <f t="shared" si="64"/>
        <v>13.5</v>
      </c>
      <c r="Q120" s="33" t="str">
        <f t="shared" si="65"/>
        <v>0.1</v>
      </c>
      <c r="R120" s="35">
        <f t="shared" si="66"/>
        <v>19.100000000000001</v>
      </c>
      <c r="S120" s="35">
        <f t="shared" si="67"/>
        <v>19.100000000000001</v>
      </c>
      <c r="T120" s="86">
        <f t="shared" si="69"/>
        <v>19.100000000000001</v>
      </c>
    </row>
    <row r="121" spans="1:20" ht="15.75" customHeight="1" x14ac:dyDescent="0.3">
      <c r="A121" s="83">
        <v>115</v>
      </c>
      <c r="B121" s="7" t="s">
        <v>84</v>
      </c>
      <c r="C121" s="8">
        <v>64</v>
      </c>
      <c r="D121" s="9"/>
      <c r="E121" s="8"/>
      <c r="F121" s="8"/>
      <c r="G121" s="8">
        <v>17.3</v>
      </c>
      <c r="H121" s="12">
        <f>G121</f>
        <v>17.3</v>
      </c>
      <c r="I121" s="8">
        <v>94</v>
      </c>
      <c r="J121" s="8">
        <v>69</v>
      </c>
      <c r="K121" s="12">
        <f t="shared" si="59"/>
        <v>76.7</v>
      </c>
      <c r="L121" s="13">
        <f t="shared" si="60"/>
        <v>25</v>
      </c>
      <c r="M121" s="11">
        <f t="shared" si="61"/>
        <v>17.3</v>
      </c>
      <c r="N121" s="11">
        <f t="shared" si="62"/>
        <v>7.6999999999999993</v>
      </c>
      <c r="O121" s="8" t="str">
        <f t="shared" si="70"/>
        <v>50%</v>
      </c>
      <c r="P121" s="8">
        <f t="shared" si="64"/>
        <v>3.8499999999999996</v>
      </c>
      <c r="Q121" s="8" t="str">
        <f t="shared" si="65"/>
        <v>0.1</v>
      </c>
      <c r="R121" s="11">
        <f t="shared" si="66"/>
        <v>17.400000000000002</v>
      </c>
      <c r="S121" s="11">
        <f t="shared" si="67"/>
        <v>17.400000000000002</v>
      </c>
      <c r="T121" s="85">
        <f t="shared" si="69"/>
        <v>17.400000000000002</v>
      </c>
    </row>
    <row r="122" spans="1:20" ht="15.75" customHeight="1" x14ac:dyDescent="0.3">
      <c r="A122" s="83">
        <v>116</v>
      </c>
      <c r="B122" s="7" t="s">
        <v>85</v>
      </c>
      <c r="C122" s="8">
        <v>91</v>
      </c>
      <c r="D122" s="9" t="s">
        <v>86</v>
      </c>
      <c r="E122" s="10"/>
      <c r="F122" s="8"/>
      <c r="G122" s="8">
        <v>16.3</v>
      </c>
      <c r="H122" s="8">
        <v>16</v>
      </c>
      <c r="I122" s="8">
        <v>89</v>
      </c>
      <c r="J122" s="8">
        <v>70</v>
      </c>
      <c r="K122" s="12">
        <v>79</v>
      </c>
      <c r="L122" s="13">
        <f t="shared" si="60"/>
        <v>19</v>
      </c>
      <c r="M122" s="11">
        <f t="shared" si="61"/>
        <v>16.3</v>
      </c>
      <c r="N122" s="11">
        <f t="shared" si="62"/>
        <v>2.6999999999999993</v>
      </c>
      <c r="O122" s="8" t="str">
        <f t="shared" si="70"/>
        <v>50%</v>
      </c>
      <c r="P122" s="8">
        <f t="shared" si="64"/>
        <v>1.3499999999999996</v>
      </c>
      <c r="Q122" s="8" t="str">
        <f t="shared" si="65"/>
        <v>0.1</v>
      </c>
      <c r="R122" s="11">
        <f t="shared" si="66"/>
        <v>16.400000000000002</v>
      </c>
      <c r="S122" s="11">
        <f t="shared" si="67"/>
        <v>16.400000000000002</v>
      </c>
      <c r="T122" s="85">
        <f t="shared" si="69"/>
        <v>16.400000000000002</v>
      </c>
    </row>
    <row r="123" spans="1:20" ht="15.75" customHeight="1" x14ac:dyDescent="0.3">
      <c r="A123" s="83">
        <v>117</v>
      </c>
      <c r="B123" s="32" t="s">
        <v>87</v>
      </c>
      <c r="C123" s="33">
        <v>341</v>
      </c>
      <c r="D123" s="34"/>
      <c r="E123" s="33"/>
      <c r="F123" s="33"/>
      <c r="G123" s="35">
        <v>21</v>
      </c>
      <c r="H123" s="36">
        <f>G123</f>
        <v>21</v>
      </c>
      <c r="I123" s="33">
        <v>97</v>
      </c>
      <c r="J123" s="33">
        <v>68</v>
      </c>
      <c r="K123" s="36">
        <f>I123-H123</f>
        <v>76</v>
      </c>
      <c r="L123" s="37">
        <f t="shared" si="60"/>
        <v>29</v>
      </c>
      <c r="M123" s="35">
        <f t="shared" si="61"/>
        <v>21</v>
      </c>
      <c r="N123" s="35">
        <f t="shared" si="62"/>
        <v>8</v>
      </c>
      <c r="O123" s="33" t="str">
        <f t="shared" si="70"/>
        <v>70%</v>
      </c>
      <c r="P123" s="33">
        <f t="shared" si="64"/>
        <v>5.6</v>
      </c>
      <c r="Q123" s="33" t="str">
        <f t="shared" si="65"/>
        <v>0.1</v>
      </c>
      <c r="R123" s="35">
        <f t="shared" si="66"/>
        <v>21.1</v>
      </c>
      <c r="S123" s="35">
        <f t="shared" si="67"/>
        <v>21.1</v>
      </c>
      <c r="T123" s="86">
        <f t="shared" si="69"/>
        <v>21.1</v>
      </c>
    </row>
    <row r="124" spans="1:20" ht="15.75" customHeight="1" x14ac:dyDescent="0.3">
      <c r="A124" s="83">
        <v>118</v>
      </c>
      <c r="B124" s="50" t="s">
        <v>88</v>
      </c>
      <c r="C124" s="51">
        <v>342</v>
      </c>
      <c r="D124" s="52"/>
      <c r="E124" s="53"/>
      <c r="F124" s="54"/>
      <c r="G124" s="51">
        <v>24</v>
      </c>
      <c r="H124" s="51">
        <v>24</v>
      </c>
      <c r="I124" s="51">
        <v>93</v>
      </c>
      <c r="J124" s="51">
        <v>70</v>
      </c>
      <c r="K124" s="51">
        <f>I124-H124</f>
        <v>69</v>
      </c>
      <c r="L124" s="51">
        <f t="shared" si="60"/>
        <v>23</v>
      </c>
      <c r="M124" s="51">
        <f t="shared" si="61"/>
        <v>24</v>
      </c>
      <c r="N124" s="51">
        <f t="shared" si="62"/>
        <v>-1</v>
      </c>
      <c r="O124" s="51" t="str">
        <f t="shared" si="70"/>
        <v>70%</v>
      </c>
      <c r="P124" s="51">
        <f t="shared" si="64"/>
        <v>-0.7</v>
      </c>
      <c r="Q124" s="51" t="str">
        <f t="shared" si="65"/>
        <v>70%</v>
      </c>
      <c r="R124" s="51">
        <f t="shared" si="66"/>
        <v>23.3</v>
      </c>
      <c r="S124" s="51">
        <f t="shared" si="67"/>
        <v>23.3</v>
      </c>
      <c r="T124" s="93">
        <v>23</v>
      </c>
    </row>
    <row r="125" spans="1:20" ht="15.75" customHeight="1" x14ac:dyDescent="0.3">
      <c r="A125" s="83">
        <v>119</v>
      </c>
      <c r="B125" s="7" t="s">
        <v>89</v>
      </c>
      <c r="C125" s="8">
        <v>169</v>
      </c>
      <c r="D125" s="9"/>
      <c r="E125" s="10"/>
      <c r="F125" s="8"/>
      <c r="G125" s="8">
        <v>12.7</v>
      </c>
      <c r="H125" s="12">
        <f>G125</f>
        <v>12.7</v>
      </c>
      <c r="I125" s="8">
        <v>86</v>
      </c>
      <c r="J125" s="8">
        <v>70</v>
      </c>
      <c r="K125" s="12">
        <v>74</v>
      </c>
      <c r="L125" s="13">
        <f t="shared" si="60"/>
        <v>16</v>
      </c>
      <c r="M125" s="11">
        <f t="shared" si="61"/>
        <v>12.7</v>
      </c>
      <c r="N125" s="11">
        <f t="shared" si="62"/>
        <v>3.3000000000000007</v>
      </c>
      <c r="O125" s="8" t="str">
        <f t="shared" si="70"/>
        <v>30%</v>
      </c>
      <c r="P125" s="8">
        <f t="shared" si="64"/>
        <v>0.99000000000000021</v>
      </c>
      <c r="Q125" s="8" t="str">
        <f t="shared" si="65"/>
        <v>0.1</v>
      </c>
      <c r="R125" s="11">
        <f t="shared" si="66"/>
        <v>12.799999999999999</v>
      </c>
      <c r="S125" s="11">
        <f t="shared" si="67"/>
        <v>12.799999999999999</v>
      </c>
      <c r="T125" s="85">
        <v>10</v>
      </c>
    </row>
    <row r="126" spans="1:20" ht="15.75" customHeight="1" x14ac:dyDescent="0.3">
      <c r="A126" s="83">
        <v>120</v>
      </c>
      <c r="B126" s="7" t="s">
        <v>90</v>
      </c>
      <c r="C126" s="8">
        <v>9</v>
      </c>
      <c r="D126" s="9" t="s">
        <v>91</v>
      </c>
      <c r="E126" s="10"/>
      <c r="F126" s="8"/>
      <c r="G126" s="11">
        <v>2.2000000000000002</v>
      </c>
      <c r="H126" s="12">
        <v>2</v>
      </c>
      <c r="I126" s="8">
        <v>72</v>
      </c>
      <c r="J126" s="8">
        <v>70</v>
      </c>
      <c r="K126" s="12">
        <f t="shared" ref="K126:K132" si="71">I126-H126</f>
        <v>70</v>
      </c>
      <c r="L126" s="13">
        <f t="shared" si="60"/>
        <v>2</v>
      </c>
      <c r="M126" s="11">
        <f t="shared" si="61"/>
        <v>2.2000000000000002</v>
      </c>
      <c r="N126" s="11">
        <f t="shared" si="62"/>
        <v>-0.20000000000000018</v>
      </c>
      <c r="O126" s="14">
        <v>0.3</v>
      </c>
      <c r="P126" s="8">
        <f t="shared" si="64"/>
        <v>-6.0000000000000053E-2</v>
      </c>
      <c r="Q126" s="14">
        <f t="shared" si="65"/>
        <v>0.3</v>
      </c>
      <c r="R126" s="11">
        <f t="shared" si="66"/>
        <v>2.14</v>
      </c>
      <c r="S126" s="11">
        <f t="shared" si="67"/>
        <v>2.14</v>
      </c>
      <c r="T126" s="85">
        <f>S126</f>
        <v>2.14</v>
      </c>
    </row>
    <row r="127" spans="1:20" ht="15.75" customHeight="1" x14ac:dyDescent="0.3">
      <c r="A127" s="83">
        <v>121</v>
      </c>
      <c r="B127" s="7" t="s">
        <v>92</v>
      </c>
      <c r="C127" s="8">
        <v>134</v>
      </c>
      <c r="D127" s="9" t="s">
        <v>93</v>
      </c>
      <c r="E127" s="10"/>
      <c r="F127" s="8"/>
      <c r="G127" s="11">
        <v>20</v>
      </c>
      <c r="H127" s="12">
        <f>G127</f>
        <v>20</v>
      </c>
      <c r="I127" s="8">
        <v>106</v>
      </c>
      <c r="J127" s="8">
        <v>72</v>
      </c>
      <c r="K127" s="12">
        <f t="shared" si="71"/>
        <v>86</v>
      </c>
      <c r="L127" s="13">
        <f t="shared" si="60"/>
        <v>34</v>
      </c>
      <c r="M127" s="11">
        <f t="shared" si="61"/>
        <v>20</v>
      </c>
      <c r="N127" s="11">
        <f t="shared" si="62"/>
        <v>14</v>
      </c>
      <c r="O127" s="8" t="str">
        <f>IF(M127&gt;=19.5,"70%",IF(M127&gt;=13.5,"50%",IF(M127&gt;=5.5,"30%",IF(M127&gt;=0.1,"15%"))))</f>
        <v>70%</v>
      </c>
      <c r="P127" s="8">
        <f t="shared" si="64"/>
        <v>9.7999999999999989</v>
      </c>
      <c r="Q127" s="8" t="str">
        <f t="shared" si="65"/>
        <v>0.1</v>
      </c>
      <c r="R127" s="11">
        <f t="shared" si="66"/>
        <v>20.100000000000001</v>
      </c>
      <c r="S127" s="11">
        <f t="shared" si="67"/>
        <v>20.100000000000001</v>
      </c>
      <c r="T127" s="85">
        <f>S127</f>
        <v>20.100000000000001</v>
      </c>
    </row>
    <row r="128" spans="1:20" ht="15.75" customHeight="1" x14ac:dyDescent="0.3">
      <c r="A128" s="83">
        <v>122</v>
      </c>
      <c r="B128" s="34" t="s">
        <v>96</v>
      </c>
      <c r="C128" s="33">
        <v>343</v>
      </c>
      <c r="D128" s="34" t="s">
        <v>20</v>
      </c>
      <c r="E128" s="33"/>
      <c r="F128" s="33"/>
      <c r="G128" s="33">
        <v>22</v>
      </c>
      <c r="H128" s="33">
        <v>22</v>
      </c>
      <c r="I128" s="33">
        <v>93</v>
      </c>
      <c r="J128" s="33">
        <v>69</v>
      </c>
      <c r="K128" s="33">
        <f t="shared" si="71"/>
        <v>71</v>
      </c>
      <c r="L128" s="33">
        <f t="shared" si="60"/>
        <v>24</v>
      </c>
      <c r="M128" s="33">
        <f t="shared" si="61"/>
        <v>22</v>
      </c>
      <c r="N128" s="33">
        <f t="shared" si="62"/>
        <v>2</v>
      </c>
      <c r="O128" s="33" t="str">
        <f>IF(M128&gt;=19.5,"70%",IF(M128&gt;=13.5,"50%",IF(M128&gt;=5.5,"30%",IF(M128&gt;=0.1,"15%"))))</f>
        <v>70%</v>
      </c>
      <c r="P128" s="33">
        <f t="shared" si="64"/>
        <v>1.4</v>
      </c>
      <c r="Q128" s="33" t="str">
        <f t="shared" si="65"/>
        <v>0.1</v>
      </c>
      <c r="R128" s="33">
        <f t="shared" si="66"/>
        <v>22.1</v>
      </c>
      <c r="S128" s="33">
        <f t="shared" si="67"/>
        <v>22.1</v>
      </c>
      <c r="T128" s="86">
        <f>S128</f>
        <v>22.1</v>
      </c>
    </row>
    <row r="129" spans="1:20" ht="15.75" customHeight="1" x14ac:dyDescent="0.3">
      <c r="A129" s="83">
        <v>123</v>
      </c>
      <c r="B129" s="9" t="s">
        <v>97</v>
      </c>
      <c r="C129" s="8">
        <v>344</v>
      </c>
      <c r="D129" s="9"/>
      <c r="E129" s="10"/>
      <c r="F129" s="8"/>
      <c r="G129" s="8">
        <v>21</v>
      </c>
      <c r="H129" s="8">
        <v>21</v>
      </c>
      <c r="I129" s="8">
        <v>89</v>
      </c>
      <c r="J129" s="8">
        <v>70</v>
      </c>
      <c r="K129" s="8">
        <f t="shared" si="71"/>
        <v>68</v>
      </c>
      <c r="L129" s="8">
        <f t="shared" si="60"/>
        <v>19</v>
      </c>
      <c r="M129" s="8">
        <f t="shared" si="61"/>
        <v>21</v>
      </c>
      <c r="N129" s="8">
        <f t="shared" si="62"/>
        <v>-2</v>
      </c>
      <c r="O129" s="8" t="str">
        <f>IF(M129&gt;=19.5,"70%",IF(M129&gt;=13.5,"50%",IF(M129&gt;=5.5,"30%",IF(M129&gt;=0.1,"15%"))))</f>
        <v>70%</v>
      </c>
      <c r="P129" s="8">
        <f t="shared" si="64"/>
        <v>-1.4</v>
      </c>
      <c r="Q129" s="8" t="str">
        <f t="shared" si="65"/>
        <v>70%</v>
      </c>
      <c r="R129" s="8">
        <f t="shared" si="66"/>
        <v>19.600000000000001</v>
      </c>
      <c r="S129" s="8">
        <f t="shared" si="67"/>
        <v>19.600000000000001</v>
      </c>
      <c r="T129" s="84">
        <v>20</v>
      </c>
    </row>
    <row r="130" spans="1:20" ht="15.75" customHeight="1" x14ac:dyDescent="0.3">
      <c r="A130" s="83">
        <v>124</v>
      </c>
      <c r="B130" s="9" t="s">
        <v>98</v>
      </c>
      <c r="C130" s="8">
        <v>345</v>
      </c>
      <c r="D130" s="9" t="s">
        <v>99</v>
      </c>
      <c r="E130" s="10"/>
      <c r="F130" s="8"/>
      <c r="G130" s="8">
        <v>14.1</v>
      </c>
      <c r="H130" s="8">
        <v>14</v>
      </c>
      <c r="I130" s="8">
        <v>92</v>
      </c>
      <c r="J130" s="8">
        <v>70</v>
      </c>
      <c r="K130" s="8">
        <f t="shared" si="71"/>
        <v>78</v>
      </c>
      <c r="L130" s="8">
        <f t="shared" si="60"/>
        <v>22</v>
      </c>
      <c r="M130" s="8">
        <f t="shared" si="61"/>
        <v>14.1</v>
      </c>
      <c r="N130" s="8">
        <f t="shared" si="62"/>
        <v>7.9</v>
      </c>
      <c r="O130" s="14">
        <v>0.3</v>
      </c>
      <c r="P130" s="8">
        <f t="shared" si="64"/>
        <v>2.37</v>
      </c>
      <c r="Q130" s="8" t="str">
        <f t="shared" si="65"/>
        <v>0.1</v>
      </c>
      <c r="R130" s="8">
        <f t="shared" si="66"/>
        <v>14.2</v>
      </c>
      <c r="S130" s="8">
        <f t="shared" si="67"/>
        <v>14.2</v>
      </c>
      <c r="T130" s="84">
        <f>S130</f>
        <v>14.2</v>
      </c>
    </row>
    <row r="131" spans="1:20" ht="15.75" customHeight="1" x14ac:dyDescent="0.3">
      <c r="A131" s="83">
        <v>125</v>
      </c>
      <c r="B131" s="7" t="s">
        <v>100</v>
      </c>
      <c r="C131" s="8">
        <v>30</v>
      </c>
      <c r="D131" s="9" t="s">
        <v>437</v>
      </c>
      <c r="E131" s="10"/>
      <c r="F131" s="8"/>
      <c r="G131" s="11">
        <v>9.5</v>
      </c>
      <c r="H131" s="12">
        <v>10</v>
      </c>
      <c r="I131" s="8">
        <v>81</v>
      </c>
      <c r="J131" s="8">
        <v>70</v>
      </c>
      <c r="K131" s="12">
        <f t="shared" si="71"/>
        <v>71</v>
      </c>
      <c r="L131" s="13">
        <f t="shared" si="60"/>
        <v>11</v>
      </c>
      <c r="M131" s="11">
        <f t="shared" si="61"/>
        <v>9.5</v>
      </c>
      <c r="N131" s="11">
        <f t="shared" si="62"/>
        <v>1.5</v>
      </c>
      <c r="O131" s="8" t="str">
        <f>IF(M131&gt;=19.5,"70%",IF(M131&gt;=13.5,"50%",IF(M131&gt;=5.5,"30%",IF(M131&gt;=0.1,"15%"))))</f>
        <v>30%</v>
      </c>
      <c r="P131" s="8">
        <f t="shared" si="64"/>
        <v>0.44999999999999996</v>
      </c>
      <c r="Q131" s="8" t="str">
        <f t="shared" si="65"/>
        <v>0.1</v>
      </c>
      <c r="R131" s="11">
        <f t="shared" si="66"/>
        <v>9.6</v>
      </c>
      <c r="S131" s="11">
        <f t="shared" si="67"/>
        <v>9.6</v>
      </c>
      <c r="T131" s="85">
        <f>S131</f>
        <v>9.6</v>
      </c>
    </row>
    <row r="132" spans="1:20" ht="15.75" customHeight="1" x14ac:dyDescent="0.3">
      <c r="A132" s="83">
        <v>126</v>
      </c>
      <c r="B132" s="32" t="s">
        <v>101</v>
      </c>
      <c r="C132" s="33">
        <v>57</v>
      </c>
      <c r="D132" s="34"/>
      <c r="E132" s="33"/>
      <c r="F132" s="33"/>
      <c r="G132" s="35">
        <v>14.4</v>
      </c>
      <c r="H132" s="36">
        <f>G132</f>
        <v>14.4</v>
      </c>
      <c r="I132" s="33"/>
      <c r="J132" s="33"/>
      <c r="K132" s="36">
        <f t="shared" si="71"/>
        <v>-14.4</v>
      </c>
      <c r="L132" s="37">
        <f t="shared" si="60"/>
        <v>0</v>
      </c>
      <c r="M132" s="35">
        <f t="shared" si="61"/>
        <v>14.4</v>
      </c>
      <c r="N132" s="35">
        <f t="shared" si="62"/>
        <v>-14.4</v>
      </c>
      <c r="O132" s="42">
        <v>0.3</v>
      </c>
      <c r="P132" s="33">
        <f t="shared" si="64"/>
        <v>-4.32</v>
      </c>
      <c r="Q132" s="42">
        <f t="shared" si="65"/>
        <v>0.3</v>
      </c>
      <c r="R132" s="35">
        <f t="shared" si="66"/>
        <v>10.08</v>
      </c>
      <c r="S132" s="35">
        <f t="shared" si="67"/>
        <v>14.4</v>
      </c>
      <c r="T132" s="86">
        <f>S132</f>
        <v>14.4</v>
      </c>
    </row>
    <row r="133" spans="1:20" ht="15.75" customHeight="1" x14ac:dyDescent="0.3">
      <c r="A133" s="83">
        <v>127</v>
      </c>
      <c r="B133" s="32" t="s">
        <v>103</v>
      </c>
      <c r="C133" s="33">
        <v>346</v>
      </c>
      <c r="D133" s="34" t="s">
        <v>20</v>
      </c>
      <c r="E133" s="40"/>
      <c r="F133" s="33"/>
      <c r="G133" s="33">
        <v>22</v>
      </c>
      <c r="H133" s="33">
        <v>22</v>
      </c>
      <c r="I133" s="33">
        <v>94</v>
      </c>
      <c r="J133" s="33">
        <v>71</v>
      </c>
      <c r="K133" s="36"/>
      <c r="L133" s="37">
        <v>22</v>
      </c>
      <c r="M133" s="35"/>
      <c r="N133" s="35">
        <v>11</v>
      </c>
      <c r="O133" s="33" t="s">
        <v>104</v>
      </c>
      <c r="P133" s="33">
        <v>23.099999999999998</v>
      </c>
      <c r="Q133" s="33" t="s">
        <v>105</v>
      </c>
      <c r="R133" s="33">
        <v>22.1</v>
      </c>
      <c r="S133" s="35">
        <v>22.1</v>
      </c>
      <c r="T133" s="86">
        <v>22</v>
      </c>
    </row>
    <row r="134" spans="1:20" ht="15.75" customHeight="1" x14ac:dyDescent="0.3">
      <c r="A134" s="83">
        <v>128</v>
      </c>
      <c r="B134" s="32" t="s">
        <v>106</v>
      </c>
      <c r="C134" s="33">
        <v>305</v>
      </c>
      <c r="D134" s="34" t="s">
        <v>65</v>
      </c>
      <c r="E134" s="40"/>
      <c r="F134" s="33"/>
      <c r="G134" s="33">
        <v>21</v>
      </c>
      <c r="H134" s="33">
        <v>21</v>
      </c>
      <c r="I134" s="33">
        <v>94</v>
      </c>
      <c r="J134" s="33">
        <v>70</v>
      </c>
      <c r="K134" s="36"/>
      <c r="L134" s="37">
        <f t="shared" ref="L134:L161" si="72">I134-J134</f>
        <v>24</v>
      </c>
      <c r="M134" s="35">
        <f t="shared" ref="M134:M165" si="73">G134</f>
        <v>21</v>
      </c>
      <c r="N134" s="35">
        <f t="shared" ref="N134:N165" si="74">L134-M134</f>
        <v>3</v>
      </c>
      <c r="O134" s="33" t="str">
        <f t="shared" ref="O134:O156" si="75">IF(M134&gt;=19.5,"70%",IF(M134&gt;=13.5,"50%",IF(M134&gt;=5.5,"30%",IF(M134&gt;=0.1,"15%"))))</f>
        <v>70%</v>
      </c>
      <c r="P134" s="33">
        <f t="shared" ref="P134:P165" si="76">N134*O134</f>
        <v>2.0999999999999996</v>
      </c>
      <c r="Q134" s="33" t="str">
        <f>IF(N134&lt;0,O134, "0.1")</f>
        <v>0.1</v>
      </c>
      <c r="R134" s="35">
        <f t="shared" ref="R134:R165" si="77">IF(M134&gt;=L134,(M134+P134),M134+Q134)</f>
        <v>21.1</v>
      </c>
      <c r="S134" s="35">
        <f t="shared" ref="S134:S165" si="78">IF(I134&gt;1,(R134),G134)</f>
        <v>21.1</v>
      </c>
      <c r="T134" s="86">
        <f>S134</f>
        <v>21.1</v>
      </c>
    </row>
    <row r="135" spans="1:20" ht="15.75" customHeight="1" x14ac:dyDescent="0.3">
      <c r="A135" s="83">
        <v>129</v>
      </c>
      <c r="B135" s="32" t="s">
        <v>107</v>
      </c>
      <c r="C135" s="33">
        <v>247</v>
      </c>
      <c r="D135" s="34" t="s">
        <v>45</v>
      </c>
      <c r="E135" s="33"/>
      <c r="F135" s="33"/>
      <c r="G135" s="35">
        <v>6</v>
      </c>
      <c r="H135" s="36">
        <v>6</v>
      </c>
      <c r="I135" s="33">
        <v>78</v>
      </c>
      <c r="J135" s="33">
        <v>69</v>
      </c>
      <c r="K135" s="36">
        <f>I135-H135</f>
        <v>72</v>
      </c>
      <c r="L135" s="37">
        <f t="shared" si="72"/>
        <v>9</v>
      </c>
      <c r="M135" s="35">
        <f t="shared" si="73"/>
        <v>6</v>
      </c>
      <c r="N135" s="35">
        <f t="shared" si="74"/>
        <v>3</v>
      </c>
      <c r="O135" s="33" t="str">
        <f t="shared" si="75"/>
        <v>30%</v>
      </c>
      <c r="P135" s="33">
        <f t="shared" si="76"/>
        <v>0.89999999999999991</v>
      </c>
      <c r="Q135" s="33" t="str">
        <f>IF(N135&lt;0,O135, "0.1")</f>
        <v>0.1</v>
      </c>
      <c r="R135" s="35">
        <f t="shared" si="77"/>
        <v>6.1</v>
      </c>
      <c r="S135" s="35">
        <f t="shared" si="78"/>
        <v>6.1</v>
      </c>
      <c r="T135" s="86">
        <f>S135</f>
        <v>6.1</v>
      </c>
    </row>
    <row r="136" spans="1:20" ht="15.75" customHeight="1" x14ac:dyDescent="0.3">
      <c r="A136" s="83">
        <v>130</v>
      </c>
      <c r="B136" s="7" t="s">
        <v>457</v>
      </c>
      <c r="C136" s="8">
        <v>445</v>
      </c>
      <c r="D136" s="26"/>
      <c r="E136" s="27"/>
      <c r="F136" s="28"/>
      <c r="G136" s="8">
        <v>24</v>
      </c>
      <c r="H136" s="8">
        <v>24</v>
      </c>
      <c r="I136" s="8">
        <v>99</v>
      </c>
      <c r="J136" s="8">
        <v>70</v>
      </c>
      <c r="K136" s="8">
        <f>I136-H136</f>
        <v>75</v>
      </c>
      <c r="L136" s="8">
        <f t="shared" si="72"/>
        <v>29</v>
      </c>
      <c r="M136" s="8">
        <f t="shared" si="73"/>
        <v>24</v>
      </c>
      <c r="N136" s="8">
        <f t="shared" si="74"/>
        <v>5</v>
      </c>
      <c r="O136" s="8" t="str">
        <f t="shared" si="75"/>
        <v>70%</v>
      </c>
      <c r="P136" s="8">
        <f t="shared" si="76"/>
        <v>3.5</v>
      </c>
      <c r="Q136" s="8" t="str">
        <f>IF(N136&lt;0,O136, "0.1")</f>
        <v>0.1</v>
      </c>
      <c r="R136" s="8">
        <f t="shared" si="77"/>
        <v>24.1</v>
      </c>
      <c r="S136" s="8">
        <f t="shared" si="78"/>
        <v>24.1</v>
      </c>
      <c r="T136" s="84">
        <v>24</v>
      </c>
    </row>
    <row r="137" spans="1:20" ht="15.75" customHeight="1" x14ac:dyDescent="0.3">
      <c r="A137" s="83">
        <v>131</v>
      </c>
      <c r="B137" s="7" t="s">
        <v>108</v>
      </c>
      <c r="C137" s="8">
        <v>145</v>
      </c>
      <c r="D137" s="9" t="s">
        <v>45</v>
      </c>
      <c r="E137" s="10"/>
      <c r="F137" s="8"/>
      <c r="G137" s="11">
        <v>10</v>
      </c>
      <c r="H137" s="11">
        <v>10</v>
      </c>
      <c r="I137" s="8">
        <v>78</v>
      </c>
      <c r="J137" s="8">
        <v>70</v>
      </c>
      <c r="K137" s="12">
        <v>68</v>
      </c>
      <c r="L137" s="13">
        <f t="shared" si="72"/>
        <v>8</v>
      </c>
      <c r="M137" s="11">
        <f t="shared" si="73"/>
        <v>10</v>
      </c>
      <c r="N137" s="11">
        <f t="shared" si="74"/>
        <v>-2</v>
      </c>
      <c r="O137" s="8" t="str">
        <f t="shared" si="75"/>
        <v>30%</v>
      </c>
      <c r="P137" s="8">
        <f t="shared" si="76"/>
        <v>-0.6</v>
      </c>
      <c r="Q137" s="8" t="str">
        <f>IF(N137&lt;0,O137, "0.1")</f>
        <v>30%</v>
      </c>
      <c r="R137" s="11">
        <f t="shared" si="77"/>
        <v>9.4</v>
      </c>
      <c r="S137" s="11">
        <f t="shared" si="78"/>
        <v>9.4</v>
      </c>
      <c r="T137" s="85">
        <f>S137</f>
        <v>9.4</v>
      </c>
    </row>
    <row r="138" spans="1:20" ht="15.75" customHeight="1" x14ac:dyDescent="0.3">
      <c r="A138" s="83">
        <v>132</v>
      </c>
      <c r="B138" s="32" t="s">
        <v>111</v>
      </c>
      <c r="C138" s="33">
        <v>44</v>
      </c>
      <c r="D138" s="34"/>
      <c r="E138" s="40"/>
      <c r="F138" s="33"/>
      <c r="G138" s="35">
        <v>20</v>
      </c>
      <c r="H138" s="36">
        <v>20</v>
      </c>
      <c r="I138" s="33">
        <v>95</v>
      </c>
      <c r="J138" s="33">
        <v>70</v>
      </c>
      <c r="K138" s="36">
        <f t="shared" ref="K138:K143" si="79">I138-H138</f>
        <v>75</v>
      </c>
      <c r="L138" s="37">
        <f t="shared" si="72"/>
        <v>25</v>
      </c>
      <c r="M138" s="35">
        <f t="shared" si="73"/>
        <v>20</v>
      </c>
      <c r="N138" s="35">
        <f t="shared" si="74"/>
        <v>5</v>
      </c>
      <c r="O138" s="33" t="str">
        <f t="shared" si="75"/>
        <v>70%</v>
      </c>
      <c r="P138" s="33">
        <f t="shared" si="76"/>
        <v>3.5</v>
      </c>
      <c r="Q138" s="33" t="str">
        <f>IF(N138&lt;0,O138, "0.1")</f>
        <v>0.1</v>
      </c>
      <c r="R138" s="35">
        <f t="shared" si="77"/>
        <v>20.100000000000001</v>
      </c>
      <c r="S138" s="35">
        <f t="shared" si="78"/>
        <v>20.100000000000001</v>
      </c>
      <c r="T138" s="86">
        <f>S138</f>
        <v>20.100000000000001</v>
      </c>
    </row>
    <row r="139" spans="1:20" ht="15.75" customHeight="1" x14ac:dyDescent="0.3">
      <c r="A139" s="83">
        <v>133</v>
      </c>
      <c r="B139" s="7" t="s">
        <v>112</v>
      </c>
      <c r="C139" s="8">
        <v>21</v>
      </c>
      <c r="D139" s="9" t="s">
        <v>113</v>
      </c>
      <c r="E139" s="10"/>
      <c r="F139" s="8"/>
      <c r="G139" s="11">
        <v>6.3</v>
      </c>
      <c r="H139" s="12">
        <v>6</v>
      </c>
      <c r="I139" s="8">
        <v>88</v>
      </c>
      <c r="J139" s="8">
        <v>70</v>
      </c>
      <c r="K139" s="12">
        <f t="shared" si="79"/>
        <v>82</v>
      </c>
      <c r="L139" s="13">
        <f t="shared" si="72"/>
        <v>18</v>
      </c>
      <c r="M139" s="11">
        <f t="shared" si="73"/>
        <v>6.3</v>
      </c>
      <c r="N139" s="11">
        <f t="shared" si="74"/>
        <v>11.7</v>
      </c>
      <c r="O139" s="8" t="str">
        <f t="shared" si="75"/>
        <v>30%</v>
      </c>
      <c r="P139" s="8">
        <f t="shared" si="76"/>
        <v>3.51</v>
      </c>
      <c r="Q139" s="14">
        <v>0.3</v>
      </c>
      <c r="R139" s="11">
        <f t="shared" si="77"/>
        <v>6.6</v>
      </c>
      <c r="S139" s="11">
        <f t="shared" si="78"/>
        <v>6.6</v>
      </c>
      <c r="T139" s="85">
        <v>6</v>
      </c>
    </row>
    <row r="140" spans="1:20" ht="15.75" customHeight="1" x14ac:dyDescent="0.3">
      <c r="A140" s="83">
        <v>134</v>
      </c>
      <c r="B140" s="7" t="s">
        <v>454</v>
      </c>
      <c r="C140" s="8">
        <v>442</v>
      </c>
      <c r="D140" s="26"/>
      <c r="E140" s="27"/>
      <c r="F140" s="28"/>
      <c r="G140" s="8">
        <v>24</v>
      </c>
      <c r="H140" s="8">
        <v>24</v>
      </c>
      <c r="I140" s="8">
        <v>101</v>
      </c>
      <c r="J140" s="8">
        <v>70</v>
      </c>
      <c r="K140" s="8">
        <f t="shared" si="79"/>
        <v>77</v>
      </c>
      <c r="L140" s="8">
        <f t="shared" si="72"/>
        <v>31</v>
      </c>
      <c r="M140" s="8">
        <f t="shared" si="73"/>
        <v>24</v>
      </c>
      <c r="N140" s="8">
        <f t="shared" si="74"/>
        <v>7</v>
      </c>
      <c r="O140" s="8" t="str">
        <f t="shared" si="75"/>
        <v>70%</v>
      </c>
      <c r="P140" s="8">
        <f t="shared" si="76"/>
        <v>4.8999999999999995</v>
      </c>
      <c r="Q140" s="8" t="str">
        <f t="shared" ref="Q140:Q171" si="80">IF(N140&lt;0,O140, "0.1")</f>
        <v>0.1</v>
      </c>
      <c r="R140" s="8">
        <f t="shared" si="77"/>
        <v>24.1</v>
      </c>
      <c r="S140" s="8">
        <f t="shared" si="78"/>
        <v>24.1</v>
      </c>
      <c r="T140" s="84">
        <v>24</v>
      </c>
    </row>
    <row r="141" spans="1:20" ht="15.75" customHeight="1" x14ac:dyDescent="0.3">
      <c r="A141" s="83">
        <v>135</v>
      </c>
      <c r="B141" s="7" t="s">
        <v>461</v>
      </c>
      <c r="C141" s="8">
        <v>449</v>
      </c>
      <c r="D141" s="26"/>
      <c r="E141" s="30"/>
      <c r="F141" s="28"/>
      <c r="G141" s="8">
        <v>11</v>
      </c>
      <c r="H141" s="8">
        <v>11</v>
      </c>
      <c r="I141" s="8">
        <v>89</v>
      </c>
      <c r="J141" s="8">
        <v>70</v>
      </c>
      <c r="K141" s="8">
        <f t="shared" si="79"/>
        <v>78</v>
      </c>
      <c r="L141" s="8">
        <f t="shared" si="72"/>
        <v>19</v>
      </c>
      <c r="M141" s="8">
        <f t="shared" si="73"/>
        <v>11</v>
      </c>
      <c r="N141" s="8">
        <f t="shared" si="74"/>
        <v>8</v>
      </c>
      <c r="O141" s="8" t="str">
        <f t="shared" si="75"/>
        <v>30%</v>
      </c>
      <c r="P141" s="8">
        <f t="shared" si="76"/>
        <v>2.4</v>
      </c>
      <c r="Q141" s="8" t="str">
        <f t="shared" si="80"/>
        <v>0.1</v>
      </c>
      <c r="R141" s="8">
        <f t="shared" si="77"/>
        <v>11.1</v>
      </c>
      <c r="S141" s="8">
        <f t="shared" si="78"/>
        <v>11.1</v>
      </c>
      <c r="T141" s="84">
        <v>11</v>
      </c>
    </row>
    <row r="142" spans="1:20" ht="15.75" customHeight="1" x14ac:dyDescent="0.3">
      <c r="A142" s="83">
        <v>136</v>
      </c>
      <c r="B142" s="32" t="s">
        <v>114</v>
      </c>
      <c r="C142" s="33">
        <v>160</v>
      </c>
      <c r="D142" s="34"/>
      <c r="E142" s="33"/>
      <c r="F142" s="33"/>
      <c r="G142" s="33">
        <v>22.1</v>
      </c>
      <c r="H142" s="36">
        <v>28</v>
      </c>
      <c r="I142" s="33"/>
      <c r="J142" s="33"/>
      <c r="K142" s="36">
        <f t="shared" si="79"/>
        <v>-28</v>
      </c>
      <c r="L142" s="37">
        <f t="shared" si="72"/>
        <v>0</v>
      </c>
      <c r="M142" s="35">
        <f t="shared" si="73"/>
        <v>22.1</v>
      </c>
      <c r="N142" s="35">
        <f t="shared" si="74"/>
        <v>-22.1</v>
      </c>
      <c r="O142" s="33" t="str">
        <f t="shared" si="75"/>
        <v>70%</v>
      </c>
      <c r="P142" s="33">
        <f t="shared" si="76"/>
        <v>-15.47</v>
      </c>
      <c r="Q142" s="33" t="str">
        <f t="shared" si="80"/>
        <v>70%</v>
      </c>
      <c r="R142" s="35">
        <f t="shared" si="77"/>
        <v>6.6300000000000008</v>
      </c>
      <c r="S142" s="35">
        <f t="shared" si="78"/>
        <v>22.1</v>
      </c>
      <c r="T142" s="86">
        <f>S142</f>
        <v>22.1</v>
      </c>
    </row>
    <row r="143" spans="1:20" ht="15.75" customHeight="1" x14ac:dyDescent="0.3">
      <c r="A143" s="83">
        <v>137</v>
      </c>
      <c r="B143" s="32" t="s">
        <v>115</v>
      </c>
      <c r="C143" s="33">
        <v>120</v>
      </c>
      <c r="D143" s="34"/>
      <c r="E143" s="33"/>
      <c r="F143" s="33"/>
      <c r="G143" s="35">
        <v>24</v>
      </c>
      <c r="H143" s="36">
        <f>G143</f>
        <v>24</v>
      </c>
      <c r="I143" s="33">
        <v>97</v>
      </c>
      <c r="J143" s="33">
        <v>69</v>
      </c>
      <c r="K143" s="36">
        <f t="shared" si="79"/>
        <v>73</v>
      </c>
      <c r="L143" s="37">
        <f t="shared" si="72"/>
        <v>28</v>
      </c>
      <c r="M143" s="35">
        <f t="shared" si="73"/>
        <v>24</v>
      </c>
      <c r="N143" s="35">
        <f t="shared" si="74"/>
        <v>4</v>
      </c>
      <c r="O143" s="33" t="str">
        <f t="shared" si="75"/>
        <v>70%</v>
      </c>
      <c r="P143" s="33">
        <f t="shared" si="76"/>
        <v>2.8</v>
      </c>
      <c r="Q143" s="33" t="str">
        <f t="shared" si="80"/>
        <v>0.1</v>
      </c>
      <c r="R143" s="35">
        <f t="shared" si="77"/>
        <v>24.1</v>
      </c>
      <c r="S143" s="35">
        <f t="shared" si="78"/>
        <v>24.1</v>
      </c>
      <c r="T143" s="86">
        <f>S143</f>
        <v>24.1</v>
      </c>
    </row>
    <row r="144" spans="1:20" ht="15.75" customHeight="1" x14ac:dyDescent="0.3">
      <c r="A144" s="83">
        <v>138</v>
      </c>
      <c r="B144" s="32" t="s">
        <v>116</v>
      </c>
      <c r="C144" s="33">
        <v>174</v>
      </c>
      <c r="D144" s="34"/>
      <c r="E144" s="40"/>
      <c r="F144" s="33"/>
      <c r="G144" s="33">
        <v>16</v>
      </c>
      <c r="H144" s="36">
        <v>16</v>
      </c>
      <c r="I144" s="33">
        <v>94</v>
      </c>
      <c r="J144" s="33">
        <v>71</v>
      </c>
      <c r="K144" s="36">
        <v>88</v>
      </c>
      <c r="L144" s="37">
        <f t="shared" si="72"/>
        <v>23</v>
      </c>
      <c r="M144" s="35">
        <f t="shared" si="73"/>
        <v>16</v>
      </c>
      <c r="N144" s="35">
        <f t="shared" si="74"/>
        <v>7</v>
      </c>
      <c r="O144" s="33" t="str">
        <f t="shared" si="75"/>
        <v>50%</v>
      </c>
      <c r="P144" s="33">
        <f t="shared" si="76"/>
        <v>3.5</v>
      </c>
      <c r="Q144" s="33" t="str">
        <f t="shared" si="80"/>
        <v>0.1</v>
      </c>
      <c r="R144" s="35">
        <f t="shared" si="77"/>
        <v>16.100000000000001</v>
      </c>
      <c r="S144" s="35">
        <f t="shared" si="78"/>
        <v>16.100000000000001</v>
      </c>
      <c r="T144" s="86">
        <f>S144</f>
        <v>16.100000000000001</v>
      </c>
    </row>
    <row r="145" spans="1:20" ht="15.75" customHeight="1" x14ac:dyDescent="0.3">
      <c r="A145" s="83">
        <v>139</v>
      </c>
      <c r="B145" s="32" t="s">
        <v>117</v>
      </c>
      <c r="C145" s="33">
        <v>347</v>
      </c>
      <c r="D145" s="34"/>
      <c r="E145" s="40"/>
      <c r="F145" s="33"/>
      <c r="G145" s="35">
        <v>24</v>
      </c>
      <c r="H145" s="36">
        <f>G145</f>
        <v>24</v>
      </c>
      <c r="I145" s="33">
        <v>104</v>
      </c>
      <c r="J145" s="33">
        <v>70</v>
      </c>
      <c r="K145" s="36">
        <f t="shared" ref="K145:K153" si="81">I145-H145</f>
        <v>80</v>
      </c>
      <c r="L145" s="37">
        <f t="shared" si="72"/>
        <v>34</v>
      </c>
      <c r="M145" s="35">
        <f t="shared" si="73"/>
        <v>24</v>
      </c>
      <c r="N145" s="35">
        <f t="shared" si="74"/>
        <v>10</v>
      </c>
      <c r="O145" s="33" t="str">
        <f t="shared" si="75"/>
        <v>70%</v>
      </c>
      <c r="P145" s="33">
        <f t="shared" si="76"/>
        <v>7</v>
      </c>
      <c r="Q145" s="33" t="str">
        <f t="shared" si="80"/>
        <v>0.1</v>
      </c>
      <c r="R145" s="35">
        <f t="shared" si="77"/>
        <v>24.1</v>
      </c>
      <c r="S145" s="35">
        <f t="shared" si="78"/>
        <v>24.1</v>
      </c>
      <c r="T145" s="86">
        <f>S145</f>
        <v>24.1</v>
      </c>
    </row>
    <row r="146" spans="1:20" ht="15.75" customHeight="1" x14ac:dyDescent="0.3">
      <c r="A146" s="83">
        <v>140</v>
      </c>
      <c r="B146" s="34" t="s">
        <v>121</v>
      </c>
      <c r="C146" s="33">
        <v>245</v>
      </c>
      <c r="D146" s="34" t="s">
        <v>74</v>
      </c>
      <c r="E146" s="40"/>
      <c r="F146" s="33"/>
      <c r="G146" s="33">
        <v>11</v>
      </c>
      <c r="H146" s="33">
        <v>11</v>
      </c>
      <c r="I146" s="33">
        <v>86</v>
      </c>
      <c r="J146" s="33">
        <v>70</v>
      </c>
      <c r="K146" s="33">
        <f t="shared" si="81"/>
        <v>75</v>
      </c>
      <c r="L146" s="33">
        <f t="shared" si="72"/>
        <v>16</v>
      </c>
      <c r="M146" s="33">
        <f t="shared" si="73"/>
        <v>11</v>
      </c>
      <c r="N146" s="33">
        <f t="shared" si="74"/>
        <v>5</v>
      </c>
      <c r="O146" s="33" t="str">
        <f t="shared" si="75"/>
        <v>30%</v>
      </c>
      <c r="P146" s="33">
        <f t="shared" si="76"/>
        <v>1.5</v>
      </c>
      <c r="Q146" s="33" t="str">
        <f t="shared" si="80"/>
        <v>0.1</v>
      </c>
      <c r="R146" s="33">
        <f t="shared" si="77"/>
        <v>11.1</v>
      </c>
      <c r="S146" s="33">
        <f t="shared" si="78"/>
        <v>11.1</v>
      </c>
      <c r="T146" s="91">
        <v>11</v>
      </c>
    </row>
    <row r="147" spans="1:20" ht="15.75" customHeight="1" x14ac:dyDescent="0.3">
      <c r="A147" s="83">
        <v>141</v>
      </c>
      <c r="B147" s="7" t="s">
        <v>122</v>
      </c>
      <c r="C147" s="8">
        <v>166</v>
      </c>
      <c r="D147" s="9" t="s">
        <v>123</v>
      </c>
      <c r="E147" s="10"/>
      <c r="F147" s="8"/>
      <c r="G147" s="8">
        <v>10.1</v>
      </c>
      <c r="H147" s="12">
        <f>G147</f>
        <v>10.1</v>
      </c>
      <c r="I147" s="8">
        <v>95</v>
      </c>
      <c r="J147" s="8">
        <v>70</v>
      </c>
      <c r="K147" s="12">
        <f t="shared" si="81"/>
        <v>84.9</v>
      </c>
      <c r="L147" s="13">
        <f t="shared" si="72"/>
        <v>25</v>
      </c>
      <c r="M147" s="11">
        <f t="shared" si="73"/>
        <v>10.1</v>
      </c>
      <c r="N147" s="11">
        <f t="shared" si="74"/>
        <v>14.9</v>
      </c>
      <c r="O147" s="8" t="str">
        <f t="shared" si="75"/>
        <v>30%</v>
      </c>
      <c r="P147" s="8">
        <f t="shared" si="76"/>
        <v>4.47</v>
      </c>
      <c r="Q147" s="8" t="str">
        <f t="shared" si="80"/>
        <v>0.1</v>
      </c>
      <c r="R147" s="11">
        <f t="shared" si="77"/>
        <v>10.199999999999999</v>
      </c>
      <c r="S147" s="11">
        <f t="shared" si="78"/>
        <v>10.199999999999999</v>
      </c>
      <c r="T147" s="85">
        <v>10</v>
      </c>
    </row>
    <row r="148" spans="1:20" ht="15.75" customHeight="1" x14ac:dyDescent="0.3">
      <c r="A148" s="83">
        <v>142</v>
      </c>
      <c r="B148" s="7" t="s">
        <v>119</v>
      </c>
      <c r="C148" s="8">
        <v>227</v>
      </c>
      <c r="D148" s="9"/>
      <c r="E148" s="10"/>
      <c r="F148" s="8"/>
      <c r="G148" s="11">
        <v>8.6999999999999993</v>
      </c>
      <c r="H148" s="12">
        <v>9</v>
      </c>
      <c r="I148" s="8">
        <v>88</v>
      </c>
      <c r="J148" s="8">
        <v>70</v>
      </c>
      <c r="K148" s="12">
        <f t="shared" si="81"/>
        <v>79</v>
      </c>
      <c r="L148" s="13">
        <f t="shared" si="72"/>
        <v>18</v>
      </c>
      <c r="M148" s="11">
        <f t="shared" si="73"/>
        <v>8.6999999999999993</v>
      </c>
      <c r="N148" s="11">
        <f t="shared" si="74"/>
        <v>9.3000000000000007</v>
      </c>
      <c r="O148" s="8" t="str">
        <f t="shared" si="75"/>
        <v>30%</v>
      </c>
      <c r="P148" s="8">
        <f t="shared" si="76"/>
        <v>2.79</v>
      </c>
      <c r="Q148" s="8" t="str">
        <f t="shared" si="80"/>
        <v>0.1</v>
      </c>
      <c r="R148" s="11">
        <f t="shared" si="77"/>
        <v>8.7999999999999989</v>
      </c>
      <c r="S148" s="11">
        <f t="shared" si="78"/>
        <v>8.7999999999999989</v>
      </c>
      <c r="T148" s="85">
        <f>S148</f>
        <v>8.7999999999999989</v>
      </c>
    </row>
    <row r="149" spans="1:20" ht="15.75" customHeight="1" x14ac:dyDescent="0.3">
      <c r="A149" s="83">
        <v>143</v>
      </c>
      <c r="B149" s="32" t="s">
        <v>124</v>
      </c>
      <c r="C149" s="33">
        <v>349</v>
      </c>
      <c r="D149" s="34"/>
      <c r="E149" s="33"/>
      <c r="F149" s="33"/>
      <c r="G149" s="33">
        <v>11</v>
      </c>
      <c r="H149" s="36">
        <f>G149</f>
        <v>11</v>
      </c>
      <c r="I149" s="33"/>
      <c r="J149" s="33"/>
      <c r="K149" s="36">
        <f t="shared" si="81"/>
        <v>-11</v>
      </c>
      <c r="L149" s="37">
        <f t="shared" si="72"/>
        <v>0</v>
      </c>
      <c r="M149" s="35">
        <f t="shared" si="73"/>
        <v>11</v>
      </c>
      <c r="N149" s="35">
        <f t="shared" si="74"/>
        <v>-11</v>
      </c>
      <c r="O149" s="33" t="str">
        <f t="shared" si="75"/>
        <v>30%</v>
      </c>
      <c r="P149" s="33">
        <f t="shared" si="76"/>
        <v>-3.3</v>
      </c>
      <c r="Q149" s="33" t="str">
        <f t="shared" si="80"/>
        <v>30%</v>
      </c>
      <c r="R149" s="35">
        <f t="shared" si="77"/>
        <v>7.7</v>
      </c>
      <c r="S149" s="35">
        <f t="shared" si="78"/>
        <v>11</v>
      </c>
      <c r="T149" s="86">
        <f>S149</f>
        <v>11</v>
      </c>
    </row>
    <row r="150" spans="1:20" ht="15.75" customHeight="1" x14ac:dyDescent="0.3">
      <c r="A150" s="83">
        <v>144</v>
      </c>
      <c r="B150" s="32" t="s">
        <v>125</v>
      </c>
      <c r="C150" s="33">
        <v>290</v>
      </c>
      <c r="D150" s="34" t="s">
        <v>65</v>
      </c>
      <c r="E150" s="40"/>
      <c r="F150" s="33"/>
      <c r="G150" s="35">
        <v>14</v>
      </c>
      <c r="H150" s="36">
        <v>14</v>
      </c>
      <c r="I150" s="33">
        <v>88</v>
      </c>
      <c r="J150" s="33">
        <v>69</v>
      </c>
      <c r="K150" s="36">
        <f t="shared" si="81"/>
        <v>74</v>
      </c>
      <c r="L150" s="37">
        <f t="shared" si="72"/>
        <v>19</v>
      </c>
      <c r="M150" s="35">
        <f t="shared" si="73"/>
        <v>14</v>
      </c>
      <c r="N150" s="35">
        <f t="shared" si="74"/>
        <v>5</v>
      </c>
      <c r="O150" s="33" t="str">
        <f t="shared" si="75"/>
        <v>50%</v>
      </c>
      <c r="P150" s="33">
        <f t="shared" si="76"/>
        <v>2.5</v>
      </c>
      <c r="Q150" s="33" t="str">
        <f t="shared" si="80"/>
        <v>0.1</v>
      </c>
      <c r="R150" s="35">
        <f t="shared" si="77"/>
        <v>14.1</v>
      </c>
      <c r="S150" s="35">
        <f t="shared" si="78"/>
        <v>14.1</v>
      </c>
      <c r="T150" s="86">
        <f>S150</f>
        <v>14.1</v>
      </c>
    </row>
    <row r="151" spans="1:20" ht="15.75" customHeight="1" x14ac:dyDescent="0.3">
      <c r="A151" s="83">
        <v>145</v>
      </c>
      <c r="B151" s="32" t="s">
        <v>126</v>
      </c>
      <c r="C151" s="33">
        <v>228</v>
      </c>
      <c r="D151" s="34"/>
      <c r="E151" s="40"/>
      <c r="F151" s="33"/>
      <c r="G151" s="35">
        <v>20</v>
      </c>
      <c r="H151" s="36">
        <v>20</v>
      </c>
      <c r="I151" s="33">
        <v>91</v>
      </c>
      <c r="J151" s="33">
        <v>70</v>
      </c>
      <c r="K151" s="36">
        <f t="shared" si="81"/>
        <v>71</v>
      </c>
      <c r="L151" s="37">
        <f t="shared" si="72"/>
        <v>21</v>
      </c>
      <c r="M151" s="35">
        <f t="shared" si="73"/>
        <v>20</v>
      </c>
      <c r="N151" s="35">
        <f t="shared" si="74"/>
        <v>1</v>
      </c>
      <c r="O151" s="33" t="str">
        <f t="shared" si="75"/>
        <v>70%</v>
      </c>
      <c r="P151" s="33">
        <f t="shared" si="76"/>
        <v>0.7</v>
      </c>
      <c r="Q151" s="33" t="str">
        <f t="shared" si="80"/>
        <v>0.1</v>
      </c>
      <c r="R151" s="35">
        <f t="shared" si="77"/>
        <v>20.100000000000001</v>
      </c>
      <c r="S151" s="35">
        <f t="shared" si="78"/>
        <v>20.100000000000001</v>
      </c>
      <c r="T151" s="86">
        <f>S151</f>
        <v>20.100000000000001</v>
      </c>
    </row>
    <row r="152" spans="1:20" ht="15.75" customHeight="1" x14ac:dyDescent="0.3">
      <c r="A152" s="83">
        <v>146</v>
      </c>
      <c r="B152" s="32" t="s">
        <v>127</v>
      </c>
      <c r="C152" s="33">
        <v>136</v>
      </c>
      <c r="D152" s="34"/>
      <c r="E152" s="33"/>
      <c r="F152" s="33"/>
      <c r="G152" s="33">
        <v>14.1</v>
      </c>
      <c r="H152" s="36">
        <f>G152</f>
        <v>14.1</v>
      </c>
      <c r="I152" s="33"/>
      <c r="J152" s="33"/>
      <c r="K152" s="36">
        <f t="shared" si="81"/>
        <v>-14.1</v>
      </c>
      <c r="L152" s="37">
        <f t="shared" si="72"/>
        <v>0</v>
      </c>
      <c r="M152" s="35">
        <f t="shared" si="73"/>
        <v>14.1</v>
      </c>
      <c r="N152" s="35">
        <f t="shared" si="74"/>
        <v>-14.1</v>
      </c>
      <c r="O152" s="33" t="str">
        <f t="shared" si="75"/>
        <v>50%</v>
      </c>
      <c r="P152" s="33">
        <f t="shared" si="76"/>
        <v>-7.05</v>
      </c>
      <c r="Q152" s="33" t="str">
        <f t="shared" si="80"/>
        <v>50%</v>
      </c>
      <c r="R152" s="35">
        <f t="shared" si="77"/>
        <v>7.05</v>
      </c>
      <c r="S152" s="35">
        <f t="shared" si="78"/>
        <v>14.1</v>
      </c>
      <c r="T152" s="86">
        <f>S152</f>
        <v>14.1</v>
      </c>
    </row>
    <row r="153" spans="1:20" ht="15.75" customHeight="1" x14ac:dyDescent="0.3">
      <c r="A153" s="83">
        <v>147</v>
      </c>
      <c r="B153" s="15" t="s">
        <v>128</v>
      </c>
      <c r="C153" s="8">
        <v>350</v>
      </c>
      <c r="D153" s="16"/>
      <c r="E153" s="10"/>
      <c r="F153" s="17"/>
      <c r="G153" s="8">
        <v>16</v>
      </c>
      <c r="H153" s="8">
        <v>16</v>
      </c>
      <c r="I153" s="8">
        <v>92</v>
      </c>
      <c r="J153" s="8">
        <v>72</v>
      </c>
      <c r="K153" s="8">
        <f t="shared" si="81"/>
        <v>76</v>
      </c>
      <c r="L153" s="8">
        <f t="shared" si="72"/>
        <v>20</v>
      </c>
      <c r="M153" s="8">
        <f t="shared" si="73"/>
        <v>16</v>
      </c>
      <c r="N153" s="8">
        <f t="shared" si="74"/>
        <v>4</v>
      </c>
      <c r="O153" s="8" t="str">
        <f t="shared" si="75"/>
        <v>50%</v>
      </c>
      <c r="P153" s="8">
        <f t="shared" si="76"/>
        <v>2</v>
      </c>
      <c r="Q153" s="8" t="str">
        <f t="shared" si="80"/>
        <v>0.1</v>
      </c>
      <c r="R153" s="8">
        <f t="shared" si="77"/>
        <v>16.100000000000001</v>
      </c>
      <c r="S153" s="8">
        <f t="shared" si="78"/>
        <v>16.100000000000001</v>
      </c>
      <c r="T153" s="84">
        <v>16</v>
      </c>
    </row>
    <row r="154" spans="1:20" ht="15.75" customHeight="1" x14ac:dyDescent="0.3">
      <c r="A154" s="83">
        <v>148</v>
      </c>
      <c r="B154" s="32" t="s">
        <v>129</v>
      </c>
      <c r="C154" s="33">
        <v>314</v>
      </c>
      <c r="D154" s="34" t="s">
        <v>130</v>
      </c>
      <c r="E154" s="43"/>
      <c r="F154" s="33"/>
      <c r="G154" s="33">
        <v>11</v>
      </c>
      <c r="H154" s="33">
        <v>11</v>
      </c>
      <c r="I154" s="33">
        <v>89</v>
      </c>
      <c r="J154" s="33">
        <v>69</v>
      </c>
      <c r="K154" s="33"/>
      <c r="L154" s="33">
        <f t="shared" si="72"/>
        <v>20</v>
      </c>
      <c r="M154" s="33">
        <f t="shared" si="73"/>
        <v>11</v>
      </c>
      <c r="N154" s="33">
        <f t="shared" si="74"/>
        <v>9</v>
      </c>
      <c r="O154" s="33" t="str">
        <f t="shared" si="75"/>
        <v>30%</v>
      </c>
      <c r="P154" s="33">
        <f t="shared" si="76"/>
        <v>2.6999999999999997</v>
      </c>
      <c r="Q154" s="33" t="str">
        <f t="shared" si="80"/>
        <v>0.1</v>
      </c>
      <c r="R154" s="33">
        <f t="shared" si="77"/>
        <v>11.1</v>
      </c>
      <c r="S154" s="33">
        <f t="shared" si="78"/>
        <v>11.1</v>
      </c>
      <c r="T154" s="86">
        <v>11</v>
      </c>
    </row>
    <row r="155" spans="1:20" ht="15.75" customHeight="1" x14ac:dyDescent="0.3">
      <c r="A155" s="83">
        <v>149</v>
      </c>
      <c r="B155" s="7" t="s">
        <v>131</v>
      </c>
      <c r="C155" s="8">
        <v>281</v>
      </c>
      <c r="D155" s="9" t="s">
        <v>17</v>
      </c>
      <c r="E155" s="10"/>
      <c r="F155" s="8"/>
      <c r="G155" s="11">
        <v>11</v>
      </c>
      <c r="H155" s="12">
        <v>11</v>
      </c>
      <c r="I155" s="8">
        <v>87</v>
      </c>
      <c r="J155" s="8">
        <v>70</v>
      </c>
      <c r="K155" s="12">
        <f t="shared" ref="K155:K161" si="82">I155-H155</f>
        <v>76</v>
      </c>
      <c r="L155" s="13">
        <f t="shared" si="72"/>
        <v>17</v>
      </c>
      <c r="M155" s="11">
        <f t="shared" si="73"/>
        <v>11</v>
      </c>
      <c r="N155" s="11">
        <f t="shared" si="74"/>
        <v>6</v>
      </c>
      <c r="O155" s="8" t="str">
        <f t="shared" si="75"/>
        <v>30%</v>
      </c>
      <c r="P155" s="8">
        <f t="shared" si="76"/>
        <v>1.7999999999999998</v>
      </c>
      <c r="Q155" s="8" t="str">
        <f t="shared" si="80"/>
        <v>0.1</v>
      </c>
      <c r="R155" s="11">
        <f t="shared" si="77"/>
        <v>11.1</v>
      </c>
      <c r="S155" s="11">
        <f t="shared" si="78"/>
        <v>11.1</v>
      </c>
      <c r="T155" s="85">
        <f t="shared" ref="T155:T163" si="83">S155</f>
        <v>11.1</v>
      </c>
    </row>
    <row r="156" spans="1:20" ht="15.75" customHeight="1" x14ac:dyDescent="0.3">
      <c r="A156" s="83">
        <v>150</v>
      </c>
      <c r="B156" s="34" t="s">
        <v>132</v>
      </c>
      <c r="C156" s="33">
        <v>351</v>
      </c>
      <c r="D156" s="34" t="s">
        <v>20</v>
      </c>
      <c r="E156" s="33"/>
      <c r="F156" s="33"/>
      <c r="G156" s="33">
        <v>19</v>
      </c>
      <c r="H156" s="33">
        <v>19</v>
      </c>
      <c r="I156" s="33">
        <v>104</v>
      </c>
      <c r="J156" s="33">
        <v>69</v>
      </c>
      <c r="K156" s="33">
        <f t="shared" si="82"/>
        <v>85</v>
      </c>
      <c r="L156" s="33">
        <f t="shared" si="72"/>
        <v>35</v>
      </c>
      <c r="M156" s="33">
        <f t="shared" si="73"/>
        <v>19</v>
      </c>
      <c r="N156" s="33">
        <f t="shared" si="74"/>
        <v>16</v>
      </c>
      <c r="O156" s="33" t="str">
        <f t="shared" si="75"/>
        <v>50%</v>
      </c>
      <c r="P156" s="33">
        <f t="shared" si="76"/>
        <v>8</v>
      </c>
      <c r="Q156" s="33" t="str">
        <f t="shared" si="80"/>
        <v>0.1</v>
      </c>
      <c r="R156" s="33">
        <f t="shared" si="77"/>
        <v>19.100000000000001</v>
      </c>
      <c r="S156" s="33">
        <f t="shared" si="78"/>
        <v>19.100000000000001</v>
      </c>
      <c r="T156" s="86">
        <f t="shared" si="83"/>
        <v>19.100000000000001</v>
      </c>
    </row>
    <row r="157" spans="1:20" ht="15.75" customHeight="1" x14ac:dyDescent="0.3">
      <c r="A157" s="83">
        <v>151</v>
      </c>
      <c r="B157" s="7" t="s">
        <v>133</v>
      </c>
      <c r="C157" s="8">
        <v>316</v>
      </c>
      <c r="D157" s="9"/>
      <c r="E157" s="10"/>
      <c r="F157" s="8"/>
      <c r="G157" s="8">
        <v>14.2</v>
      </c>
      <c r="H157" s="8">
        <v>14</v>
      </c>
      <c r="I157" s="8">
        <v>102</v>
      </c>
      <c r="J157" s="8">
        <v>71</v>
      </c>
      <c r="K157" s="12">
        <f t="shared" si="82"/>
        <v>88</v>
      </c>
      <c r="L157" s="13">
        <f t="shared" si="72"/>
        <v>31</v>
      </c>
      <c r="M157" s="11">
        <f t="shared" si="73"/>
        <v>14.2</v>
      </c>
      <c r="N157" s="11">
        <f t="shared" si="74"/>
        <v>16.8</v>
      </c>
      <c r="O157" s="14">
        <v>0.3</v>
      </c>
      <c r="P157" s="8">
        <f t="shared" si="76"/>
        <v>5.04</v>
      </c>
      <c r="Q157" s="8" t="str">
        <f t="shared" si="80"/>
        <v>0.1</v>
      </c>
      <c r="R157" s="11">
        <f t="shared" si="77"/>
        <v>14.299999999999999</v>
      </c>
      <c r="S157" s="11">
        <f t="shared" si="78"/>
        <v>14.299999999999999</v>
      </c>
      <c r="T157" s="85">
        <f t="shared" si="83"/>
        <v>14.299999999999999</v>
      </c>
    </row>
    <row r="158" spans="1:20" ht="15.75" customHeight="1" x14ac:dyDescent="0.3">
      <c r="A158" s="83">
        <v>152</v>
      </c>
      <c r="B158" s="32" t="s">
        <v>134</v>
      </c>
      <c r="C158" s="33">
        <v>276</v>
      </c>
      <c r="D158" s="34"/>
      <c r="E158" s="43"/>
      <c r="F158" s="33"/>
      <c r="G158" s="35">
        <v>22</v>
      </c>
      <c r="H158" s="36">
        <v>22</v>
      </c>
      <c r="I158" s="33">
        <v>110</v>
      </c>
      <c r="J158" s="33">
        <v>69</v>
      </c>
      <c r="K158" s="36">
        <f t="shared" si="82"/>
        <v>88</v>
      </c>
      <c r="L158" s="37">
        <f t="shared" si="72"/>
        <v>41</v>
      </c>
      <c r="M158" s="35">
        <f t="shared" si="73"/>
        <v>22</v>
      </c>
      <c r="N158" s="35">
        <f t="shared" si="74"/>
        <v>19</v>
      </c>
      <c r="O158" s="33" t="str">
        <f>IF(M158&gt;=19.5,"70%",IF(M158&gt;=13.5,"50%",IF(M158&gt;=5.5,"30%",IF(M158&gt;=0.1,"15%"))))</f>
        <v>70%</v>
      </c>
      <c r="P158" s="33">
        <f t="shared" si="76"/>
        <v>13.299999999999999</v>
      </c>
      <c r="Q158" s="33" t="str">
        <f t="shared" si="80"/>
        <v>0.1</v>
      </c>
      <c r="R158" s="35">
        <f t="shared" si="77"/>
        <v>22.1</v>
      </c>
      <c r="S158" s="35">
        <f t="shared" si="78"/>
        <v>22.1</v>
      </c>
      <c r="T158" s="86">
        <f t="shared" si="83"/>
        <v>22.1</v>
      </c>
    </row>
    <row r="159" spans="1:20" ht="15.75" customHeight="1" x14ac:dyDescent="0.3">
      <c r="A159" s="83">
        <v>153</v>
      </c>
      <c r="B159" s="32" t="s">
        <v>135</v>
      </c>
      <c r="C159" s="33">
        <v>146</v>
      </c>
      <c r="D159" s="34" t="s">
        <v>136</v>
      </c>
      <c r="E159" s="33"/>
      <c r="F159" s="33"/>
      <c r="G159" s="33">
        <v>18</v>
      </c>
      <c r="H159" s="36">
        <v>18</v>
      </c>
      <c r="I159" s="33">
        <v>99</v>
      </c>
      <c r="J159" s="33">
        <v>69</v>
      </c>
      <c r="K159" s="36">
        <f t="shared" si="82"/>
        <v>81</v>
      </c>
      <c r="L159" s="37">
        <f t="shared" si="72"/>
        <v>30</v>
      </c>
      <c r="M159" s="35">
        <f t="shared" si="73"/>
        <v>18</v>
      </c>
      <c r="N159" s="35">
        <f t="shared" si="74"/>
        <v>12</v>
      </c>
      <c r="O159" s="33" t="str">
        <f>IF(M159&gt;=19.5,"70%",IF(M159&gt;=13.5,"50%",IF(M159&gt;=5.5,"30%",IF(M159&gt;=0.1,"15%"))))</f>
        <v>50%</v>
      </c>
      <c r="P159" s="33">
        <f t="shared" si="76"/>
        <v>6</v>
      </c>
      <c r="Q159" s="33" t="str">
        <f t="shared" si="80"/>
        <v>0.1</v>
      </c>
      <c r="R159" s="35">
        <f t="shared" si="77"/>
        <v>18.100000000000001</v>
      </c>
      <c r="S159" s="35">
        <f t="shared" si="78"/>
        <v>18.100000000000001</v>
      </c>
      <c r="T159" s="86">
        <f t="shared" si="83"/>
        <v>18.100000000000001</v>
      </c>
    </row>
    <row r="160" spans="1:20" ht="15.75" customHeight="1" x14ac:dyDescent="0.3">
      <c r="A160" s="83">
        <v>154</v>
      </c>
      <c r="B160" s="32" t="s">
        <v>137</v>
      </c>
      <c r="C160" s="33">
        <v>352</v>
      </c>
      <c r="D160" s="34"/>
      <c r="E160" s="40"/>
      <c r="F160" s="33"/>
      <c r="G160" s="35">
        <v>17</v>
      </c>
      <c r="H160" s="36">
        <v>17</v>
      </c>
      <c r="I160" s="33">
        <v>101</v>
      </c>
      <c r="J160" s="33">
        <v>70</v>
      </c>
      <c r="K160" s="36">
        <f t="shared" si="82"/>
        <v>84</v>
      </c>
      <c r="L160" s="37">
        <f t="shared" si="72"/>
        <v>31</v>
      </c>
      <c r="M160" s="35">
        <f t="shared" si="73"/>
        <v>17</v>
      </c>
      <c r="N160" s="35">
        <f t="shared" si="74"/>
        <v>14</v>
      </c>
      <c r="O160" s="33" t="str">
        <f>IF(M160&gt;=19.5,"70%",IF(M160&gt;=13.5,"50%",IF(M160&gt;=5.5,"30%",IF(M160&gt;=0.1,"15%"))))</f>
        <v>50%</v>
      </c>
      <c r="P160" s="33">
        <f t="shared" si="76"/>
        <v>7</v>
      </c>
      <c r="Q160" s="33" t="str">
        <f t="shared" si="80"/>
        <v>0.1</v>
      </c>
      <c r="R160" s="35">
        <f t="shared" si="77"/>
        <v>17.100000000000001</v>
      </c>
      <c r="S160" s="35">
        <f t="shared" si="78"/>
        <v>17.100000000000001</v>
      </c>
      <c r="T160" s="86">
        <f t="shared" si="83"/>
        <v>17.100000000000001</v>
      </c>
    </row>
    <row r="161" spans="1:20" ht="15.75" customHeight="1" x14ac:dyDescent="0.3">
      <c r="A161" s="83">
        <v>155</v>
      </c>
      <c r="B161" s="7" t="s">
        <v>138</v>
      </c>
      <c r="C161" s="8">
        <v>147</v>
      </c>
      <c r="D161" s="9" t="s">
        <v>17</v>
      </c>
      <c r="E161" s="10"/>
      <c r="F161" s="8"/>
      <c r="G161" s="8">
        <v>14.4</v>
      </c>
      <c r="H161" s="12">
        <v>14</v>
      </c>
      <c r="I161" s="8">
        <v>88</v>
      </c>
      <c r="J161" s="8">
        <v>70</v>
      </c>
      <c r="K161" s="12">
        <f t="shared" si="82"/>
        <v>74</v>
      </c>
      <c r="L161" s="13">
        <f t="shared" si="72"/>
        <v>18</v>
      </c>
      <c r="M161" s="11">
        <f t="shared" si="73"/>
        <v>14.4</v>
      </c>
      <c r="N161" s="11">
        <f t="shared" si="74"/>
        <v>3.5999999999999996</v>
      </c>
      <c r="O161" s="14">
        <v>0.3</v>
      </c>
      <c r="P161" s="8">
        <f t="shared" si="76"/>
        <v>1.0799999999999998</v>
      </c>
      <c r="Q161" s="8" t="str">
        <f t="shared" si="80"/>
        <v>0.1</v>
      </c>
      <c r="R161" s="11">
        <f t="shared" si="77"/>
        <v>14.5</v>
      </c>
      <c r="S161" s="11">
        <f t="shared" si="78"/>
        <v>14.5</v>
      </c>
      <c r="T161" s="85">
        <f t="shared" si="83"/>
        <v>14.5</v>
      </c>
    </row>
    <row r="162" spans="1:20" ht="15.75" customHeight="1" x14ac:dyDescent="0.3">
      <c r="A162" s="83">
        <v>156</v>
      </c>
      <c r="B162" s="32" t="s">
        <v>139</v>
      </c>
      <c r="C162" s="33">
        <v>41</v>
      </c>
      <c r="D162" s="34" t="s">
        <v>136</v>
      </c>
      <c r="E162" s="33"/>
      <c r="F162" s="33"/>
      <c r="G162" s="35">
        <v>13.8</v>
      </c>
      <c r="H162" s="36">
        <f>G162</f>
        <v>13.8</v>
      </c>
      <c r="I162" s="33"/>
      <c r="J162" s="33"/>
      <c r="K162" s="36">
        <v>70</v>
      </c>
      <c r="L162" s="55" t="s">
        <v>140</v>
      </c>
      <c r="M162" s="35">
        <f t="shared" si="73"/>
        <v>13.8</v>
      </c>
      <c r="N162" s="35">
        <f t="shared" si="74"/>
        <v>57.2</v>
      </c>
      <c r="O162" s="33" t="str">
        <f>IF(M162&gt;=19.5,"70%",IF(M162&gt;=13.5,"50%",IF(M162&gt;=5.5,"30%",IF(M162&gt;=0.1,"15%"))))</f>
        <v>50%</v>
      </c>
      <c r="P162" s="33">
        <f t="shared" si="76"/>
        <v>28.6</v>
      </c>
      <c r="Q162" s="33" t="str">
        <f t="shared" si="80"/>
        <v>0.1</v>
      </c>
      <c r="R162" s="35">
        <f t="shared" si="77"/>
        <v>13.9</v>
      </c>
      <c r="S162" s="35">
        <f t="shared" si="78"/>
        <v>13.8</v>
      </c>
      <c r="T162" s="86">
        <f t="shared" si="83"/>
        <v>13.8</v>
      </c>
    </row>
    <row r="163" spans="1:20" ht="15.75" customHeight="1" x14ac:dyDescent="0.3">
      <c r="A163" s="83">
        <v>157</v>
      </c>
      <c r="B163" s="32" t="s">
        <v>141</v>
      </c>
      <c r="C163" s="33">
        <v>106</v>
      </c>
      <c r="D163" s="34"/>
      <c r="E163" s="40"/>
      <c r="F163" s="33"/>
      <c r="G163" s="35">
        <v>24</v>
      </c>
      <c r="H163" s="36">
        <v>24</v>
      </c>
      <c r="I163" s="33">
        <v>115</v>
      </c>
      <c r="J163" s="33">
        <v>71</v>
      </c>
      <c r="K163" s="36">
        <f>I163-H163</f>
        <v>91</v>
      </c>
      <c r="L163" s="37">
        <f t="shared" ref="L163:L202" si="84">I163-J163</f>
        <v>44</v>
      </c>
      <c r="M163" s="35">
        <f t="shared" si="73"/>
        <v>24</v>
      </c>
      <c r="N163" s="35">
        <f t="shared" si="74"/>
        <v>20</v>
      </c>
      <c r="O163" s="33" t="str">
        <f>IF(M163&gt;=19.5,"70%",IF(M163&gt;=13.5,"50%",IF(M163&gt;=5.5,"30%",IF(M163&gt;=0.1,"15%"))))</f>
        <v>70%</v>
      </c>
      <c r="P163" s="33">
        <f t="shared" si="76"/>
        <v>14</v>
      </c>
      <c r="Q163" s="33" t="str">
        <f t="shared" si="80"/>
        <v>0.1</v>
      </c>
      <c r="R163" s="35">
        <f t="shared" si="77"/>
        <v>24.1</v>
      </c>
      <c r="S163" s="35">
        <f t="shared" si="78"/>
        <v>24.1</v>
      </c>
      <c r="T163" s="86">
        <f t="shared" si="83"/>
        <v>24.1</v>
      </c>
    </row>
    <row r="164" spans="1:20" ht="15.75" customHeight="1" x14ac:dyDescent="0.3">
      <c r="A164" s="83">
        <v>158</v>
      </c>
      <c r="B164" s="7" t="s">
        <v>142</v>
      </c>
      <c r="C164" s="8">
        <v>194</v>
      </c>
      <c r="D164" s="9" t="s">
        <v>32</v>
      </c>
      <c r="E164" s="10"/>
      <c r="F164" s="8"/>
      <c r="G164" s="8">
        <v>12.3</v>
      </c>
      <c r="H164" s="12">
        <v>12</v>
      </c>
      <c r="I164" s="8">
        <v>93</v>
      </c>
      <c r="J164" s="8">
        <v>70</v>
      </c>
      <c r="K164" s="12">
        <v>82</v>
      </c>
      <c r="L164" s="13">
        <f t="shared" si="84"/>
        <v>23</v>
      </c>
      <c r="M164" s="11">
        <f t="shared" si="73"/>
        <v>12.3</v>
      </c>
      <c r="N164" s="11">
        <f t="shared" si="74"/>
        <v>10.7</v>
      </c>
      <c r="O164" s="14">
        <v>0.3</v>
      </c>
      <c r="P164" s="8">
        <f t="shared" si="76"/>
        <v>3.2099999999999995</v>
      </c>
      <c r="Q164" s="8" t="str">
        <f t="shared" si="80"/>
        <v>0.1</v>
      </c>
      <c r="R164" s="11">
        <f t="shared" si="77"/>
        <v>12.4</v>
      </c>
      <c r="S164" s="11">
        <f t="shared" si="78"/>
        <v>12.4</v>
      </c>
      <c r="T164" s="85">
        <v>12</v>
      </c>
    </row>
    <row r="165" spans="1:20" ht="15.75" customHeight="1" x14ac:dyDescent="0.3">
      <c r="A165" s="83">
        <v>159</v>
      </c>
      <c r="B165" s="32" t="s">
        <v>143</v>
      </c>
      <c r="C165" s="33">
        <v>100</v>
      </c>
      <c r="D165" s="34"/>
      <c r="E165" s="33"/>
      <c r="F165" s="33"/>
      <c r="G165" s="35">
        <v>20.6</v>
      </c>
      <c r="H165" s="36">
        <f>G165</f>
        <v>20.6</v>
      </c>
      <c r="I165" s="33"/>
      <c r="J165" s="33"/>
      <c r="K165" s="36">
        <f t="shared" ref="K165:K175" si="85">I165-H165</f>
        <v>-20.6</v>
      </c>
      <c r="L165" s="37">
        <f t="shared" si="84"/>
        <v>0</v>
      </c>
      <c r="M165" s="35">
        <f t="shared" si="73"/>
        <v>20.6</v>
      </c>
      <c r="N165" s="35">
        <f t="shared" si="74"/>
        <v>-20.6</v>
      </c>
      <c r="O165" s="33" t="str">
        <f t="shared" ref="O165:O179" si="86">IF(M165&gt;=19.5,"70%",IF(M165&gt;=13.5,"50%",IF(M165&gt;=5.5,"30%",IF(M165&gt;=0.1,"15%"))))</f>
        <v>70%</v>
      </c>
      <c r="P165" s="33">
        <f t="shared" si="76"/>
        <v>-14.42</v>
      </c>
      <c r="Q165" s="33" t="str">
        <f t="shared" si="80"/>
        <v>70%</v>
      </c>
      <c r="R165" s="35">
        <f t="shared" si="77"/>
        <v>6.1800000000000015</v>
      </c>
      <c r="S165" s="35">
        <f t="shared" si="78"/>
        <v>20.6</v>
      </c>
      <c r="T165" s="86">
        <f>S165</f>
        <v>20.6</v>
      </c>
    </row>
    <row r="166" spans="1:20" ht="15.75" customHeight="1" x14ac:dyDescent="0.3">
      <c r="A166" s="83">
        <v>160</v>
      </c>
      <c r="B166" s="7" t="s">
        <v>145</v>
      </c>
      <c r="C166" s="8">
        <v>74</v>
      </c>
      <c r="D166" s="9" t="s">
        <v>34</v>
      </c>
      <c r="E166" s="10"/>
      <c r="F166" s="8"/>
      <c r="G166" s="11">
        <v>8</v>
      </c>
      <c r="H166" s="12">
        <v>8</v>
      </c>
      <c r="I166" s="8">
        <v>87</v>
      </c>
      <c r="J166" s="8">
        <v>70</v>
      </c>
      <c r="K166" s="12">
        <f t="shared" si="85"/>
        <v>79</v>
      </c>
      <c r="L166" s="13">
        <f t="shared" si="84"/>
        <v>17</v>
      </c>
      <c r="M166" s="11">
        <f t="shared" ref="M166:M197" si="87">G166</f>
        <v>8</v>
      </c>
      <c r="N166" s="11">
        <f t="shared" ref="N166:N197" si="88">L166-M166</f>
        <v>9</v>
      </c>
      <c r="O166" s="8" t="str">
        <f t="shared" si="86"/>
        <v>30%</v>
      </c>
      <c r="P166" s="8">
        <f t="shared" ref="P166:P197" si="89">N166*O166</f>
        <v>2.6999999999999997</v>
      </c>
      <c r="Q166" s="8" t="str">
        <f t="shared" si="80"/>
        <v>0.1</v>
      </c>
      <c r="R166" s="11">
        <f t="shared" ref="R166:R197" si="90">IF(M166&gt;=L166,(M166+P166),M166+Q166)</f>
        <v>8.1</v>
      </c>
      <c r="S166" s="11">
        <f t="shared" ref="S166:S197" si="91">IF(I166&gt;1,(R166),G166)</f>
        <v>8.1</v>
      </c>
      <c r="T166" s="85">
        <v>8</v>
      </c>
    </row>
    <row r="167" spans="1:20" ht="15.75" customHeight="1" x14ac:dyDescent="0.3">
      <c r="A167" s="83">
        <v>161</v>
      </c>
      <c r="B167" s="32" t="s">
        <v>146</v>
      </c>
      <c r="C167" s="33">
        <v>176</v>
      </c>
      <c r="D167" s="34"/>
      <c r="E167" s="33"/>
      <c r="F167" s="33"/>
      <c r="G167" s="33">
        <v>17.100000000000001</v>
      </c>
      <c r="H167" s="36">
        <f>G167</f>
        <v>17.100000000000001</v>
      </c>
      <c r="I167" s="33"/>
      <c r="J167" s="33"/>
      <c r="K167" s="36">
        <f t="shared" si="85"/>
        <v>-17.100000000000001</v>
      </c>
      <c r="L167" s="37">
        <f t="shared" si="84"/>
        <v>0</v>
      </c>
      <c r="M167" s="35">
        <f t="shared" si="87"/>
        <v>17.100000000000001</v>
      </c>
      <c r="N167" s="35">
        <f t="shared" si="88"/>
        <v>-17.100000000000001</v>
      </c>
      <c r="O167" s="33" t="str">
        <f t="shared" si="86"/>
        <v>50%</v>
      </c>
      <c r="P167" s="33">
        <f t="shared" si="89"/>
        <v>-8.5500000000000007</v>
      </c>
      <c r="Q167" s="33" t="str">
        <f t="shared" si="80"/>
        <v>50%</v>
      </c>
      <c r="R167" s="35">
        <f t="shared" si="90"/>
        <v>8.5500000000000007</v>
      </c>
      <c r="S167" s="35">
        <f t="shared" si="91"/>
        <v>17.100000000000001</v>
      </c>
      <c r="T167" s="86">
        <f>S167</f>
        <v>17.100000000000001</v>
      </c>
    </row>
    <row r="168" spans="1:20" ht="15.75" customHeight="1" x14ac:dyDescent="0.3">
      <c r="A168" s="83">
        <v>162</v>
      </c>
      <c r="B168" s="56" t="s">
        <v>147</v>
      </c>
      <c r="C168" s="33">
        <v>353</v>
      </c>
      <c r="D168" s="34" t="s">
        <v>65</v>
      </c>
      <c r="E168" s="40"/>
      <c r="F168" s="33"/>
      <c r="G168" s="33">
        <v>24</v>
      </c>
      <c r="H168" s="33">
        <v>24</v>
      </c>
      <c r="I168" s="33">
        <v>95</v>
      </c>
      <c r="J168" s="33">
        <v>69</v>
      </c>
      <c r="K168" s="33">
        <f t="shared" si="85"/>
        <v>71</v>
      </c>
      <c r="L168" s="33">
        <f t="shared" si="84"/>
        <v>26</v>
      </c>
      <c r="M168" s="33">
        <f t="shared" si="87"/>
        <v>24</v>
      </c>
      <c r="N168" s="33">
        <f t="shared" si="88"/>
        <v>2</v>
      </c>
      <c r="O168" s="33" t="str">
        <f t="shared" si="86"/>
        <v>70%</v>
      </c>
      <c r="P168" s="33">
        <f t="shared" si="89"/>
        <v>1.4</v>
      </c>
      <c r="Q168" s="33" t="str">
        <f t="shared" si="80"/>
        <v>0.1</v>
      </c>
      <c r="R168" s="33">
        <f t="shared" si="90"/>
        <v>24.1</v>
      </c>
      <c r="S168" s="33">
        <f t="shared" si="91"/>
        <v>24.1</v>
      </c>
      <c r="T168" s="91">
        <v>24</v>
      </c>
    </row>
    <row r="169" spans="1:20" ht="15.75" customHeight="1" x14ac:dyDescent="0.3">
      <c r="A169" s="83">
        <v>163</v>
      </c>
      <c r="B169" s="32" t="s">
        <v>148</v>
      </c>
      <c r="C169" s="33">
        <v>254</v>
      </c>
      <c r="D169" s="34" t="s">
        <v>32</v>
      </c>
      <c r="E169" s="43"/>
      <c r="F169" s="33"/>
      <c r="G169" s="33">
        <v>7</v>
      </c>
      <c r="H169" s="36">
        <v>7</v>
      </c>
      <c r="I169" s="33">
        <v>75</v>
      </c>
      <c r="J169" s="33">
        <v>69</v>
      </c>
      <c r="K169" s="36">
        <f t="shared" si="85"/>
        <v>68</v>
      </c>
      <c r="L169" s="37">
        <f t="shared" si="84"/>
        <v>6</v>
      </c>
      <c r="M169" s="35">
        <f t="shared" si="87"/>
        <v>7</v>
      </c>
      <c r="N169" s="35">
        <f t="shared" si="88"/>
        <v>-1</v>
      </c>
      <c r="O169" s="33" t="str">
        <f t="shared" si="86"/>
        <v>30%</v>
      </c>
      <c r="P169" s="33">
        <f t="shared" si="89"/>
        <v>-0.3</v>
      </c>
      <c r="Q169" s="33" t="str">
        <f t="shared" si="80"/>
        <v>30%</v>
      </c>
      <c r="R169" s="35">
        <f t="shared" si="90"/>
        <v>6.7</v>
      </c>
      <c r="S169" s="35">
        <f t="shared" si="91"/>
        <v>6.7</v>
      </c>
      <c r="T169" s="86">
        <v>7</v>
      </c>
    </row>
    <row r="170" spans="1:20" ht="15.75" customHeight="1" x14ac:dyDescent="0.3">
      <c r="A170" s="83">
        <v>164</v>
      </c>
      <c r="B170" s="32" t="s">
        <v>149</v>
      </c>
      <c r="C170" s="33">
        <v>82</v>
      </c>
      <c r="D170" s="34" t="s">
        <v>110</v>
      </c>
      <c r="E170" s="40"/>
      <c r="F170" s="33"/>
      <c r="G170" s="35">
        <v>10</v>
      </c>
      <c r="H170" s="36">
        <v>10</v>
      </c>
      <c r="I170" s="33">
        <v>86</v>
      </c>
      <c r="J170" s="33">
        <v>71</v>
      </c>
      <c r="K170" s="36">
        <f t="shared" si="85"/>
        <v>76</v>
      </c>
      <c r="L170" s="37">
        <f t="shared" si="84"/>
        <v>15</v>
      </c>
      <c r="M170" s="35">
        <f t="shared" si="87"/>
        <v>10</v>
      </c>
      <c r="N170" s="35">
        <f t="shared" si="88"/>
        <v>5</v>
      </c>
      <c r="O170" s="33" t="str">
        <f t="shared" si="86"/>
        <v>30%</v>
      </c>
      <c r="P170" s="33">
        <f t="shared" si="89"/>
        <v>1.5</v>
      </c>
      <c r="Q170" s="33" t="str">
        <f t="shared" si="80"/>
        <v>0.1</v>
      </c>
      <c r="R170" s="35">
        <f t="shared" si="90"/>
        <v>10.1</v>
      </c>
      <c r="S170" s="35">
        <f t="shared" si="91"/>
        <v>10.1</v>
      </c>
      <c r="T170" s="86">
        <f t="shared" ref="T170:T182" si="92">S170</f>
        <v>10.1</v>
      </c>
    </row>
    <row r="171" spans="1:20" ht="15.75" customHeight="1" x14ac:dyDescent="0.3">
      <c r="A171" s="83">
        <v>165</v>
      </c>
      <c r="B171" s="32" t="s">
        <v>150</v>
      </c>
      <c r="C171" s="33">
        <v>76</v>
      </c>
      <c r="D171" s="34" t="s">
        <v>34</v>
      </c>
      <c r="E171" s="40"/>
      <c r="F171" s="33"/>
      <c r="G171" s="35">
        <v>17</v>
      </c>
      <c r="H171" s="36">
        <v>17</v>
      </c>
      <c r="I171" s="33">
        <v>101</v>
      </c>
      <c r="J171" s="33">
        <v>70</v>
      </c>
      <c r="K171" s="36">
        <f t="shared" si="85"/>
        <v>84</v>
      </c>
      <c r="L171" s="37">
        <f t="shared" si="84"/>
        <v>31</v>
      </c>
      <c r="M171" s="35">
        <f t="shared" si="87"/>
        <v>17</v>
      </c>
      <c r="N171" s="35">
        <f t="shared" si="88"/>
        <v>14</v>
      </c>
      <c r="O171" s="33" t="str">
        <f t="shared" si="86"/>
        <v>50%</v>
      </c>
      <c r="P171" s="33">
        <f t="shared" si="89"/>
        <v>7</v>
      </c>
      <c r="Q171" s="33" t="str">
        <f t="shared" si="80"/>
        <v>0.1</v>
      </c>
      <c r="R171" s="35">
        <f t="shared" si="90"/>
        <v>17.100000000000001</v>
      </c>
      <c r="S171" s="35">
        <f t="shared" si="91"/>
        <v>17.100000000000001</v>
      </c>
      <c r="T171" s="86">
        <f t="shared" si="92"/>
        <v>17.100000000000001</v>
      </c>
    </row>
    <row r="172" spans="1:20" ht="15.75" customHeight="1" x14ac:dyDescent="0.3">
      <c r="A172" s="83">
        <v>166</v>
      </c>
      <c r="B172" s="7" t="s">
        <v>151</v>
      </c>
      <c r="C172" s="8">
        <v>287</v>
      </c>
      <c r="D172" s="9" t="s">
        <v>15</v>
      </c>
      <c r="E172" s="10"/>
      <c r="F172" s="8"/>
      <c r="G172" s="11">
        <v>8.6999999999999993</v>
      </c>
      <c r="H172" s="12">
        <v>9</v>
      </c>
      <c r="I172" s="8">
        <v>91</v>
      </c>
      <c r="J172" s="8">
        <v>70</v>
      </c>
      <c r="K172" s="12">
        <f t="shared" si="85"/>
        <v>82</v>
      </c>
      <c r="L172" s="13">
        <f t="shared" si="84"/>
        <v>21</v>
      </c>
      <c r="M172" s="11">
        <f t="shared" si="87"/>
        <v>8.6999999999999993</v>
      </c>
      <c r="N172" s="11">
        <f t="shared" si="88"/>
        <v>12.3</v>
      </c>
      <c r="O172" s="8" t="str">
        <f t="shared" si="86"/>
        <v>30%</v>
      </c>
      <c r="P172" s="8">
        <f t="shared" si="89"/>
        <v>3.69</v>
      </c>
      <c r="Q172" s="8" t="str">
        <f t="shared" ref="Q172:Q206" si="93">IF(N172&lt;0,O172, "0.1")</f>
        <v>0.1</v>
      </c>
      <c r="R172" s="11">
        <f t="shared" si="90"/>
        <v>8.7999999999999989</v>
      </c>
      <c r="S172" s="11">
        <f t="shared" si="91"/>
        <v>8.7999999999999989</v>
      </c>
      <c r="T172" s="85">
        <f t="shared" si="92"/>
        <v>8.7999999999999989</v>
      </c>
    </row>
    <row r="173" spans="1:20" ht="15.75" customHeight="1" x14ac:dyDescent="0.3">
      <c r="A173" s="83">
        <v>167</v>
      </c>
      <c r="B173" s="7" t="s">
        <v>152</v>
      </c>
      <c r="C173" s="8">
        <v>65</v>
      </c>
      <c r="D173" s="9" t="s">
        <v>45</v>
      </c>
      <c r="E173" s="10"/>
      <c r="F173" s="8"/>
      <c r="G173" s="11">
        <v>15.7</v>
      </c>
      <c r="H173" s="12">
        <v>15.6</v>
      </c>
      <c r="I173" s="8">
        <v>96</v>
      </c>
      <c r="J173" s="8">
        <v>70</v>
      </c>
      <c r="K173" s="12">
        <f t="shared" si="85"/>
        <v>80.400000000000006</v>
      </c>
      <c r="L173" s="13">
        <f t="shared" si="84"/>
        <v>26</v>
      </c>
      <c r="M173" s="11">
        <f t="shared" si="87"/>
        <v>15.7</v>
      </c>
      <c r="N173" s="11">
        <f t="shared" si="88"/>
        <v>10.3</v>
      </c>
      <c r="O173" s="8" t="str">
        <f t="shared" si="86"/>
        <v>50%</v>
      </c>
      <c r="P173" s="8">
        <f t="shared" si="89"/>
        <v>5.15</v>
      </c>
      <c r="Q173" s="8" t="str">
        <f t="shared" si="93"/>
        <v>0.1</v>
      </c>
      <c r="R173" s="11">
        <f t="shared" si="90"/>
        <v>15.799999999999999</v>
      </c>
      <c r="S173" s="11">
        <f t="shared" si="91"/>
        <v>15.799999999999999</v>
      </c>
      <c r="T173" s="85">
        <f t="shared" si="92"/>
        <v>15.799999999999999</v>
      </c>
    </row>
    <row r="174" spans="1:20" ht="15.75" customHeight="1" x14ac:dyDescent="0.3">
      <c r="A174" s="83">
        <v>168</v>
      </c>
      <c r="B174" s="32" t="s">
        <v>153</v>
      </c>
      <c r="C174" s="33">
        <v>129</v>
      </c>
      <c r="D174" s="34"/>
      <c r="E174" s="33"/>
      <c r="F174" s="33"/>
      <c r="G174" s="35">
        <v>20.5</v>
      </c>
      <c r="H174" s="36">
        <f>G174</f>
        <v>20.5</v>
      </c>
      <c r="I174" s="33"/>
      <c r="J174" s="33"/>
      <c r="K174" s="36">
        <f t="shared" si="85"/>
        <v>-20.5</v>
      </c>
      <c r="L174" s="37">
        <f t="shared" si="84"/>
        <v>0</v>
      </c>
      <c r="M174" s="35">
        <f t="shared" si="87"/>
        <v>20.5</v>
      </c>
      <c r="N174" s="35">
        <f t="shared" si="88"/>
        <v>-20.5</v>
      </c>
      <c r="O174" s="33" t="str">
        <f t="shared" si="86"/>
        <v>70%</v>
      </c>
      <c r="P174" s="33">
        <f t="shared" si="89"/>
        <v>-14.35</v>
      </c>
      <c r="Q174" s="33" t="str">
        <f t="shared" si="93"/>
        <v>70%</v>
      </c>
      <c r="R174" s="35">
        <f t="shared" si="90"/>
        <v>6.15</v>
      </c>
      <c r="S174" s="35">
        <f t="shared" si="91"/>
        <v>20.5</v>
      </c>
      <c r="T174" s="86">
        <f t="shared" si="92"/>
        <v>20.5</v>
      </c>
    </row>
    <row r="175" spans="1:20" ht="15.75" customHeight="1" x14ac:dyDescent="0.3">
      <c r="A175" s="83">
        <v>169</v>
      </c>
      <c r="B175" s="32" t="s">
        <v>156</v>
      </c>
      <c r="C175" s="33">
        <v>170</v>
      </c>
      <c r="D175" s="34"/>
      <c r="E175" s="33"/>
      <c r="F175" s="33"/>
      <c r="G175" s="33">
        <v>16.2</v>
      </c>
      <c r="H175" s="36">
        <f>G175</f>
        <v>16.2</v>
      </c>
      <c r="I175" s="33"/>
      <c r="J175" s="33"/>
      <c r="K175" s="36">
        <f t="shared" si="85"/>
        <v>-16.2</v>
      </c>
      <c r="L175" s="37">
        <f t="shared" si="84"/>
        <v>0</v>
      </c>
      <c r="M175" s="35">
        <f t="shared" si="87"/>
        <v>16.2</v>
      </c>
      <c r="N175" s="35">
        <f t="shared" si="88"/>
        <v>-16.2</v>
      </c>
      <c r="O175" s="33" t="str">
        <f t="shared" si="86"/>
        <v>50%</v>
      </c>
      <c r="P175" s="33">
        <f t="shared" si="89"/>
        <v>-8.1</v>
      </c>
      <c r="Q175" s="33" t="str">
        <f t="shared" si="93"/>
        <v>50%</v>
      </c>
      <c r="R175" s="35">
        <f t="shared" si="90"/>
        <v>8.1</v>
      </c>
      <c r="S175" s="35">
        <f t="shared" si="91"/>
        <v>16.2</v>
      </c>
      <c r="T175" s="86">
        <f t="shared" si="92"/>
        <v>16.2</v>
      </c>
    </row>
    <row r="176" spans="1:20" ht="15.75" customHeight="1" x14ac:dyDescent="0.3">
      <c r="A176" s="83">
        <v>170</v>
      </c>
      <c r="B176" s="32" t="s">
        <v>157</v>
      </c>
      <c r="C176" s="33">
        <v>355</v>
      </c>
      <c r="D176" s="34"/>
      <c r="E176" s="40"/>
      <c r="F176" s="33"/>
      <c r="G176" s="33">
        <v>11</v>
      </c>
      <c r="H176" s="33">
        <v>11</v>
      </c>
      <c r="I176" s="33">
        <v>91</v>
      </c>
      <c r="J176" s="33">
        <v>70</v>
      </c>
      <c r="K176" s="36"/>
      <c r="L176" s="37">
        <f t="shared" si="84"/>
        <v>21</v>
      </c>
      <c r="M176" s="35">
        <f t="shared" si="87"/>
        <v>11</v>
      </c>
      <c r="N176" s="35">
        <f t="shared" si="88"/>
        <v>10</v>
      </c>
      <c r="O176" s="33" t="str">
        <f t="shared" si="86"/>
        <v>30%</v>
      </c>
      <c r="P176" s="33">
        <f t="shared" si="89"/>
        <v>3</v>
      </c>
      <c r="Q176" s="33" t="str">
        <f t="shared" si="93"/>
        <v>0.1</v>
      </c>
      <c r="R176" s="35">
        <f t="shared" si="90"/>
        <v>11.1</v>
      </c>
      <c r="S176" s="35">
        <f t="shared" si="91"/>
        <v>11.1</v>
      </c>
      <c r="T176" s="86">
        <f t="shared" si="92"/>
        <v>11.1</v>
      </c>
    </row>
    <row r="177" spans="1:20" ht="15.75" customHeight="1" x14ac:dyDescent="0.3">
      <c r="A177" s="83">
        <v>171</v>
      </c>
      <c r="B177" s="7" t="s">
        <v>157</v>
      </c>
      <c r="C177" s="8">
        <v>435</v>
      </c>
      <c r="D177" s="26" t="s">
        <v>20</v>
      </c>
      <c r="E177" s="27"/>
      <c r="F177" s="28"/>
      <c r="G177" s="8">
        <v>12.1</v>
      </c>
      <c r="H177" s="8">
        <v>12</v>
      </c>
      <c r="I177" s="8">
        <v>85</v>
      </c>
      <c r="J177" s="8">
        <v>70</v>
      </c>
      <c r="K177" s="8">
        <f t="shared" ref="K177:K188" si="94">I177-H177</f>
        <v>73</v>
      </c>
      <c r="L177" s="8">
        <f t="shared" si="84"/>
        <v>15</v>
      </c>
      <c r="M177" s="8">
        <f t="shared" si="87"/>
        <v>12.1</v>
      </c>
      <c r="N177" s="8">
        <f t="shared" si="88"/>
        <v>2.9000000000000004</v>
      </c>
      <c r="O177" s="8" t="str">
        <f t="shared" si="86"/>
        <v>30%</v>
      </c>
      <c r="P177" s="8">
        <f t="shared" si="89"/>
        <v>0.87000000000000011</v>
      </c>
      <c r="Q177" s="8" t="str">
        <f t="shared" si="93"/>
        <v>0.1</v>
      </c>
      <c r="R177" s="8">
        <f t="shared" si="90"/>
        <v>12.2</v>
      </c>
      <c r="S177" s="8">
        <f t="shared" si="91"/>
        <v>12.2</v>
      </c>
      <c r="T177" s="85">
        <f t="shared" si="92"/>
        <v>12.2</v>
      </c>
    </row>
    <row r="178" spans="1:20" ht="15.75" customHeight="1" x14ac:dyDescent="0.3">
      <c r="A178" s="83">
        <v>172</v>
      </c>
      <c r="B178" s="32" t="s">
        <v>159</v>
      </c>
      <c r="C178" s="33">
        <v>278</v>
      </c>
      <c r="D178" s="34" t="s">
        <v>65</v>
      </c>
      <c r="E178" s="40"/>
      <c r="F178" s="33"/>
      <c r="G178" s="35">
        <v>14</v>
      </c>
      <c r="H178" s="36">
        <v>14</v>
      </c>
      <c r="I178" s="33">
        <v>89</v>
      </c>
      <c r="J178" s="33">
        <v>70</v>
      </c>
      <c r="K178" s="36">
        <f t="shared" si="94"/>
        <v>75</v>
      </c>
      <c r="L178" s="37">
        <f t="shared" si="84"/>
        <v>19</v>
      </c>
      <c r="M178" s="35">
        <f t="shared" si="87"/>
        <v>14</v>
      </c>
      <c r="N178" s="35">
        <f t="shared" si="88"/>
        <v>5</v>
      </c>
      <c r="O178" s="33" t="str">
        <f t="shared" si="86"/>
        <v>50%</v>
      </c>
      <c r="P178" s="33">
        <f t="shared" si="89"/>
        <v>2.5</v>
      </c>
      <c r="Q178" s="33" t="str">
        <f t="shared" si="93"/>
        <v>0.1</v>
      </c>
      <c r="R178" s="35">
        <f t="shared" si="90"/>
        <v>14.1</v>
      </c>
      <c r="S178" s="35">
        <f t="shared" si="91"/>
        <v>14.1</v>
      </c>
      <c r="T178" s="86">
        <f t="shared" si="92"/>
        <v>14.1</v>
      </c>
    </row>
    <row r="179" spans="1:20" ht="15.75" customHeight="1" x14ac:dyDescent="0.3">
      <c r="A179" s="83">
        <v>173</v>
      </c>
      <c r="B179" s="32" t="s">
        <v>160</v>
      </c>
      <c r="C179" s="33">
        <v>105</v>
      </c>
      <c r="D179" s="34"/>
      <c r="E179" s="33"/>
      <c r="F179" s="33"/>
      <c r="G179" s="35">
        <v>20.100000000000001</v>
      </c>
      <c r="H179" s="36">
        <f>G179</f>
        <v>20.100000000000001</v>
      </c>
      <c r="I179" s="33"/>
      <c r="J179" s="33"/>
      <c r="K179" s="36">
        <f t="shared" si="94"/>
        <v>-20.100000000000001</v>
      </c>
      <c r="L179" s="37">
        <f t="shared" si="84"/>
        <v>0</v>
      </c>
      <c r="M179" s="35">
        <f t="shared" si="87"/>
        <v>20.100000000000001</v>
      </c>
      <c r="N179" s="35">
        <f t="shared" si="88"/>
        <v>-20.100000000000001</v>
      </c>
      <c r="O179" s="33" t="str">
        <f t="shared" si="86"/>
        <v>70%</v>
      </c>
      <c r="P179" s="33">
        <f t="shared" si="89"/>
        <v>-14.07</v>
      </c>
      <c r="Q179" s="33" t="str">
        <f t="shared" si="93"/>
        <v>70%</v>
      </c>
      <c r="R179" s="35">
        <f t="shared" si="90"/>
        <v>6.0300000000000011</v>
      </c>
      <c r="S179" s="35">
        <f t="shared" si="91"/>
        <v>20.100000000000001</v>
      </c>
      <c r="T179" s="86">
        <f t="shared" si="92"/>
        <v>20.100000000000001</v>
      </c>
    </row>
    <row r="180" spans="1:20" ht="15.75" customHeight="1" x14ac:dyDescent="0.3">
      <c r="A180" s="83">
        <v>174</v>
      </c>
      <c r="B180" s="7" t="s">
        <v>161</v>
      </c>
      <c r="C180" s="8">
        <v>148</v>
      </c>
      <c r="D180" s="9" t="s">
        <v>162</v>
      </c>
      <c r="E180" s="10"/>
      <c r="F180" s="8"/>
      <c r="G180" s="8">
        <v>0</v>
      </c>
      <c r="H180" s="12">
        <v>0</v>
      </c>
      <c r="I180" s="8">
        <v>78</v>
      </c>
      <c r="J180" s="8">
        <v>70</v>
      </c>
      <c r="K180" s="12">
        <f t="shared" si="94"/>
        <v>78</v>
      </c>
      <c r="L180" s="13">
        <f t="shared" si="84"/>
        <v>8</v>
      </c>
      <c r="M180" s="11">
        <f t="shared" si="87"/>
        <v>0</v>
      </c>
      <c r="N180" s="11">
        <f t="shared" si="88"/>
        <v>8</v>
      </c>
      <c r="O180" s="14">
        <v>0.3</v>
      </c>
      <c r="P180" s="8">
        <f t="shared" si="89"/>
        <v>2.4</v>
      </c>
      <c r="Q180" s="8" t="str">
        <f t="shared" si="93"/>
        <v>0.1</v>
      </c>
      <c r="R180" s="11">
        <f t="shared" si="90"/>
        <v>0.1</v>
      </c>
      <c r="S180" s="11">
        <f t="shared" si="91"/>
        <v>0.1</v>
      </c>
      <c r="T180" s="85">
        <f t="shared" si="92"/>
        <v>0.1</v>
      </c>
    </row>
    <row r="181" spans="1:20" ht="15.75" customHeight="1" x14ac:dyDescent="0.3">
      <c r="A181" s="83">
        <v>175</v>
      </c>
      <c r="B181" s="7" t="s">
        <v>163</v>
      </c>
      <c r="C181" s="8">
        <v>200</v>
      </c>
      <c r="D181" s="9" t="s">
        <v>17</v>
      </c>
      <c r="E181" s="10"/>
      <c r="F181" s="8"/>
      <c r="G181" s="11">
        <v>9.1</v>
      </c>
      <c r="H181" s="12">
        <v>9</v>
      </c>
      <c r="I181" s="8">
        <v>86</v>
      </c>
      <c r="J181" s="8">
        <v>70</v>
      </c>
      <c r="K181" s="12">
        <f t="shared" si="94"/>
        <v>77</v>
      </c>
      <c r="L181" s="13">
        <f t="shared" si="84"/>
        <v>16</v>
      </c>
      <c r="M181" s="11">
        <f t="shared" si="87"/>
        <v>9.1</v>
      </c>
      <c r="N181" s="11">
        <f t="shared" si="88"/>
        <v>6.9</v>
      </c>
      <c r="O181" s="8" t="str">
        <f t="shared" ref="O181:O193" si="95">IF(M181&gt;=19.5,"70%",IF(M181&gt;=13.5,"50%",IF(M181&gt;=5.5,"30%",IF(M181&gt;=0.1,"15%"))))</f>
        <v>30%</v>
      </c>
      <c r="P181" s="8">
        <f t="shared" si="89"/>
        <v>2.0699999999999998</v>
      </c>
      <c r="Q181" s="8" t="str">
        <f t="shared" si="93"/>
        <v>0.1</v>
      </c>
      <c r="R181" s="11">
        <f t="shared" si="90"/>
        <v>9.1999999999999993</v>
      </c>
      <c r="S181" s="11">
        <f t="shared" si="91"/>
        <v>9.1999999999999993</v>
      </c>
      <c r="T181" s="85">
        <f t="shared" si="92"/>
        <v>9.1999999999999993</v>
      </c>
    </row>
    <row r="182" spans="1:20" ht="15.75" customHeight="1" x14ac:dyDescent="0.3">
      <c r="A182" s="83">
        <v>176</v>
      </c>
      <c r="B182" s="7" t="s">
        <v>164</v>
      </c>
      <c r="C182" s="8">
        <v>356</v>
      </c>
      <c r="D182" s="9"/>
      <c r="E182" s="10"/>
      <c r="F182" s="8"/>
      <c r="G182" s="11">
        <v>7.2</v>
      </c>
      <c r="H182" s="12">
        <v>7</v>
      </c>
      <c r="I182" s="8">
        <v>80</v>
      </c>
      <c r="J182" s="8">
        <v>70</v>
      </c>
      <c r="K182" s="12">
        <f t="shared" si="94"/>
        <v>73</v>
      </c>
      <c r="L182" s="13">
        <f t="shared" si="84"/>
        <v>10</v>
      </c>
      <c r="M182" s="11">
        <f t="shared" si="87"/>
        <v>7.2</v>
      </c>
      <c r="N182" s="11">
        <f t="shared" si="88"/>
        <v>2.8</v>
      </c>
      <c r="O182" s="8" t="str">
        <f t="shared" si="95"/>
        <v>30%</v>
      </c>
      <c r="P182" s="8">
        <f t="shared" si="89"/>
        <v>0.84</v>
      </c>
      <c r="Q182" s="8" t="str">
        <f t="shared" si="93"/>
        <v>0.1</v>
      </c>
      <c r="R182" s="11">
        <f t="shared" si="90"/>
        <v>7.3</v>
      </c>
      <c r="S182" s="11">
        <f t="shared" si="91"/>
        <v>7.3</v>
      </c>
      <c r="T182" s="85">
        <f t="shared" si="92"/>
        <v>7.3</v>
      </c>
    </row>
    <row r="183" spans="1:20" ht="15.75" customHeight="1" x14ac:dyDescent="0.3">
      <c r="A183" s="83">
        <v>177</v>
      </c>
      <c r="B183" s="7" t="s">
        <v>165</v>
      </c>
      <c r="C183" s="8">
        <v>255</v>
      </c>
      <c r="D183" s="9" t="s">
        <v>32</v>
      </c>
      <c r="E183" s="10"/>
      <c r="F183" s="8"/>
      <c r="G183" s="8">
        <v>12</v>
      </c>
      <c r="H183" s="12">
        <v>12</v>
      </c>
      <c r="I183" s="8">
        <v>102</v>
      </c>
      <c r="J183" s="8">
        <v>70</v>
      </c>
      <c r="K183" s="12">
        <f t="shared" si="94"/>
        <v>90</v>
      </c>
      <c r="L183" s="13">
        <f t="shared" si="84"/>
        <v>32</v>
      </c>
      <c r="M183" s="11">
        <f t="shared" si="87"/>
        <v>12</v>
      </c>
      <c r="N183" s="11">
        <f t="shared" si="88"/>
        <v>20</v>
      </c>
      <c r="O183" s="8" t="str">
        <f t="shared" si="95"/>
        <v>30%</v>
      </c>
      <c r="P183" s="8">
        <f t="shared" si="89"/>
        <v>6</v>
      </c>
      <c r="Q183" s="8" t="str">
        <f t="shared" si="93"/>
        <v>0.1</v>
      </c>
      <c r="R183" s="11">
        <f t="shared" si="90"/>
        <v>12.1</v>
      </c>
      <c r="S183" s="11">
        <f t="shared" si="91"/>
        <v>12.1</v>
      </c>
      <c r="T183" s="85">
        <v>12</v>
      </c>
    </row>
    <row r="184" spans="1:20" ht="15.75" customHeight="1" x14ac:dyDescent="0.3">
      <c r="A184" s="83">
        <v>178</v>
      </c>
      <c r="B184" s="32" t="s">
        <v>166</v>
      </c>
      <c r="C184" s="33">
        <v>140</v>
      </c>
      <c r="D184" s="34"/>
      <c r="E184" s="33"/>
      <c r="F184" s="33"/>
      <c r="G184" s="33">
        <v>24.1</v>
      </c>
      <c r="H184" s="36">
        <f>G184</f>
        <v>24.1</v>
      </c>
      <c r="I184" s="33"/>
      <c r="J184" s="33"/>
      <c r="K184" s="36">
        <f t="shared" si="94"/>
        <v>-24.1</v>
      </c>
      <c r="L184" s="37">
        <f t="shared" si="84"/>
        <v>0</v>
      </c>
      <c r="M184" s="35">
        <f t="shared" si="87"/>
        <v>24.1</v>
      </c>
      <c r="N184" s="35">
        <f t="shared" si="88"/>
        <v>-24.1</v>
      </c>
      <c r="O184" s="33" t="str">
        <f t="shared" si="95"/>
        <v>70%</v>
      </c>
      <c r="P184" s="33">
        <f t="shared" si="89"/>
        <v>-16.87</v>
      </c>
      <c r="Q184" s="33" t="str">
        <f t="shared" si="93"/>
        <v>70%</v>
      </c>
      <c r="R184" s="35">
        <f t="shared" si="90"/>
        <v>7.23</v>
      </c>
      <c r="S184" s="35">
        <f t="shared" si="91"/>
        <v>24.1</v>
      </c>
      <c r="T184" s="86">
        <f>S184</f>
        <v>24.1</v>
      </c>
    </row>
    <row r="185" spans="1:20" ht="15.75" customHeight="1" x14ac:dyDescent="0.3">
      <c r="A185" s="83">
        <v>179</v>
      </c>
      <c r="B185" s="32" t="s">
        <v>167</v>
      </c>
      <c r="C185" s="33">
        <v>140</v>
      </c>
      <c r="D185" s="34"/>
      <c r="E185" s="33"/>
      <c r="F185" s="33"/>
      <c r="G185" s="35">
        <v>24</v>
      </c>
      <c r="H185" s="36">
        <v>24</v>
      </c>
      <c r="I185" s="33"/>
      <c r="J185" s="33"/>
      <c r="K185" s="36">
        <f t="shared" si="94"/>
        <v>-24</v>
      </c>
      <c r="L185" s="37">
        <f t="shared" si="84"/>
        <v>0</v>
      </c>
      <c r="M185" s="35">
        <f t="shared" si="87"/>
        <v>24</v>
      </c>
      <c r="N185" s="35">
        <f t="shared" si="88"/>
        <v>-24</v>
      </c>
      <c r="O185" s="33" t="str">
        <f t="shared" si="95"/>
        <v>70%</v>
      </c>
      <c r="P185" s="33">
        <f t="shared" si="89"/>
        <v>-16.799999999999997</v>
      </c>
      <c r="Q185" s="33" t="str">
        <f t="shared" si="93"/>
        <v>70%</v>
      </c>
      <c r="R185" s="35">
        <f t="shared" si="90"/>
        <v>7.2000000000000028</v>
      </c>
      <c r="S185" s="35">
        <f t="shared" si="91"/>
        <v>24</v>
      </c>
      <c r="T185" s="86">
        <f>S185</f>
        <v>24</v>
      </c>
    </row>
    <row r="186" spans="1:20" ht="15.75" customHeight="1" x14ac:dyDescent="0.3">
      <c r="A186" s="83">
        <v>180</v>
      </c>
      <c r="B186" s="7" t="s">
        <v>168</v>
      </c>
      <c r="C186" s="8">
        <v>48</v>
      </c>
      <c r="D186" s="9"/>
      <c r="E186" s="10"/>
      <c r="F186" s="8"/>
      <c r="G186" s="11">
        <v>13</v>
      </c>
      <c r="H186" s="12">
        <v>13</v>
      </c>
      <c r="I186" s="8">
        <v>94</v>
      </c>
      <c r="J186" s="8">
        <v>70</v>
      </c>
      <c r="K186" s="12">
        <f t="shared" si="94"/>
        <v>81</v>
      </c>
      <c r="L186" s="13">
        <f t="shared" si="84"/>
        <v>24</v>
      </c>
      <c r="M186" s="11">
        <f t="shared" si="87"/>
        <v>13</v>
      </c>
      <c r="N186" s="11">
        <f t="shared" si="88"/>
        <v>11</v>
      </c>
      <c r="O186" s="8" t="str">
        <f t="shared" si="95"/>
        <v>30%</v>
      </c>
      <c r="P186" s="8">
        <f t="shared" si="89"/>
        <v>3.3</v>
      </c>
      <c r="Q186" s="8" t="str">
        <f t="shared" si="93"/>
        <v>0.1</v>
      </c>
      <c r="R186" s="11">
        <f t="shared" si="90"/>
        <v>13.1</v>
      </c>
      <c r="S186" s="11">
        <f t="shared" si="91"/>
        <v>13.1</v>
      </c>
      <c r="T186" s="85">
        <f>S186</f>
        <v>13.1</v>
      </c>
    </row>
    <row r="187" spans="1:20" ht="15.75" customHeight="1" x14ac:dyDescent="0.3">
      <c r="A187" s="83">
        <v>181</v>
      </c>
      <c r="B187" s="26" t="s">
        <v>472</v>
      </c>
      <c r="C187" s="8">
        <v>461</v>
      </c>
      <c r="D187" s="26"/>
      <c r="E187" s="30"/>
      <c r="F187" s="28"/>
      <c r="G187" s="8">
        <v>24</v>
      </c>
      <c r="H187" s="8">
        <v>24</v>
      </c>
      <c r="I187" s="8">
        <v>95</v>
      </c>
      <c r="J187" s="8">
        <v>70</v>
      </c>
      <c r="K187" s="8">
        <f t="shared" si="94"/>
        <v>71</v>
      </c>
      <c r="L187" s="8">
        <f t="shared" si="84"/>
        <v>25</v>
      </c>
      <c r="M187" s="8">
        <f t="shared" si="87"/>
        <v>24</v>
      </c>
      <c r="N187" s="8">
        <f t="shared" si="88"/>
        <v>1</v>
      </c>
      <c r="O187" s="8" t="str">
        <f t="shared" si="95"/>
        <v>70%</v>
      </c>
      <c r="P187" s="8">
        <f t="shared" si="89"/>
        <v>0.7</v>
      </c>
      <c r="Q187" s="8" t="str">
        <f t="shared" si="93"/>
        <v>0.1</v>
      </c>
      <c r="R187" s="8">
        <f t="shared" si="90"/>
        <v>24.1</v>
      </c>
      <c r="S187" s="8">
        <f t="shared" si="91"/>
        <v>24.1</v>
      </c>
      <c r="T187" s="84">
        <v>24</v>
      </c>
    </row>
    <row r="188" spans="1:20" ht="15.75" customHeight="1" x14ac:dyDescent="0.3">
      <c r="A188" s="83">
        <v>182</v>
      </c>
      <c r="B188" s="32" t="s">
        <v>169</v>
      </c>
      <c r="C188" s="33">
        <v>229</v>
      </c>
      <c r="D188" s="34"/>
      <c r="E188" s="33"/>
      <c r="F188" s="33"/>
      <c r="G188" s="35">
        <v>24.1</v>
      </c>
      <c r="H188" s="36">
        <f>G188</f>
        <v>24.1</v>
      </c>
      <c r="I188" s="33"/>
      <c r="J188" s="33"/>
      <c r="K188" s="36">
        <f t="shared" si="94"/>
        <v>-24.1</v>
      </c>
      <c r="L188" s="37">
        <f t="shared" si="84"/>
        <v>0</v>
      </c>
      <c r="M188" s="35">
        <f t="shared" si="87"/>
        <v>24.1</v>
      </c>
      <c r="N188" s="35">
        <f t="shared" si="88"/>
        <v>-24.1</v>
      </c>
      <c r="O188" s="33" t="str">
        <f t="shared" si="95"/>
        <v>70%</v>
      </c>
      <c r="P188" s="33">
        <f t="shared" si="89"/>
        <v>-16.87</v>
      </c>
      <c r="Q188" s="33" t="str">
        <f t="shared" si="93"/>
        <v>70%</v>
      </c>
      <c r="R188" s="35">
        <f t="shared" si="90"/>
        <v>7.23</v>
      </c>
      <c r="S188" s="35">
        <f t="shared" si="91"/>
        <v>24.1</v>
      </c>
      <c r="T188" s="86">
        <f>S188</f>
        <v>24.1</v>
      </c>
    </row>
    <row r="189" spans="1:20" ht="15.75" customHeight="1" x14ac:dyDescent="0.3">
      <c r="A189" s="83">
        <v>183</v>
      </c>
      <c r="B189" s="32" t="s">
        <v>170</v>
      </c>
      <c r="C189" s="33">
        <v>312</v>
      </c>
      <c r="D189" s="34"/>
      <c r="E189" s="43"/>
      <c r="F189" s="33"/>
      <c r="G189" s="33">
        <v>24</v>
      </c>
      <c r="H189" s="33">
        <v>24</v>
      </c>
      <c r="I189" s="33">
        <v>127</v>
      </c>
      <c r="J189" s="33">
        <v>70</v>
      </c>
      <c r="K189" s="36"/>
      <c r="L189" s="37">
        <f t="shared" si="84"/>
        <v>57</v>
      </c>
      <c r="M189" s="35">
        <f t="shared" si="87"/>
        <v>24</v>
      </c>
      <c r="N189" s="35">
        <f t="shared" si="88"/>
        <v>33</v>
      </c>
      <c r="O189" s="33" t="str">
        <f t="shared" si="95"/>
        <v>70%</v>
      </c>
      <c r="P189" s="33">
        <f t="shared" si="89"/>
        <v>23.099999999999998</v>
      </c>
      <c r="Q189" s="33" t="str">
        <f t="shared" si="93"/>
        <v>0.1</v>
      </c>
      <c r="R189" s="35">
        <f t="shared" si="90"/>
        <v>24.1</v>
      </c>
      <c r="S189" s="35">
        <f t="shared" si="91"/>
        <v>24.1</v>
      </c>
      <c r="T189" s="86">
        <f>S189</f>
        <v>24.1</v>
      </c>
    </row>
    <row r="190" spans="1:20" ht="15.75" customHeight="1" x14ac:dyDescent="0.3">
      <c r="A190" s="83">
        <v>184</v>
      </c>
      <c r="B190" s="32" t="s">
        <v>171</v>
      </c>
      <c r="C190" s="33">
        <v>124</v>
      </c>
      <c r="D190" s="34"/>
      <c r="E190" s="40"/>
      <c r="F190" s="33"/>
      <c r="G190" s="35">
        <v>17.100000000000001</v>
      </c>
      <c r="H190" s="36">
        <f>G190</f>
        <v>17.100000000000001</v>
      </c>
      <c r="I190" s="33">
        <v>94</v>
      </c>
      <c r="J190" s="33">
        <v>70</v>
      </c>
      <c r="K190" s="36">
        <f t="shared" ref="K190:K201" si="96">I190-H190</f>
        <v>76.900000000000006</v>
      </c>
      <c r="L190" s="37">
        <f t="shared" si="84"/>
        <v>24</v>
      </c>
      <c r="M190" s="35">
        <f t="shared" si="87"/>
        <v>17.100000000000001</v>
      </c>
      <c r="N190" s="35">
        <f t="shared" si="88"/>
        <v>6.8999999999999986</v>
      </c>
      <c r="O190" s="33" t="str">
        <f t="shared" si="95"/>
        <v>50%</v>
      </c>
      <c r="P190" s="33">
        <f t="shared" si="89"/>
        <v>3.4499999999999993</v>
      </c>
      <c r="Q190" s="33" t="str">
        <f t="shared" si="93"/>
        <v>0.1</v>
      </c>
      <c r="R190" s="35">
        <f t="shared" si="90"/>
        <v>17.200000000000003</v>
      </c>
      <c r="S190" s="35">
        <f t="shared" si="91"/>
        <v>17.200000000000003</v>
      </c>
      <c r="T190" s="86">
        <f>S190</f>
        <v>17.200000000000003</v>
      </c>
    </row>
    <row r="191" spans="1:20" ht="15.75" customHeight="1" x14ac:dyDescent="0.3">
      <c r="A191" s="83">
        <v>185</v>
      </c>
      <c r="B191" s="7" t="s">
        <v>172</v>
      </c>
      <c r="C191" s="8">
        <v>230</v>
      </c>
      <c r="D191" s="9" t="s">
        <v>17</v>
      </c>
      <c r="E191" s="10"/>
      <c r="F191" s="8"/>
      <c r="G191" s="8">
        <v>8</v>
      </c>
      <c r="H191" s="12">
        <v>8</v>
      </c>
      <c r="I191" s="8">
        <v>87</v>
      </c>
      <c r="J191" s="8">
        <v>70</v>
      </c>
      <c r="K191" s="12">
        <f t="shared" si="96"/>
        <v>79</v>
      </c>
      <c r="L191" s="13">
        <f t="shared" si="84"/>
        <v>17</v>
      </c>
      <c r="M191" s="11">
        <f t="shared" si="87"/>
        <v>8</v>
      </c>
      <c r="N191" s="11">
        <f t="shared" si="88"/>
        <v>9</v>
      </c>
      <c r="O191" s="8" t="str">
        <f t="shared" si="95"/>
        <v>30%</v>
      </c>
      <c r="P191" s="8">
        <f t="shared" si="89"/>
        <v>2.6999999999999997</v>
      </c>
      <c r="Q191" s="8" t="str">
        <f t="shared" si="93"/>
        <v>0.1</v>
      </c>
      <c r="R191" s="11">
        <f t="shared" si="90"/>
        <v>8.1</v>
      </c>
      <c r="S191" s="11">
        <f t="shared" si="91"/>
        <v>8.1</v>
      </c>
      <c r="T191" s="85">
        <f>S191</f>
        <v>8.1</v>
      </c>
    </row>
    <row r="192" spans="1:20" ht="15.75" customHeight="1" x14ac:dyDescent="0.3">
      <c r="A192" s="83">
        <v>186</v>
      </c>
      <c r="B192" s="9" t="s">
        <v>173</v>
      </c>
      <c r="C192" s="8">
        <v>357</v>
      </c>
      <c r="D192" s="9"/>
      <c r="E192" s="10"/>
      <c r="F192" s="8"/>
      <c r="G192" s="8">
        <v>24.1</v>
      </c>
      <c r="H192" s="8">
        <v>24</v>
      </c>
      <c r="I192" s="8">
        <v>95</v>
      </c>
      <c r="J192" s="8">
        <v>70</v>
      </c>
      <c r="K192" s="8">
        <f t="shared" si="96"/>
        <v>71</v>
      </c>
      <c r="L192" s="8">
        <f t="shared" si="84"/>
        <v>25</v>
      </c>
      <c r="M192" s="8">
        <f t="shared" si="87"/>
        <v>24.1</v>
      </c>
      <c r="N192" s="8">
        <f t="shared" si="88"/>
        <v>0.89999999999999858</v>
      </c>
      <c r="O192" s="8" t="str">
        <f t="shared" si="95"/>
        <v>70%</v>
      </c>
      <c r="P192" s="8">
        <f t="shared" si="89"/>
        <v>0.62999999999999901</v>
      </c>
      <c r="Q192" s="8" t="str">
        <f t="shared" si="93"/>
        <v>0.1</v>
      </c>
      <c r="R192" s="8">
        <f t="shared" si="90"/>
        <v>24.200000000000003</v>
      </c>
      <c r="S192" s="8">
        <f t="shared" si="91"/>
        <v>24.200000000000003</v>
      </c>
      <c r="T192" s="84">
        <v>24</v>
      </c>
    </row>
    <row r="193" spans="1:20" ht="15.75" customHeight="1" x14ac:dyDescent="0.3">
      <c r="A193" s="83">
        <v>187</v>
      </c>
      <c r="B193" s="7" t="s">
        <v>174</v>
      </c>
      <c r="C193" s="8">
        <v>358</v>
      </c>
      <c r="D193" s="9" t="s">
        <v>45</v>
      </c>
      <c r="E193" s="10"/>
      <c r="F193" s="8"/>
      <c r="G193" s="8">
        <v>8</v>
      </c>
      <c r="H193" s="12">
        <v>8</v>
      </c>
      <c r="I193" s="8">
        <v>80</v>
      </c>
      <c r="J193" s="8">
        <v>70</v>
      </c>
      <c r="K193" s="12">
        <f t="shared" si="96"/>
        <v>72</v>
      </c>
      <c r="L193" s="13">
        <f t="shared" si="84"/>
        <v>10</v>
      </c>
      <c r="M193" s="11">
        <f t="shared" si="87"/>
        <v>8</v>
      </c>
      <c r="N193" s="11">
        <f t="shared" si="88"/>
        <v>2</v>
      </c>
      <c r="O193" s="8" t="str">
        <f t="shared" si="95"/>
        <v>30%</v>
      </c>
      <c r="P193" s="8">
        <f t="shared" si="89"/>
        <v>0.6</v>
      </c>
      <c r="Q193" s="8" t="str">
        <f t="shared" si="93"/>
        <v>0.1</v>
      </c>
      <c r="R193" s="11">
        <f t="shared" si="90"/>
        <v>8.1</v>
      </c>
      <c r="S193" s="11">
        <f t="shared" si="91"/>
        <v>8.1</v>
      </c>
      <c r="T193" s="85">
        <f>S193</f>
        <v>8.1</v>
      </c>
    </row>
    <row r="194" spans="1:20" ht="15.75" customHeight="1" x14ac:dyDescent="0.3">
      <c r="A194" s="83">
        <v>188</v>
      </c>
      <c r="B194" s="7" t="s">
        <v>175</v>
      </c>
      <c r="C194" s="8">
        <v>207</v>
      </c>
      <c r="D194" s="9"/>
      <c r="E194" s="10"/>
      <c r="F194" s="8"/>
      <c r="G194" s="8">
        <v>11</v>
      </c>
      <c r="H194" s="12">
        <v>11</v>
      </c>
      <c r="I194" s="8">
        <v>91</v>
      </c>
      <c r="J194" s="8">
        <v>70</v>
      </c>
      <c r="K194" s="12">
        <f t="shared" si="96"/>
        <v>80</v>
      </c>
      <c r="L194" s="13">
        <f t="shared" si="84"/>
        <v>21</v>
      </c>
      <c r="M194" s="11">
        <f t="shared" si="87"/>
        <v>11</v>
      </c>
      <c r="N194" s="11">
        <f t="shared" si="88"/>
        <v>10</v>
      </c>
      <c r="O194" s="14">
        <v>0.3</v>
      </c>
      <c r="P194" s="8">
        <f t="shared" si="89"/>
        <v>3</v>
      </c>
      <c r="Q194" s="8" t="str">
        <f t="shared" si="93"/>
        <v>0.1</v>
      </c>
      <c r="R194" s="11">
        <f t="shared" si="90"/>
        <v>11.1</v>
      </c>
      <c r="S194" s="11">
        <f t="shared" si="91"/>
        <v>11.1</v>
      </c>
      <c r="T194" s="85">
        <f>S194</f>
        <v>11.1</v>
      </c>
    </row>
    <row r="195" spans="1:20" ht="15.75" customHeight="1" x14ac:dyDescent="0.3">
      <c r="A195" s="83">
        <v>189</v>
      </c>
      <c r="B195" s="32" t="s">
        <v>176</v>
      </c>
      <c r="C195" s="33">
        <v>149</v>
      </c>
      <c r="D195" s="34"/>
      <c r="E195" s="33"/>
      <c r="F195" s="33"/>
      <c r="G195" s="33">
        <v>18.5</v>
      </c>
      <c r="H195" s="36">
        <f>G195</f>
        <v>18.5</v>
      </c>
      <c r="I195" s="33"/>
      <c r="J195" s="33"/>
      <c r="K195" s="36">
        <f t="shared" si="96"/>
        <v>-18.5</v>
      </c>
      <c r="L195" s="37">
        <f t="shared" si="84"/>
        <v>0</v>
      </c>
      <c r="M195" s="35">
        <f t="shared" si="87"/>
        <v>18.5</v>
      </c>
      <c r="N195" s="35">
        <f t="shared" si="88"/>
        <v>-18.5</v>
      </c>
      <c r="O195" s="33" t="str">
        <f t="shared" ref="O195:O205" si="97">IF(M195&gt;=19.5,"70%",IF(M195&gt;=13.5,"50%",IF(M195&gt;=5.5,"30%",IF(M195&gt;=0.1,"15%"))))</f>
        <v>50%</v>
      </c>
      <c r="P195" s="33">
        <f t="shared" si="89"/>
        <v>-9.25</v>
      </c>
      <c r="Q195" s="33" t="str">
        <f t="shared" si="93"/>
        <v>50%</v>
      </c>
      <c r="R195" s="35">
        <f t="shared" si="90"/>
        <v>9.25</v>
      </c>
      <c r="S195" s="35">
        <f t="shared" si="91"/>
        <v>18.5</v>
      </c>
      <c r="T195" s="86">
        <f>S195</f>
        <v>18.5</v>
      </c>
    </row>
    <row r="196" spans="1:20" ht="15.75" customHeight="1" x14ac:dyDescent="0.3">
      <c r="A196" s="83">
        <v>190</v>
      </c>
      <c r="B196" s="32" t="s">
        <v>177</v>
      </c>
      <c r="C196" s="33">
        <v>279</v>
      </c>
      <c r="D196" s="34"/>
      <c r="E196" s="33"/>
      <c r="F196" s="33"/>
      <c r="G196" s="35">
        <v>18</v>
      </c>
      <c r="H196" s="36">
        <v>18</v>
      </c>
      <c r="I196" s="33"/>
      <c r="J196" s="33"/>
      <c r="K196" s="36">
        <f t="shared" si="96"/>
        <v>-18</v>
      </c>
      <c r="L196" s="37">
        <f t="shared" si="84"/>
        <v>0</v>
      </c>
      <c r="M196" s="35">
        <f t="shared" si="87"/>
        <v>18</v>
      </c>
      <c r="N196" s="35">
        <f t="shared" si="88"/>
        <v>-18</v>
      </c>
      <c r="O196" s="33" t="str">
        <f t="shared" si="97"/>
        <v>50%</v>
      </c>
      <c r="P196" s="33">
        <f t="shared" si="89"/>
        <v>-9</v>
      </c>
      <c r="Q196" s="33" t="str">
        <f t="shared" si="93"/>
        <v>50%</v>
      </c>
      <c r="R196" s="35">
        <f t="shared" si="90"/>
        <v>9</v>
      </c>
      <c r="S196" s="35">
        <f t="shared" si="91"/>
        <v>18</v>
      </c>
      <c r="T196" s="86">
        <f>S196</f>
        <v>18</v>
      </c>
    </row>
    <row r="197" spans="1:20" ht="15.75" customHeight="1" x14ac:dyDescent="0.3">
      <c r="A197" s="83">
        <v>191</v>
      </c>
      <c r="B197" s="9" t="s">
        <v>178</v>
      </c>
      <c r="C197" s="8">
        <v>359</v>
      </c>
      <c r="D197" s="9"/>
      <c r="E197" s="10"/>
      <c r="F197" s="8"/>
      <c r="G197" s="8">
        <v>9.1999999999999993</v>
      </c>
      <c r="H197" s="8">
        <v>9</v>
      </c>
      <c r="I197" s="8">
        <v>94</v>
      </c>
      <c r="J197" s="8">
        <v>70</v>
      </c>
      <c r="K197" s="8">
        <f t="shared" si="96"/>
        <v>85</v>
      </c>
      <c r="L197" s="8">
        <f t="shared" si="84"/>
        <v>24</v>
      </c>
      <c r="M197" s="8">
        <f t="shared" si="87"/>
        <v>9.1999999999999993</v>
      </c>
      <c r="N197" s="8">
        <f t="shared" si="88"/>
        <v>14.8</v>
      </c>
      <c r="O197" s="8" t="str">
        <f t="shared" si="97"/>
        <v>30%</v>
      </c>
      <c r="P197" s="8">
        <f t="shared" si="89"/>
        <v>4.4400000000000004</v>
      </c>
      <c r="Q197" s="8" t="str">
        <f t="shared" si="93"/>
        <v>0.1</v>
      </c>
      <c r="R197" s="8">
        <f t="shared" si="90"/>
        <v>9.2999999999999989</v>
      </c>
      <c r="S197" s="8">
        <f t="shared" si="91"/>
        <v>9.2999999999999989</v>
      </c>
      <c r="T197" s="84">
        <v>9</v>
      </c>
    </row>
    <row r="198" spans="1:20" ht="15.75" customHeight="1" x14ac:dyDescent="0.3">
      <c r="A198" s="83">
        <v>192</v>
      </c>
      <c r="B198" s="7" t="s">
        <v>179</v>
      </c>
      <c r="C198" s="8">
        <v>97</v>
      </c>
      <c r="D198" s="9" t="s">
        <v>17</v>
      </c>
      <c r="E198" s="10"/>
      <c r="F198" s="8"/>
      <c r="G198" s="11">
        <v>10</v>
      </c>
      <c r="H198" s="12">
        <v>10</v>
      </c>
      <c r="I198" s="8">
        <v>85</v>
      </c>
      <c r="J198" s="8">
        <v>70</v>
      </c>
      <c r="K198" s="12">
        <f t="shared" si="96"/>
        <v>75</v>
      </c>
      <c r="L198" s="13">
        <f t="shared" si="84"/>
        <v>15</v>
      </c>
      <c r="M198" s="11">
        <f t="shared" ref="M198:M206" si="98">G198</f>
        <v>10</v>
      </c>
      <c r="N198" s="11">
        <f t="shared" ref="N198:N206" si="99">L198-M198</f>
        <v>5</v>
      </c>
      <c r="O198" s="8" t="str">
        <f t="shared" si="97"/>
        <v>30%</v>
      </c>
      <c r="P198" s="8">
        <f t="shared" ref="P198:P206" si="100">N198*O198</f>
        <v>1.5</v>
      </c>
      <c r="Q198" s="8" t="str">
        <f t="shared" si="93"/>
        <v>0.1</v>
      </c>
      <c r="R198" s="11">
        <f t="shared" ref="R198:R206" si="101">IF(M198&gt;=L198,(M198+P198),M198+Q198)</f>
        <v>10.1</v>
      </c>
      <c r="S198" s="11">
        <f t="shared" ref="S198:S206" si="102">IF(I198&gt;1,(R198),G198)</f>
        <v>10.1</v>
      </c>
      <c r="T198" s="85">
        <f>S198</f>
        <v>10.1</v>
      </c>
    </row>
    <row r="199" spans="1:20" ht="15.75" customHeight="1" x14ac:dyDescent="0.3">
      <c r="A199" s="83">
        <v>193</v>
      </c>
      <c r="B199" s="32" t="s">
        <v>180</v>
      </c>
      <c r="C199" s="33">
        <v>16</v>
      </c>
      <c r="D199" s="34"/>
      <c r="E199" s="33"/>
      <c r="F199" s="33"/>
      <c r="G199" s="35">
        <v>12.3</v>
      </c>
      <c r="H199" s="36">
        <f>G199</f>
        <v>12.3</v>
      </c>
      <c r="I199" s="33"/>
      <c r="J199" s="33"/>
      <c r="K199" s="36">
        <f t="shared" si="96"/>
        <v>-12.3</v>
      </c>
      <c r="L199" s="37">
        <f t="shared" si="84"/>
        <v>0</v>
      </c>
      <c r="M199" s="35">
        <f t="shared" si="98"/>
        <v>12.3</v>
      </c>
      <c r="N199" s="35">
        <f t="shared" si="99"/>
        <v>-12.3</v>
      </c>
      <c r="O199" s="33" t="str">
        <f t="shared" si="97"/>
        <v>30%</v>
      </c>
      <c r="P199" s="33">
        <f t="shared" si="100"/>
        <v>-3.69</v>
      </c>
      <c r="Q199" s="33" t="str">
        <f t="shared" si="93"/>
        <v>30%</v>
      </c>
      <c r="R199" s="35">
        <f t="shared" si="101"/>
        <v>8.6100000000000012</v>
      </c>
      <c r="S199" s="35">
        <f t="shared" si="102"/>
        <v>12.3</v>
      </c>
      <c r="T199" s="86">
        <f>S199</f>
        <v>12.3</v>
      </c>
    </row>
    <row r="200" spans="1:20" ht="15.75" customHeight="1" x14ac:dyDescent="0.3">
      <c r="A200" s="83">
        <v>194</v>
      </c>
      <c r="B200" s="32" t="s">
        <v>181</v>
      </c>
      <c r="C200" s="33">
        <v>92</v>
      </c>
      <c r="D200" s="34"/>
      <c r="E200" s="33"/>
      <c r="F200" s="33"/>
      <c r="G200" s="35">
        <v>24</v>
      </c>
      <c r="H200" s="36">
        <f>G200</f>
        <v>24</v>
      </c>
      <c r="I200" s="33"/>
      <c r="J200" s="33"/>
      <c r="K200" s="36">
        <f t="shared" si="96"/>
        <v>-24</v>
      </c>
      <c r="L200" s="37">
        <f t="shared" si="84"/>
        <v>0</v>
      </c>
      <c r="M200" s="35">
        <f t="shared" si="98"/>
        <v>24</v>
      </c>
      <c r="N200" s="35">
        <f t="shared" si="99"/>
        <v>-24</v>
      </c>
      <c r="O200" s="33" t="str">
        <f t="shared" si="97"/>
        <v>70%</v>
      </c>
      <c r="P200" s="33">
        <f t="shared" si="100"/>
        <v>-16.799999999999997</v>
      </c>
      <c r="Q200" s="33" t="str">
        <f t="shared" si="93"/>
        <v>70%</v>
      </c>
      <c r="R200" s="35">
        <f t="shared" si="101"/>
        <v>7.2000000000000028</v>
      </c>
      <c r="S200" s="35">
        <f t="shared" si="102"/>
        <v>24</v>
      </c>
      <c r="T200" s="86">
        <f>S200</f>
        <v>24</v>
      </c>
    </row>
    <row r="201" spans="1:20" ht="15.75" customHeight="1" x14ac:dyDescent="0.3">
      <c r="A201" s="83">
        <v>195</v>
      </c>
      <c r="B201" s="9" t="s">
        <v>182</v>
      </c>
      <c r="C201" s="8">
        <v>360</v>
      </c>
      <c r="D201" s="9"/>
      <c r="E201" s="10"/>
      <c r="F201" s="8"/>
      <c r="G201" s="8">
        <v>13.1</v>
      </c>
      <c r="H201" s="8">
        <v>13</v>
      </c>
      <c r="I201" s="8">
        <v>86</v>
      </c>
      <c r="J201" s="8">
        <v>70</v>
      </c>
      <c r="K201" s="8">
        <f t="shared" si="96"/>
        <v>73</v>
      </c>
      <c r="L201" s="8">
        <f t="shared" si="84"/>
        <v>16</v>
      </c>
      <c r="M201" s="8">
        <f t="shared" si="98"/>
        <v>13.1</v>
      </c>
      <c r="N201" s="8">
        <f t="shared" si="99"/>
        <v>2.9000000000000004</v>
      </c>
      <c r="O201" s="8" t="str">
        <f t="shared" si="97"/>
        <v>30%</v>
      </c>
      <c r="P201" s="8">
        <f t="shared" si="100"/>
        <v>0.87000000000000011</v>
      </c>
      <c r="Q201" s="8" t="str">
        <f t="shared" si="93"/>
        <v>0.1</v>
      </c>
      <c r="R201" s="8">
        <f t="shared" si="101"/>
        <v>13.2</v>
      </c>
      <c r="S201" s="8">
        <f t="shared" si="102"/>
        <v>13.2</v>
      </c>
      <c r="T201" s="84">
        <v>13</v>
      </c>
    </row>
    <row r="202" spans="1:20" ht="15.75" customHeight="1" x14ac:dyDescent="0.3">
      <c r="A202" s="83">
        <v>196</v>
      </c>
      <c r="B202" s="7" t="s">
        <v>183</v>
      </c>
      <c r="C202" s="8">
        <v>53</v>
      </c>
      <c r="D202" s="9" t="s">
        <v>34</v>
      </c>
      <c r="E202" s="10"/>
      <c r="F202" s="8"/>
      <c r="G202" s="11">
        <v>11.1</v>
      </c>
      <c r="H202" s="12">
        <v>11</v>
      </c>
      <c r="I202" s="8">
        <v>92</v>
      </c>
      <c r="J202" s="8">
        <v>70</v>
      </c>
      <c r="K202" s="12">
        <v>81</v>
      </c>
      <c r="L202" s="13">
        <f t="shared" si="84"/>
        <v>22</v>
      </c>
      <c r="M202" s="11">
        <f t="shared" si="98"/>
        <v>11.1</v>
      </c>
      <c r="N202" s="11">
        <f t="shared" si="99"/>
        <v>10.9</v>
      </c>
      <c r="O202" s="8" t="str">
        <f t="shared" si="97"/>
        <v>30%</v>
      </c>
      <c r="P202" s="8">
        <f t="shared" si="100"/>
        <v>3.27</v>
      </c>
      <c r="Q202" s="8" t="str">
        <f t="shared" si="93"/>
        <v>0.1</v>
      </c>
      <c r="R202" s="11">
        <f t="shared" si="101"/>
        <v>11.2</v>
      </c>
      <c r="S202" s="11">
        <f t="shared" si="102"/>
        <v>11.2</v>
      </c>
      <c r="T202" s="85">
        <f>S202</f>
        <v>11.2</v>
      </c>
    </row>
    <row r="203" spans="1:20" ht="15.75" customHeight="1" x14ac:dyDescent="0.3">
      <c r="A203" s="83">
        <v>197</v>
      </c>
      <c r="B203" s="7" t="s">
        <v>184</v>
      </c>
      <c r="C203" s="8">
        <v>240</v>
      </c>
      <c r="D203" s="9" t="s">
        <v>34</v>
      </c>
      <c r="E203" s="19"/>
      <c r="F203" s="8"/>
      <c r="G203" s="11">
        <v>10.7</v>
      </c>
      <c r="H203" s="12">
        <f>G203</f>
        <v>10.7</v>
      </c>
      <c r="I203" s="8">
        <v>91</v>
      </c>
      <c r="J203" s="8">
        <v>70</v>
      </c>
      <c r="K203" s="12">
        <f>I203-H203</f>
        <v>80.3</v>
      </c>
      <c r="L203" s="18" t="s">
        <v>185</v>
      </c>
      <c r="M203" s="11">
        <f t="shared" si="98"/>
        <v>10.7</v>
      </c>
      <c r="N203" s="11">
        <f t="shared" si="99"/>
        <v>0.30000000000000071</v>
      </c>
      <c r="O203" s="8" t="str">
        <f t="shared" si="97"/>
        <v>30%</v>
      </c>
      <c r="P203" s="8">
        <f t="shared" si="100"/>
        <v>9.0000000000000205E-2</v>
      </c>
      <c r="Q203" s="8" t="str">
        <f t="shared" si="93"/>
        <v>0.1</v>
      </c>
      <c r="R203" s="11">
        <f t="shared" si="101"/>
        <v>10.799999999999999</v>
      </c>
      <c r="S203" s="11">
        <f t="shared" si="102"/>
        <v>10.799999999999999</v>
      </c>
      <c r="T203" s="85">
        <v>10</v>
      </c>
    </row>
    <row r="204" spans="1:20" ht="15.75" customHeight="1" x14ac:dyDescent="0.3">
      <c r="A204" s="83">
        <v>198</v>
      </c>
      <c r="B204" s="32" t="s">
        <v>186</v>
      </c>
      <c r="C204" s="33">
        <v>80</v>
      </c>
      <c r="D204" s="34"/>
      <c r="E204" s="33"/>
      <c r="F204" s="33"/>
      <c r="G204" s="35">
        <v>21.9</v>
      </c>
      <c r="H204" s="36">
        <f>G204</f>
        <v>21.9</v>
      </c>
      <c r="I204" s="33"/>
      <c r="J204" s="33"/>
      <c r="K204" s="36">
        <f>I204-H204</f>
        <v>-21.9</v>
      </c>
      <c r="L204" s="37">
        <f>I204-J204</f>
        <v>0</v>
      </c>
      <c r="M204" s="35">
        <f t="shared" si="98"/>
        <v>21.9</v>
      </c>
      <c r="N204" s="35">
        <f t="shared" si="99"/>
        <v>-21.9</v>
      </c>
      <c r="O204" s="33" t="str">
        <f t="shared" si="97"/>
        <v>70%</v>
      </c>
      <c r="P204" s="33">
        <f t="shared" si="100"/>
        <v>-15.329999999999998</v>
      </c>
      <c r="Q204" s="33" t="str">
        <f t="shared" si="93"/>
        <v>70%</v>
      </c>
      <c r="R204" s="35">
        <f t="shared" si="101"/>
        <v>6.57</v>
      </c>
      <c r="S204" s="35">
        <f t="shared" si="102"/>
        <v>21.9</v>
      </c>
      <c r="T204" s="86">
        <f>S204</f>
        <v>21.9</v>
      </c>
    </row>
    <row r="205" spans="1:20" ht="15.75" customHeight="1" x14ac:dyDescent="0.3">
      <c r="A205" s="83">
        <v>199</v>
      </c>
      <c r="B205" s="32" t="s">
        <v>187</v>
      </c>
      <c r="C205" s="33">
        <v>319</v>
      </c>
      <c r="D205" s="34"/>
      <c r="E205" s="33"/>
      <c r="F205" s="33"/>
      <c r="G205" s="35">
        <v>16</v>
      </c>
      <c r="H205" s="36">
        <f>G205</f>
        <v>16</v>
      </c>
      <c r="I205" s="33">
        <v>85</v>
      </c>
      <c r="J205" s="33">
        <v>69</v>
      </c>
      <c r="K205" s="36">
        <f>I205-H205</f>
        <v>69</v>
      </c>
      <c r="L205" s="37">
        <f>I205-J205</f>
        <v>16</v>
      </c>
      <c r="M205" s="35">
        <f t="shared" si="98"/>
        <v>16</v>
      </c>
      <c r="N205" s="35">
        <f t="shared" si="99"/>
        <v>0</v>
      </c>
      <c r="O205" s="33" t="str">
        <f t="shared" si="97"/>
        <v>50%</v>
      </c>
      <c r="P205" s="33">
        <f t="shared" si="100"/>
        <v>0</v>
      </c>
      <c r="Q205" s="33" t="str">
        <f t="shared" si="93"/>
        <v>0.1</v>
      </c>
      <c r="R205" s="35">
        <f t="shared" si="101"/>
        <v>16</v>
      </c>
      <c r="S205" s="35">
        <f t="shared" si="102"/>
        <v>16</v>
      </c>
      <c r="T205" s="86">
        <f>S205</f>
        <v>16</v>
      </c>
    </row>
    <row r="206" spans="1:20" ht="15.75" customHeight="1" x14ac:dyDescent="0.3">
      <c r="A206" s="83">
        <v>200</v>
      </c>
      <c r="B206" s="9" t="s">
        <v>188</v>
      </c>
      <c r="C206" s="8">
        <v>361</v>
      </c>
      <c r="D206" s="9"/>
      <c r="E206" s="10"/>
      <c r="F206" s="8"/>
      <c r="G206" s="8">
        <v>11</v>
      </c>
      <c r="H206" s="8">
        <v>11</v>
      </c>
      <c r="I206" s="8">
        <v>95</v>
      </c>
      <c r="J206" s="8">
        <v>71</v>
      </c>
      <c r="K206" s="8">
        <f>I206-H206</f>
        <v>84</v>
      </c>
      <c r="L206" s="8">
        <f>I206-J206</f>
        <v>24</v>
      </c>
      <c r="M206" s="8">
        <f t="shared" si="98"/>
        <v>11</v>
      </c>
      <c r="N206" s="8">
        <f t="shared" si="99"/>
        <v>13</v>
      </c>
      <c r="O206" s="8" t="str">
        <f>IF(M206&gt;=19.5,"30%",IF(M206&gt;=13.5,"30%",IF(M206&gt;=5.5,"30%",IF(M206&gt;=0.1,"15%"))))</f>
        <v>30%</v>
      </c>
      <c r="P206" s="8">
        <f t="shared" si="100"/>
        <v>3.9</v>
      </c>
      <c r="Q206" s="8" t="str">
        <f t="shared" si="93"/>
        <v>0.1</v>
      </c>
      <c r="R206" s="8">
        <f t="shared" si="101"/>
        <v>11.1</v>
      </c>
      <c r="S206" s="8">
        <f t="shared" si="102"/>
        <v>11.1</v>
      </c>
      <c r="T206" s="85">
        <f>S206</f>
        <v>11.1</v>
      </c>
    </row>
    <row r="207" spans="1:20" ht="15.75" customHeight="1" x14ac:dyDescent="0.3">
      <c r="A207" s="83">
        <v>201</v>
      </c>
      <c r="B207" s="56" t="s">
        <v>189</v>
      </c>
      <c r="C207" s="33">
        <v>362</v>
      </c>
      <c r="D207" s="34" t="s">
        <v>24</v>
      </c>
      <c r="E207" s="40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91"/>
    </row>
    <row r="208" spans="1:20" ht="15.75" customHeight="1" x14ac:dyDescent="0.3">
      <c r="A208" s="83">
        <v>202</v>
      </c>
      <c r="B208" s="15" t="s">
        <v>190</v>
      </c>
      <c r="C208" s="8">
        <v>363</v>
      </c>
      <c r="D208" s="16"/>
      <c r="E208" s="10"/>
      <c r="F208" s="17"/>
      <c r="G208" s="11">
        <v>19</v>
      </c>
      <c r="H208" s="12">
        <f>G208</f>
        <v>19</v>
      </c>
      <c r="I208" s="8">
        <v>93</v>
      </c>
      <c r="J208" s="8">
        <v>70</v>
      </c>
      <c r="K208" s="12">
        <f>I208-H208</f>
        <v>74</v>
      </c>
      <c r="L208" s="8">
        <f t="shared" ref="L208:L239" si="103">I208-J208</f>
        <v>23</v>
      </c>
      <c r="M208" s="11">
        <f t="shared" ref="M208:M271" si="104">G208</f>
        <v>19</v>
      </c>
      <c r="N208" s="11">
        <f t="shared" ref="N208:N245" si="105">L208-M208</f>
        <v>4</v>
      </c>
      <c r="O208" s="8" t="str">
        <f t="shared" ref="O208:O224" si="106">IF(M208&gt;=19.5,"70%",IF(M208&gt;=13.5,"50%",IF(M208&gt;=5.5,"30%",IF(M208&gt;=0.1,"15%"))))</f>
        <v>50%</v>
      </c>
      <c r="P208" s="8">
        <f t="shared" ref="P208:P245" si="107">N208*O208</f>
        <v>2</v>
      </c>
      <c r="Q208" s="8" t="str">
        <f>IF(N208&lt;0,O208, "0.1")</f>
        <v>0.1</v>
      </c>
      <c r="R208" s="11">
        <f t="shared" ref="R208:R248" si="108">IF(M208&gt;=L208,(M208+P208),M208+Q208)</f>
        <v>19.100000000000001</v>
      </c>
      <c r="S208" s="11">
        <f t="shared" ref="S208:S239" si="109">IF(I208&gt;1,(R208),G208)</f>
        <v>19.100000000000001</v>
      </c>
      <c r="T208" s="84">
        <v>19</v>
      </c>
    </row>
    <row r="209" spans="1:20" ht="15.75" customHeight="1" x14ac:dyDescent="0.3">
      <c r="A209" s="83">
        <v>203</v>
      </c>
      <c r="B209" s="7" t="s">
        <v>191</v>
      </c>
      <c r="C209" s="8">
        <v>199</v>
      </c>
      <c r="D209" s="9" t="s">
        <v>17</v>
      </c>
      <c r="E209" s="10"/>
      <c r="F209" s="8"/>
      <c r="G209" s="8">
        <v>7</v>
      </c>
      <c r="H209" s="12">
        <v>7</v>
      </c>
      <c r="I209" s="8">
        <v>85</v>
      </c>
      <c r="J209" s="8">
        <v>70</v>
      </c>
      <c r="K209" s="12">
        <f>I209-H209</f>
        <v>78</v>
      </c>
      <c r="L209" s="13">
        <f t="shared" si="103"/>
        <v>15</v>
      </c>
      <c r="M209" s="11">
        <f t="shared" si="104"/>
        <v>7</v>
      </c>
      <c r="N209" s="11">
        <f t="shared" si="105"/>
        <v>8</v>
      </c>
      <c r="O209" s="8" t="str">
        <f t="shared" si="106"/>
        <v>30%</v>
      </c>
      <c r="P209" s="8">
        <f t="shared" si="107"/>
        <v>2.4</v>
      </c>
      <c r="Q209" s="8" t="str">
        <f>IF(N209&lt;0,O209, "0.1")</f>
        <v>0.1</v>
      </c>
      <c r="R209" s="11">
        <f t="shared" si="108"/>
        <v>7.1</v>
      </c>
      <c r="S209" s="11">
        <f t="shared" si="109"/>
        <v>7.1</v>
      </c>
      <c r="T209" s="85">
        <f t="shared" ref="T209:T218" si="110">S209</f>
        <v>7.1</v>
      </c>
    </row>
    <row r="210" spans="1:20" ht="15.75" customHeight="1" x14ac:dyDescent="0.3">
      <c r="A210" s="83">
        <v>204</v>
      </c>
      <c r="B210" s="32" t="s">
        <v>192</v>
      </c>
      <c r="C210" s="33">
        <v>173</v>
      </c>
      <c r="D210" s="34"/>
      <c r="E210" s="40"/>
      <c r="F210" s="33"/>
      <c r="G210" s="33">
        <v>17.100000000000001</v>
      </c>
      <c r="H210" s="36">
        <f>G210</f>
        <v>17.100000000000001</v>
      </c>
      <c r="I210" s="33">
        <v>107</v>
      </c>
      <c r="J210" s="33">
        <v>71</v>
      </c>
      <c r="K210" s="36">
        <f>I210-H210</f>
        <v>89.9</v>
      </c>
      <c r="L210" s="37">
        <f t="shared" si="103"/>
        <v>36</v>
      </c>
      <c r="M210" s="35">
        <f t="shared" si="104"/>
        <v>17.100000000000001</v>
      </c>
      <c r="N210" s="35">
        <f t="shared" si="105"/>
        <v>18.899999999999999</v>
      </c>
      <c r="O210" s="33" t="str">
        <f t="shared" si="106"/>
        <v>50%</v>
      </c>
      <c r="P210" s="33">
        <f t="shared" si="107"/>
        <v>9.4499999999999993</v>
      </c>
      <c r="Q210" s="33" t="str">
        <f>IF(N210&lt;0,O210, "0.1")</f>
        <v>0.1</v>
      </c>
      <c r="R210" s="35">
        <f t="shared" si="108"/>
        <v>17.200000000000003</v>
      </c>
      <c r="S210" s="35">
        <f t="shared" si="109"/>
        <v>17.200000000000003</v>
      </c>
      <c r="T210" s="86">
        <f t="shared" si="110"/>
        <v>17.200000000000003</v>
      </c>
    </row>
    <row r="211" spans="1:20" ht="15.75" customHeight="1" x14ac:dyDescent="0.3">
      <c r="A211" s="83">
        <v>205</v>
      </c>
      <c r="B211" s="32" t="s">
        <v>193</v>
      </c>
      <c r="C211" s="33">
        <v>14</v>
      </c>
      <c r="D211" s="34"/>
      <c r="E211" s="33"/>
      <c r="F211" s="33"/>
      <c r="G211" s="35">
        <v>10.1</v>
      </c>
      <c r="H211" s="36">
        <v>11</v>
      </c>
      <c r="I211" s="33"/>
      <c r="J211" s="33"/>
      <c r="K211" s="36">
        <f>I211-H211</f>
        <v>-11</v>
      </c>
      <c r="L211" s="37">
        <f t="shared" si="103"/>
        <v>0</v>
      </c>
      <c r="M211" s="35">
        <f t="shared" si="104"/>
        <v>10.1</v>
      </c>
      <c r="N211" s="35">
        <f t="shared" si="105"/>
        <v>-10.1</v>
      </c>
      <c r="O211" s="33" t="str">
        <f t="shared" si="106"/>
        <v>30%</v>
      </c>
      <c r="P211" s="33">
        <f t="shared" si="107"/>
        <v>-3.03</v>
      </c>
      <c r="Q211" s="33" t="str">
        <f>IF(N211&lt;0,O211, "0.1")</f>
        <v>30%</v>
      </c>
      <c r="R211" s="35">
        <f t="shared" si="108"/>
        <v>7.07</v>
      </c>
      <c r="S211" s="35">
        <f t="shared" si="109"/>
        <v>10.1</v>
      </c>
      <c r="T211" s="86">
        <f t="shared" si="110"/>
        <v>10.1</v>
      </c>
    </row>
    <row r="212" spans="1:20" ht="15.75" customHeight="1" x14ac:dyDescent="0.3">
      <c r="A212" s="83">
        <v>206</v>
      </c>
      <c r="B212" s="32" t="s">
        <v>194</v>
      </c>
      <c r="C212" s="33">
        <v>150</v>
      </c>
      <c r="D212" s="34"/>
      <c r="E212" s="33"/>
      <c r="F212" s="33"/>
      <c r="G212" s="33">
        <v>14.3</v>
      </c>
      <c r="H212" s="36">
        <f>G212</f>
        <v>14.3</v>
      </c>
      <c r="I212" s="33"/>
      <c r="J212" s="33"/>
      <c r="K212" s="36">
        <f>I212-H212</f>
        <v>-14.3</v>
      </c>
      <c r="L212" s="37">
        <f t="shared" si="103"/>
        <v>0</v>
      </c>
      <c r="M212" s="35">
        <f t="shared" si="104"/>
        <v>14.3</v>
      </c>
      <c r="N212" s="35">
        <f t="shared" si="105"/>
        <v>-14.3</v>
      </c>
      <c r="O212" s="33" t="str">
        <f t="shared" si="106"/>
        <v>50%</v>
      </c>
      <c r="P212" s="33">
        <f t="shared" si="107"/>
        <v>-7.15</v>
      </c>
      <c r="Q212" s="33" t="str">
        <f>IF(N212&lt;0,O212, "0.1")</f>
        <v>50%</v>
      </c>
      <c r="R212" s="35">
        <f t="shared" si="108"/>
        <v>7.15</v>
      </c>
      <c r="S212" s="35">
        <f t="shared" si="109"/>
        <v>14.3</v>
      </c>
      <c r="T212" s="86">
        <f t="shared" si="110"/>
        <v>14.3</v>
      </c>
    </row>
    <row r="213" spans="1:20" ht="15.75" customHeight="1" x14ac:dyDescent="0.3">
      <c r="A213" s="83">
        <v>207</v>
      </c>
      <c r="B213" s="32" t="s">
        <v>195</v>
      </c>
      <c r="C213" s="33">
        <v>364</v>
      </c>
      <c r="D213" s="34" t="s">
        <v>34</v>
      </c>
      <c r="E213" s="40"/>
      <c r="F213" s="33"/>
      <c r="G213" s="33">
        <v>19</v>
      </c>
      <c r="H213" s="33">
        <v>19</v>
      </c>
      <c r="I213" s="33">
        <v>97</v>
      </c>
      <c r="J213" s="33">
        <v>70</v>
      </c>
      <c r="K213" s="36"/>
      <c r="L213" s="37">
        <f t="shared" si="103"/>
        <v>27</v>
      </c>
      <c r="M213" s="35">
        <f t="shared" si="104"/>
        <v>19</v>
      </c>
      <c r="N213" s="35">
        <f t="shared" si="105"/>
        <v>8</v>
      </c>
      <c r="O213" s="33" t="str">
        <f t="shared" si="106"/>
        <v>50%</v>
      </c>
      <c r="P213" s="33">
        <f t="shared" si="107"/>
        <v>4</v>
      </c>
      <c r="Q213" s="33" t="s">
        <v>105</v>
      </c>
      <c r="R213" s="35">
        <f t="shared" si="108"/>
        <v>19.100000000000001</v>
      </c>
      <c r="S213" s="35">
        <f t="shared" si="109"/>
        <v>19.100000000000001</v>
      </c>
      <c r="T213" s="86">
        <f t="shared" si="110"/>
        <v>19.100000000000001</v>
      </c>
    </row>
    <row r="214" spans="1:20" ht="15.75" customHeight="1" x14ac:dyDescent="0.3">
      <c r="A214" s="83">
        <v>208</v>
      </c>
      <c r="B214" s="34" t="s">
        <v>196</v>
      </c>
      <c r="C214" s="33">
        <v>365</v>
      </c>
      <c r="D214" s="34" t="s">
        <v>20</v>
      </c>
      <c r="E214" s="33"/>
      <c r="F214" s="33"/>
      <c r="G214" s="33">
        <v>16</v>
      </c>
      <c r="H214" s="33">
        <f>G214</f>
        <v>16</v>
      </c>
      <c r="I214" s="33">
        <v>85</v>
      </c>
      <c r="J214" s="33">
        <v>69</v>
      </c>
      <c r="K214" s="33">
        <f t="shared" ref="K214:K245" si="111">I214-H214</f>
        <v>69</v>
      </c>
      <c r="L214" s="33">
        <f t="shared" si="103"/>
        <v>16</v>
      </c>
      <c r="M214" s="33">
        <f t="shared" si="104"/>
        <v>16</v>
      </c>
      <c r="N214" s="33">
        <f t="shared" si="105"/>
        <v>0</v>
      </c>
      <c r="O214" s="33" t="str">
        <f t="shared" si="106"/>
        <v>50%</v>
      </c>
      <c r="P214" s="33">
        <f t="shared" si="107"/>
        <v>0</v>
      </c>
      <c r="Q214" s="33" t="str">
        <f t="shared" ref="Q214:Q245" si="112">IF(N214&lt;0,O214, "0.1")</f>
        <v>0.1</v>
      </c>
      <c r="R214" s="33">
        <f t="shared" si="108"/>
        <v>16</v>
      </c>
      <c r="S214" s="33">
        <f t="shared" si="109"/>
        <v>16</v>
      </c>
      <c r="T214" s="86">
        <f t="shared" si="110"/>
        <v>16</v>
      </c>
    </row>
    <row r="215" spans="1:20" ht="15.75" customHeight="1" x14ac:dyDescent="0.3">
      <c r="A215" s="83">
        <v>209</v>
      </c>
      <c r="B215" s="7" t="s">
        <v>197</v>
      </c>
      <c r="C215" s="8">
        <v>59</v>
      </c>
      <c r="D215" s="9" t="s">
        <v>91</v>
      </c>
      <c r="E215" s="10"/>
      <c r="F215" s="8"/>
      <c r="G215" s="11">
        <v>10.7</v>
      </c>
      <c r="H215" s="12">
        <f>G215</f>
        <v>10.7</v>
      </c>
      <c r="I215" s="8">
        <v>100</v>
      </c>
      <c r="J215" s="8">
        <v>70</v>
      </c>
      <c r="K215" s="12">
        <f t="shared" si="111"/>
        <v>89.3</v>
      </c>
      <c r="L215" s="13">
        <f t="shared" si="103"/>
        <v>30</v>
      </c>
      <c r="M215" s="11">
        <f t="shared" si="104"/>
        <v>10.7</v>
      </c>
      <c r="N215" s="11">
        <f t="shared" si="105"/>
        <v>19.3</v>
      </c>
      <c r="O215" s="8" t="str">
        <f t="shared" si="106"/>
        <v>30%</v>
      </c>
      <c r="P215" s="8">
        <f t="shared" si="107"/>
        <v>5.79</v>
      </c>
      <c r="Q215" s="8" t="str">
        <f t="shared" si="112"/>
        <v>0.1</v>
      </c>
      <c r="R215" s="11">
        <f t="shared" si="108"/>
        <v>10.799999999999999</v>
      </c>
      <c r="S215" s="11">
        <f t="shared" si="109"/>
        <v>10.799999999999999</v>
      </c>
      <c r="T215" s="85">
        <f t="shared" si="110"/>
        <v>10.799999999999999</v>
      </c>
    </row>
    <row r="216" spans="1:20" ht="15.75" customHeight="1" x14ac:dyDescent="0.3">
      <c r="A216" s="83">
        <v>210</v>
      </c>
      <c r="B216" s="7" t="s">
        <v>468</v>
      </c>
      <c r="C216" s="8">
        <v>457</v>
      </c>
      <c r="D216" s="26"/>
      <c r="E216" s="30"/>
      <c r="F216" s="28"/>
      <c r="G216" s="8">
        <v>22</v>
      </c>
      <c r="H216" s="12">
        <v>22</v>
      </c>
      <c r="I216" s="8">
        <v>87</v>
      </c>
      <c r="J216" s="8">
        <v>70</v>
      </c>
      <c r="K216" s="12">
        <f t="shared" si="111"/>
        <v>65</v>
      </c>
      <c r="L216" s="13">
        <f t="shared" si="103"/>
        <v>17</v>
      </c>
      <c r="M216" s="11">
        <f t="shared" si="104"/>
        <v>22</v>
      </c>
      <c r="N216" s="11">
        <f t="shared" si="105"/>
        <v>-5</v>
      </c>
      <c r="O216" s="8" t="str">
        <f t="shared" si="106"/>
        <v>70%</v>
      </c>
      <c r="P216" s="8">
        <f t="shared" si="107"/>
        <v>-3.5</v>
      </c>
      <c r="Q216" s="8" t="str">
        <f t="shared" si="112"/>
        <v>70%</v>
      </c>
      <c r="R216" s="11">
        <f t="shared" si="108"/>
        <v>18.5</v>
      </c>
      <c r="S216" s="11">
        <f t="shared" si="109"/>
        <v>18.5</v>
      </c>
      <c r="T216" s="85">
        <f t="shared" si="110"/>
        <v>18.5</v>
      </c>
    </row>
    <row r="217" spans="1:20" ht="15.75" customHeight="1" x14ac:dyDescent="0.3">
      <c r="A217" s="83">
        <v>211</v>
      </c>
      <c r="B217" s="32" t="s">
        <v>198</v>
      </c>
      <c r="C217" s="33">
        <v>255</v>
      </c>
      <c r="D217" s="34"/>
      <c r="E217" s="33"/>
      <c r="F217" s="33"/>
      <c r="G217" s="33">
        <v>14</v>
      </c>
      <c r="H217" s="36">
        <v>14</v>
      </c>
      <c r="I217" s="33">
        <v>105</v>
      </c>
      <c r="J217" s="33">
        <v>71</v>
      </c>
      <c r="K217" s="36">
        <f t="shared" si="111"/>
        <v>91</v>
      </c>
      <c r="L217" s="37">
        <f t="shared" si="103"/>
        <v>34</v>
      </c>
      <c r="M217" s="35">
        <f t="shared" si="104"/>
        <v>14</v>
      </c>
      <c r="N217" s="35">
        <f t="shared" si="105"/>
        <v>20</v>
      </c>
      <c r="O217" s="33" t="str">
        <f t="shared" si="106"/>
        <v>50%</v>
      </c>
      <c r="P217" s="33">
        <f t="shared" si="107"/>
        <v>10</v>
      </c>
      <c r="Q217" s="33" t="str">
        <f t="shared" si="112"/>
        <v>0.1</v>
      </c>
      <c r="R217" s="35">
        <f t="shared" si="108"/>
        <v>14.1</v>
      </c>
      <c r="S217" s="35">
        <f t="shared" si="109"/>
        <v>14.1</v>
      </c>
      <c r="T217" s="86">
        <f t="shared" si="110"/>
        <v>14.1</v>
      </c>
    </row>
    <row r="218" spans="1:20" ht="15.75" customHeight="1" x14ac:dyDescent="0.3">
      <c r="A218" s="83">
        <v>212</v>
      </c>
      <c r="B218" s="32" t="s">
        <v>199</v>
      </c>
      <c r="C218" s="33">
        <v>366</v>
      </c>
      <c r="D218" s="34" t="s">
        <v>20</v>
      </c>
      <c r="E218" s="40"/>
      <c r="F218" s="33"/>
      <c r="G218" s="35">
        <v>15</v>
      </c>
      <c r="H218" s="36">
        <v>15</v>
      </c>
      <c r="I218" s="33">
        <v>83</v>
      </c>
      <c r="J218" s="33">
        <v>69</v>
      </c>
      <c r="K218" s="36">
        <f t="shared" si="111"/>
        <v>68</v>
      </c>
      <c r="L218" s="37">
        <f t="shared" si="103"/>
        <v>14</v>
      </c>
      <c r="M218" s="35">
        <f t="shared" si="104"/>
        <v>15</v>
      </c>
      <c r="N218" s="35">
        <f t="shared" si="105"/>
        <v>-1</v>
      </c>
      <c r="O218" s="33" t="str">
        <f t="shared" si="106"/>
        <v>50%</v>
      </c>
      <c r="P218" s="33">
        <f t="shared" si="107"/>
        <v>-0.5</v>
      </c>
      <c r="Q218" s="33" t="str">
        <f t="shared" si="112"/>
        <v>50%</v>
      </c>
      <c r="R218" s="35">
        <f t="shared" si="108"/>
        <v>14.5</v>
      </c>
      <c r="S218" s="35">
        <f t="shared" si="109"/>
        <v>14.5</v>
      </c>
      <c r="T218" s="86">
        <f t="shared" si="110"/>
        <v>14.5</v>
      </c>
    </row>
    <row r="219" spans="1:20" ht="15.75" customHeight="1" x14ac:dyDescent="0.3">
      <c r="A219" s="83">
        <v>213</v>
      </c>
      <c r="B219" s="7" t="s">
        <v>453</v>
      </c>
      <c r="C219" s="8">
        <v>441</v>
      </c>
      <c r="D219" s="26"/>
      <c r="E219" s="27"/>
      <c r="F219" s="28"/>
      <c r="G219" s="8">
        <v>24</v>
      </c>
      <c r="H219" s="8">
        <v>24</v>
      </c>
      <c r="I219" s="8">
        <v>102</v>
      </c>
      <c r="J219" s="8">
        <v>70</v>
      </c>
      <c r="K219" s="8">
        <f t="shared" si="111"/>
        <v>78</v>
      </c>
      <c r="L219" s="8">
        <f t="shared" si="103"/>
        <v>32</v>
      </c>
      <c r="M219" s="8">
        <f t="shared" si="104"/>
        <v>24</v>
      </c>
      <c r="N219" s="8">
        <f t="shared" si="105"/>
        <v>8</v>
      </c>
      <c r="O219" s="8" t="str">
        <f t="shared" si="106"/>
        <v>70%</v>
      </c>
      <c r="P219" s="8">
        <f t="shared" si="107"/>
        <v>5.6</v>
      </c>
      <c r="Q219" s="8" t="str">
        <f t="shared" si="112"/>
        <v>0.1</v>
      </c>
      <c r="R219" s="8">
        <f t="shared" si="108"/>
        <v>24.1</v>
      </c>
      <c r="S219" s="8">
        <f t="shared" si="109"/>
        <v>24.1</v>
      </c>
      <c r="T219" s="84">
        <v>24</v>
      </c>
    </row>
    <row r="220" spans="1:20" ht="15.75" customHeight="1" x14ac:dyDescent="0.3">
      <c r="A220" s="83">
        <v>214</v>
      </c>
      <c r="B220" s="32" t="s">
        <v>200</v>
      </c>
      <c r="C220" s="33">
        <v>13</v>
      </c>
      <c r="D220" s="34" t="s">
        <v>74</v>
      </c>
      <c r="E220" s="40"/>
      <c r="F220" s="33"/>
      <c r="G220" s="35">
        <v>6.1</v>
      </c>
      <c r="H220" s="36">
        <f>G220</f>
        <v>6.1</v>
      </c>
      <c r="I220" s="33">
        <v>93</v>
      </c>
      <c r="J220" s="33">
        <v>71</v>
      </c>
      <c r="K220" s="36">
        <f t="shared" si="111"/>
        <v>86.9</v>
      </c>
      <c r="L220" s="37">
        <f t="shared" si="103"/>
        <v>22</v>
      </c>
      <c r="M220" s="35">
        <f t="shared" si="104"/>
        <v>6.1</v>
      </c>
      <c r="N220" s="35">
        <f t="shared" si="105"/>
        <v>15.9</v>
      </c>
      <c r="O220" s="33" t="str">
        <f t="shared" si="106"/>
        <v>30%</v>
      </c>
      <c r="P220" s="33">
        <f t="shared" si="107"/>
        <v>4.7699999999999996</v>
      </c>
      <c r="Q220" s="33" t="str">
        <f t="shared" si="112"/>
        <v>0.1</v>
      </c>
      <c r="R220" s="35">
        <f t="shared" si="108"/>
        <v>6.1999999999999993</v>
      </c>
      <c r="S220" s="35">
        <f t="shared" si="109"/>
        <v>6.1999999999999993</v>
      </c>
      <c r="T220" s="86">
        <f>S220</f>
        <v>6.1999999999999993</v>
      </c>
    </row>
    <row r="221" spans="1:20" ht="15.75" customHeight="1" x14ac:dyDescent="0.3">
      <c r="A221" s="83">
        <v>215</v>
      </c>
      <c r="B221" s="26" t="s">
        <v>475</v>
      </c>
      <c r="C221" s="8">
        <v>464</v>
      </c>
      <c r="D221" s="26"/>
      <c r="E221" s="30"/>
      <c r="F221" s="28"/>
      <c r="G221" s="8">
        <v>24</v>
      </c>
      <c r="H221" s="8">
        <v>24</v>
      </c>
      <c r="I221" s="8">
        <v>100</v>
      </c>
      <c r="J221" s="8">
        <v>70</v>
      </c>
      <c r="K221" s="8">
        <f t="shared" si="111"/>
        <v>76</v>
      </c>
      <c r="L221" s="8">
        <f t="shared" si="103"/>
        <v>30</v>
      </c>
      <c r="M221" s="8">
        <f t="shared" si="104"/>
        <v>24</v>
      </c>
      <c r="N221" s="8">
        <f t="shared" si="105"/>
        <v>6</v>
      </c>
      <c r="O221" s="8" t="str">
        <f t="shared" si="106"/>
        <v>70%</v>
      </c>
      <c r="P221" s="8">
        <f t="shared" si="107"/>
        <v>4.1999999999999993</v>
      </c>
      <c r="Q221" s="8" t="str">
        <f t="shared" si="112"/>
        <v>0.1</v>
      </c>
      <c r="R221" s="8">
        <f t="shared" si="108"/>
        <v>24.1</v>
      </c>
      <c r="S221" s="8">
        <f t="shared" si="109"/>
        <v>24.1</v>
      </c>
      <c r="T221" s="84">
        <v>24</v>
      </c>
    </row>
    <row r="222" spans="1:20" ht="15.75" customHeight="1" x14ac:dyDescent="0.3">
      <c r="A222" s="83">
        <v>216</v>
      </c>
      <c r="B222" s="7" t="s">
        <v>470</v>
      </c>
      <c r="C222" s="8">
        <v>459</v>
      </c>
      <c r="D222" s="26"/>
      <c r="E222" s="30"/>
      <c r="F222" s="28"/>
      <c r="G222" s="8">
        <v>23</v>
      </c>
      <c r="H222" s="12">
        <v>23</v>
      </c>
      <c r="I222" s="8">
        <v>92</v>
      </c>
      <c r="J222" s="8">
        <v>70</v>
      </c>
      <c r="K222" s="12">
        <f t="shared" si="111"/>
        <v>69</v>
      </c>
      <c r="L222" s="13">
        <f t="shared" si="103"/>
        <v>22</v>
      </c>
      <c r="M222" s="11">
        <f t="shared" si="104"/>
        <v>23</v>
      </c>
      <c r="N222" s="11">
        <f t="shared" si="105"/>
        <v>-1</v>
      </c>
      <c r="O222" s="8" t="str">
        <f t="shared" si="106"/>
        <v>70%</v>
      </c>
      <c r="P222" s="8">
        <f t="shared" si="107"/>
        <v>-0.7</v>
      </c>
      <c r="Q222" s="8" t="str">
        <f t="shared" si="112"/>
        <v>70%</v>
      </c>
      <c r="R222" s="11">
        <f t="shared" si="108"/>
        <v>22.3</v>
      </c>
      <c r="S222" s="11">
        <f t="shared" si="109"/>
        <v>22.3</v>
      </c>
      <c r="T222" s="85">
        <f>S222</f>
        <v>22.3</v>
      </c>
    </row>
    <row r="223" spans="1:20" ht="15.75" customHeight="1" x14ac:dyDescent="0.3">
      <c r="A223" s="83">
        <v>217</v>
      </c>
      <c r="B223" s="26" t="s">
        <v>473</v>
      </c>
      <c r="C223" s="8">
        <v>462</v>
      </c>
      <c r="D223" s="26"/>
      <c r="E223" s="30"/>
      <c r="F223" s="28"/>
      <c r="G223" s="8">
        <v>24.1</v>
      </c>
      <c r="H223" s="8">
        <v>24</v>
      </c>
      <c r="I223" s="8">
        <v>99</v>
      </c>
      <c r="J223" s="8">
        <v>70</v>
      </c>
      <c r="K223" s="8">
        <f t="shared" si="111"/>
        <v>75</v>
      </c>
      <c r="L223" s="8">
        <f t="shared" si="103"/>
        <v>29</v>
      </c>
      <c r="M223" s="8">
        <f t="shared" si="104"/>
        <v>24.1</v>
      </c>
      <c r="N223" s="8">
        <f t="shared" si="105"/>
        <v>4.8999999999999986</v>
      </c>
      <c r="O223" s="8" t="str">
        <f t="shared" si="106"/>
        <v>70%</v>
      </c>
      <c r="P223" s="8">
        <f t="shared" si="107"/>
        <v>3.4299999999999988</v>
      </c>
      <c r="Q223" s="8" t="str">
        <f t="shared" si="112"/>
        <v>0.1</v>
      </c>
      <c r="R223" s="8">
        <f t="shared" si="108"/>
        <v>24.200000000000003</v>
      </c>
      <c r="S223" s="8">
        <f t="shared" si="109"/>
        <v>24.200000000000003</v>
      </c>
      <c r="T223" s="84">
        <v>24</v>
      </c>
    </row>
    <row r="224" spans="1:20" ht="15.75" customHeight="1" x14ac:dyDescent="0.3">
      <c r="A224" s="83">
        <v>218</v>
      </c>
      <c r="B224" s="32" t="s">
        <v>201</v>
      </c>
      <c r="C224" s="33">
        <v>252</v>
      </c>
      <c r="D224" s="34"/>
      <c r="E224" s="43"/>
      <c r="F224" s="33"/>
      <c r="G224" s="35">
        <v>16</v>
      </c>
      <c r="H224" s="36">
        <v>16</v>
      </c>
      <c r="I224" s="33">
        <v>91</v>
      </c>
      <c r="J224" s="33">
        <v>69</v>
      </c>
      <c r="K224" s="36">
        <f t="shared" si="111"/>
        <v>75</v>
      </c>
      <c r="L224" s="37">
        <f t="shared" si="103"/>
        <v>22</v>
      </c>
      <c r="M224" s="35">
        <f t="shared" si="104"/>
        <v>16</v>
      </c>
      <c r="N224" s="35">
        <f t="shared" si="105"/>
        <v>6</v>
      </c>
      <c r="O224" s="33" t="str">
        <f t="shared" si="106"/>
        <v>50%</v>
      </c>
      <c r="P224" s="33">
        <f t="shared" si="107"/>
        <v>3</v>
      </c>
      <c r="Q224" s="33" t="str">
        <f t="shared" si="112"/>
        <v>0.1</v>
      </c>
      <c r="R224" s="35">
        <f t="shared" si="108"/>
        <v>16.100000000000001</v>
      </c>
      <c r="S224" s="35">
        <f t="shared" si="109"/>
        <v>16.100000000000001</v>
      </c>
      <c r="T224" s="86">
        <f>S224</f>
        <v>16.100000000000001</v>
      </c>
    </row>
    <row r="225" spans="1:26" ht="15.75" customHeight="1" x14ac:dyDescent="0.3">
      <c r="A225" s="83">
        <v>219</v>
      </c>
      <c r="B225" s="7" t="s">
        <v>202</v>
      </c>
      <c r="C225" s="8">
        <v>231</v>
      </c>
      <c r="D225" s="9" t="s">
        <v>24</v>
      </c>
      <c r="E225" s="10"/>
      <c r="F225" s="8"/>
      <c r="G225" s="8">
        <v>14.2</v>
      </c>
      <c r="H225" s="12">
        <v>14</v>
      </c>
      <c r="I225" s="8">
        <v>93</v>
      </c>
      <c r="J225" s="8">
        <v>70</v>
      </c>
      <c r="K225" s="12">
        <f t="shared" si="111"/>
        <v>79</v>
      </c>
      <c r="L225" s="13">
        <f t="shared" si="103"/>
        <v>23</v>
      </c>
      <c r="M225" s="11">
        <f t="shared" si="104"/>
        <v>14.2</v>
      </c>
      <c r="N225" s="11">
        <f t="shared" si="105"/>
        <v>8.8000000000000007</v>
      </c>
      <c r="O225" s="14">
        <v>0.3</v>
      </c>
      <c r="P225" s="8">
        <f t="shared" si="107"/>
        <v>2.64</v>
      </c>
      <c r="Q225" s="8" t="str">
        <f t="shared" si="112"/>
        <v>0.1</v>
      </c>
      <c r="R225" s="11">
        <f t="shared" si="108"/>
        <v>14.299999999999999</v>
      </c>
      <c r="S225" s="11">
        <f t="shared" si="109"/>
        <v>14.299999999999999</v>
      </c>
      <c r="T225" s="85">
        <f>S225</f>
        <v>14.299999999999999</v>
      </c>
    </row>
    <row r="226" spans="1:26" ht="15.75" customHeight="1" x14ac:dyDescent="0.3">
      <c r="A226" s="83">
        <v>220</v>
      </c>
      <c r="B226" s="7" t="s">
        <v>203</v>
      </c>
      <c r="C226" s="8">
        <v>367</v>
      </c>
      <c r="D226" s="9" t="s">
        <v>74</v>
      </c>
      <c r="E226" s="10"/>
      <c r="F226" s="8"/>
      <c r="G226" s="164">
        <v>8.9</v>
      </c>
      <c r="H226" s="74">
        <v>9</v>
      </c>
      <c r="I226" s="170">
        <v>89</v>
      </c>
      <c r="J226" s="170">
        <v>70</v>
      </c>
      <c r="K226" s="74">
        <f t="shared" si="111"/>
        <v>80</v>
      </c>
      <c r="L226" s="173">
        <f t="shared" si="103"/>
        <v>19</v>
      </c>
      <c r="M226" s="164">
        <f t="shared" si="104"/>
        <v>8.9</v>
      </c>
      <c r="N226" s="164">
        <f t="shared" si="105"/>
        <v>10.1</v>
      </c>
      <c r="O226" s="170" t="str">
        <f>IF(M226&gt;=19.5,"70%",IF(M226&gt;=13.5,"50%",IF(M226&gt;=5.5,"30%",IF(M226&gt;=0.1,"15%"))))</f>
        <v>30%</v>
      </c>
      <c r="P226" s="170">
        <f t="shared" si="107"/>
        <v>3.03</v>
      </c>
      <c r="Q226" s="170" t="str">
        <f t="shared" si="112"/>
        <v>0.1</v>
      </c>
      <c r="R226" s="164">
        <f t="shared" si="108"/>
        <v>9</v>
      </c>
      <c r="S226" s="164">
        <f t="shared" si="109"/>
        <v>9</v>
      </c>
      <c r="T226" s="178">
        <v>9</v>
      </c>
      <c r="U226" s="5"/>
      <c r="V226" s="5"/>
      <c r="W226" s="5"/>
      <c r="X226" s="5"/>
      <c r="Y226" s="5"/>
      <c r="Z226" s="5"/>
    </row>
    <row r="227" spans="1:26" ht="15.75" customHeight="1" x14ac:dyDescent="0.3">
      <c r="A227" s="83">
        <v>221</v>
      </c>
      <c r="B227" s="32" t="s">
        <v>204</v>
      </c>
      <c r="C227" s="33">
        <v>132</v>
      </c>
      <c r="D227" s="34" t="s">
        <v>205</v>
      </c>
      <c r="E227" s="33"/>
      <c r="F227" s="33"/>
      <c r="G227" s="33">
        <v>19.2</v>
      </c>
      <c r="H227" s="36">
        <f>G227</f>
        <v>19.2</v>
      </c>
      <c r="I227" s="33"/>
      <c r="J227" s="33"/>
      <c r="K227" s="36">
        <f t="shared" si="111"/>
        <v>-19.2</v>
      </c>
      <c r="L227" s="37">
        <f t="shared" si="103"/>
        <v>0</v>
      </c>
      <c r="M227" s="35">
        <f t="shared" si="104"/>
        <v>19.2</v>
      </c>
      <c r="N227" s="35">
        <f t="shared" si="105"/>
        <v>-19.2</v>
      </c>
      <c r="O227" s="33" t="str">
        <f>IF(M227&gt;=19.5,"70%",IF(M227&gt;=13.5,"50%",IF(M227&gt;=5.5,"30%",IF(M227&gt;=0.1,"15%"))))</f>
        <v>50%</v>
      </c>
      <c r="P227" s="33">
        <f t="shared" si="107"/>
        <v>-9.6</v>
      </c>
      <c r="Q227" s="33" t="str">
        <f t="shared" si="112"/>
        <v>50%</v>
      </c>
      <c r="R227" s="35">
        <f t="shared" si="108"/>
        <v>9.6</v>
      </c>
      <c r="S227" s="35">
        <f t="shared" si="109"/>
        <v>19.2</v>
      </c>
      <c r="T227" s="86">
        <f t="shared" ref="T227:T239" si="113">S227</f>
        <v>19.2</v>
      </c>
    </row>
    <row r="228" spans="1:26" ht="15.75" customHeight="1" x14ac:dyDescent="0.3">
      <c r="A228" s="83">
        <v>222</v>
      </c>
      <c r="B228" s="7" t="s">
        <v>206</v>
      </c>
      <c r="C228" s="8">
        <v>209</v>
      </c>
      <c r="D228" s="9" t="s">
        <v>24</v>
      </c>
      <c r="E228" s="19"/>
      <c r="F228" s="8"/>
      <c r="G228" s="8">
        <v>14.2</v>
      </c>
      <c r="H228" s="12">
        <f>G228</f>
        <v>14.2</v>
      </c>
      <c r="I228" s="8">
        <v>91</v>
      </c>
      <c r="J228" s="8">
        <v>70</v>
      </c>
      <c r="K228" s="12">
        <f t="shared" si="111"/>
        <v>76.8</v>
      </c>
      <c r="L228" s="13">
        <f t="shared" si="103"/>
        <v>21</v>
      </c>
      <c r="M228" s="11">
        <f t="shared" si="104"/>
        <v>14.2</v>
      </c>
      <c r="N228" s="11">
        <f t="shared" si="105"/>
        <v>6.8000000000000007</v>
      </c>
      <c r="O228" s="14">
        <v>0.3</v>
      </c>
      <c r="P228" s="8">
        <f t="shared" si="107"/>
        <v>2.04</v>
      </c>
      <c r="Q228" s="8" t="str">
        <f t="shared" si="112"/>
        <v>0.1</v>
      </c>
      <c r="R228" s="11">
        <f t="shared" si="108"/>
        <v>14.299999999999999</v>
      </c>
      <c r="S228" s="11">
        <f t="shared" si="109"/>
        <v>14.299999999999999</v>
      </c>
      <c r="T228" s="85">
        <f t="shared" si="113"/>
        <v>14.299999999999999</v>
      </c>
    </row>
    <row r="229" spans="1:26" ht="15.75" customHeight="1" x14ac:dyDescent="0.3">
      <c r="A229" s="83">
        <v>223</v>
      </c>
      <c r="B229" s="32" t="s">
        <v>207</v>
      </c>
      <c r="C229" s="33">
        <v>37</v>
      </c>
      <c r="D229" s="34"/>
      <c r="E229" s="33"/>
      <c r="F229" s="33"/>
      <c r="G229" s="35">
        <v>12.6</v>
      </c>
      <c r="H229" s="36">
        <f>G229</f>
        <v>12.6</v>
      </c>
      <c r="I229" s="33"/>
      <c r="J229" s="33"/>
      <c r="K229" s="36">
        <f t="shared" si="111"/>
        <v>-12.6</v>
      </c>
      <c r="L229" s="37">
        <f t="shared" si="103"/>
        <v>0</v>
      </c>
      <c r="M229" s="35">
        <f t="shared" si="104"/>
        <v>12.6</v>
      </c>
      <c r="N229" s="35">
        <f t="shared" si="105"/>
        <v>-12.6</v>
      </c>
      <c r="O229" s="33" t="str">
        <f>IF(M229&gt;=19.5,"70%",IF(M229&gt;=13.5,"50%",IF(M229&gt;=5.5,"30%",IF(M229&gt;=0.1,"15%"))))</f>
        <v>30%</v>
      </c>
      <c r="P229" s="33">
        <f t="shared" si="107"/>
        <v>-3.78</v>
      </c>
      <c r="Q229" s="33" t="str">
        <f t="shared" si="112"/>
        <v>30%</v>
      </c>
      <c r="R229" s="35">
        <f t="shared" si="108"/>
        <v>8.82</v>
      </c>
      <c r="S229" s="35">
        <f t="shared" si="109"/>
        <v>12.6</v>
      </c>
      <c r="T229" s="86">
        <f t="shared" si="113"/>
        <v>12.6</v>
      </c>
    </row>
    <row r="230" spans="1:26" ht="15.75" customHeight="1" x14ac:dyDescent="0.3">
      <c r="A230" s="83">
        <v>224</v>
      </c>
      <c r="B230" s="32" t="s">
        <v>208</v>
      </c>
      <c r="C230" s="33">
        <v>93</v>
      </c>
      <c r="D230" s="34"/>
      <c r="E230" s="33"/>
      <c r="F230" s="33"/>
      <c r="G230" s="35">
        <v>24</v>
      </c>
      <c r="H230" s="36">
        <f>G230</f>
        <v>24</v>
      </c>
      <c r="I230" s="33"/>
      <c r="J230" s="33"/>
      <c r="K230" s="36">
        <f t="shared" si="111"/>
        <v>-24</v>
      </c>
      <c r="L230" s="37">
        <f t="shared" si="103"/>
        <v>0</v>
      </c>
      <c r="M230" s="35">
        <f t="shared" si="104"/>
        <v>24</v>
      </c>
      <c r="N230" s="35">
        <f t="shared" si="105"/>
        <v>-24</v>
      </c>
      <c r="O230" s="33" t="str">
        <f>IF(M230&gt;=19.5,"70%",IF(M230&gt;=13.5,"50%",IF(M230&gt;=5.5,"30%",IF(M230&gt;=0.1,"15%"))))</f>
        <v>70%</v>
      </c>
      <c r="P230" s="33">
        <f t="shared" si="107"/>
        <v>-16.799999999999997</v>
      </c>
      <c r="Q230" s="33" t="str">
        <f t="shared" si="112"/>
        <v>70%</v>
      </c>
      <c r="R230" s="35">
        <f t="shared" si="108"/>
        <v>7.2000000000000028</v>
      </c>
      <c r="S230" s="35">
        <f t="shared" si="109"/>
        <v>24</v>
      </c>
      <c r="T230" s="86">
        <f t="shared" si="113"/>
        <v>24</v>
      </c>
    </row>
    <row r="231" spans="1:26" ht="15.75" customHeight="1" x14ac:dyDescent="0.3">
      <c r="A231" s="83">
        <v>225</v>
      </c>
      <c r="B231" s="32" t="s">
        <v>209</v>
      </c>
      <c r="C231" s="33">
        <v>135</v>
      </c>
      <c r="D231" s="34"/>
      <c r="E231" s="33"/>
      <c r="F231" s="33"/>
      <c r="G231" s="35">
        <v>16</v>
      </c>
      <c r="H231" s="36">
        <f>G231</f>
        <v>16</v>
      </c>
      <c r="I231" s="33"/>
      <c r="J231" s="33"/>
      <c r="K231" s="36">
        <f t="shared" si="111"/>
        <v>-16</v>
      </c>
      <c r="L231" s="37">
        <f t="shared" si="103"/>
        <v>0</v>
      </c>
      <c r="M231" s="35">
        <f t="shared" si="104"/>
        <v>16</v>
      </c>
      <c r="N231" s="35">
        <f t="shared" si="105"/>
        <v>-16</v>
      </c>
      <c r="O231" s="33" t="str">
        <f>IF(M231&gt;=19.5,"70%",IF(M231&gt;=13.5,"50%",IF(M231&gt;=5.5,"30%",IF(M231&gt;=0.1,"15%"))))</f>
        <v>50%</v>
      </c>
      <c r="P231" s="33">
        <f t="shared" si="107"/>
        <v>-8</v>
      </c>
      <c r="Q231" s="33" t="str">
        <f t="shared" si="112"/>
        <v>50%</v>
      </c>
      <c r="R231" s="35">
        <f t="shared" si="108"/>
        <v>8</v>
      </c>
      <c r="S231" s="35">
        <f t="shared" si="109"/>
        <v>16</v>
      </c>
      <c r="T231" s="86">
        <f t="shared" si="113"/>
        <v>16</v>
      </c>
    </row>
    <row r="232" spans="1:26" ht="15.75" customHeight="1" x14ac:dyDescent="0.3">
      <c r="A232" s="83">
        <v>226</v>
      </c>
      <c r="B232" s="32" t="s">
        <v>210</v>
      </c>
      <c r="C232" s="33">
        <v>33</v>
      </c>
      <c r="D232" s="34"/>
      <c r="E232" s="40"/>
      <c r="F232" s="33"/>
      <c r="G232" s="35">
        <v>18</v>
      </c>
      <c r="H232" s="36">
        <v>18</v>
      </c>
      <c r="I232" s="33">
        <v>86</v>
      </c>
      <c r="J232" s="33">
        <v>69</v>
      </c>
      <c r="K232" s="36">
        <f t="shared" si="111"/>
        <v>68</v>
      </c>
      <c r="L232" s="37">
        <f t="shared" si="103"/>
        <v>17</v>
      </c>
      <c r="M232" s="35">
        <f t="shared" si="104"/>
        <v>18</v>
      </c>
      <c r="N232" s="35">
        <f t="shared" si="105"/>
        <v>-1</v>
      </c>
      <c r="O232" s="33" t="str">
        <f>IF(M232&gt;=19.5,"70%",IF(M232&gt;=13.5,"50%",IF(M232&gt;=5.5,"30%",IF(M232&gt;=0.1,"15%"))))</f>
        <v>50%</v>
      </c>
      <c r="P232" s="33">
        <f t="shared" si="107"/>
        <v>-0.5</v>
      </c>
      <c r="Q232" s="33" t="str">
        <f t="shared" si="112"/>
        <v>50%</v>
      </c>
      <c r="R232" s="35">
        <f t="shared" si="108"/>
        <v>17.5</v>
      </c>
      <c r="S232" s="35">
        <f t="shared" si="109"/>
        <v>17.5</v>
      </c>
      <c r="T232" s="86">
        <f t="shared" si="113"/>
        <v>17.5</v>
      </c>
    </row>
    <row r="233" spans="1:26" ht="15.75" customHeight="1" x14ac:dyDescent="0.3">
      <c r="A233" s="83">
        <v>227</v>
      </c>
      <c r="B233" s="7" t="s">
        <v>211</v>
      </c>
      <c r="C233" s="8">
        <v>368</v>
      </c>
      <c r="D233" s="9" t="s">
        <v>24</v>
      </c>
      <c r="E233" s="10"/>
      <c r="F233" s="8"/>
      <c r="G233" s="8">
        <v>11</v>
      </c>
      <c r="H233" s="12">
        <v>11</v>
      </c>
      <c r="I233" s="8">
        <v>91</v>
      </c>
      <c r="J233" s="8">
        <v>70</v>
      </c>
      <c r="K233" s="12">
        <f t="shared" si="111"/>
        <v>80</v>
      </c>
      <c r="L233" s="13">
        <f t="shared" si="103"/>
        <v>21</v>
      </c>
      <c r="M233" s="11">
        <f t="shared" si="104"/>
        <v>11</v>
      </c>
      <c r="N233" s="11">
        <f t="shared" si="105"/>
        <v>10</v>
      </c>
      <c r="O233" s="14">
        <v>0.3</v>
      </c>
      <c r="P233" s="8">
        <f t="shared" si="107"/>
        <v>3</v>
      </c>
      <c r="Q233" s="8" t="str">
        <f t="shared" si="112"/>
        <v>0.1</v>
      </c>
      <c r="R233" s="11">
        <f t="shared" si="108"/>
        <v>11.1</v>
      </c>
      <c r="S233" s="11">
        <f t="shared" si="109"/>
        <v>11.1</v>
      </c>
      <c r="T233" s="85">
        <f t="shared" si="113"/>
        <v>11.1</v>
      </c>
    </row>
    <row r="234" spans="1:26" ht="15.75" customHeight="1" x14ac:dyDescent="0.3">
      <c r="A234" s="83">
        <v>228</v>
      </c>
      <c r="B234" s="32" t="s">
        <v>212</v>
      </c>
      <c r="C234" s="33">
        <v>32</v>
      </c>
      <c r="D234" s="34"/>
      <c r="E234" s="33"/>
      <c r="F234" s="33"/>
      <c r="G234" s="35">
        <v>13.5</v>
      </c>
      <c r="H234" s="36">
        <f>G234</f>
        <v>13.5</v>
      </c>
      <c r="I234" s="33"/>
      <c r="J234" s="33"/>
      <c r="K234" s="36">
        <f t="shared" si="111"/>
        <v>-13.5</v>
      </c>
      <c r="L234" s="37">
        <f t="shared" si="103"/>
        <v>0</v>
      </c>
      <c r="M234" s="35">
        <f t="shared" si="104"/>
        <v>13.5</v>
      </c>
      <c r="N234" s="35">
        <f t="shared" si="105"/>
        <v>-13.5</v>
      </c>
      <c r="O234" s="33" t="str">
        <f t="shared" ref="O234:O246" si="114">IF(M234&gt;=19.5,"70%",IF(M234&gt;=13.5,"50%",IF(M234&gt;=5.5,"30%",IF(M234&gt;=0.1,"15%"))))</f>
        <v>50%</v>
      </c>
      <c r="P234" s="33">
        <f t="shared" si="107"/>
        <v>-6.75</v>
      </c>
      <c r="Q234" s="33" t="str">
        <f t="shared" si="112"/>
        <v>50%</v>
      </c>
      <c r="R234" s="35">
        <f t="shared" si="108"/>
        <v>6.75</v>
      </c>
      <c r="S234" s="35">
        <f t="shared" si="109"/>
        <v>13.5</v>
      </c>
      <c r="T234" s="86">
        <f t="shared" si="113"/>
        <v>13.5</v>
      </c>
    </row>
    <row r="235" spans="1:26" ht="15.75" customHeight="1" x14ac:dyDescent="0.3">
      <c r="A235" s="83">
        <v>229</v>
      </c>
      <c r="B235" s="32" t="s">
        <v>213</v>
      </c>
      <c r="C235" s="33">
        <v>369</v>
      </c>
      <c r="D235" s="34" t="s">
        <v>123</v>
      </c>
      <c r="E235" s="40"/>
      <c r="F235" s="33"/>
      <c r="G235" s="35">
        <v>22</v>
      </c>
      <c r="H235" s="36">
        <v>23</v>
      </c>
      <c r="I235" s="33">
        <v>109</v>
      </c>
      <c r="J235" s="33">
        <v>68</v>
      </c>
      <c r="K235" s="36">
        <f t="shared" si="111"/>
        <v>86</v>
      </c>
      <c r="L235" s="37">
        <f t="shared" si="103"/>
        <v>41</v>
      </c>
      <c r="M235" s="35">
        <f t="shared" si="104"/>
        <v>22</v>
      </c>
      <c r="N235" s="35">
        <f t="shared" si="105"/>
        <v>19</v>
      </c>
      <c r="O235" s="33" t="str">
        <f t="shared" si="114"/>
        <v>70%</v>
      </c>
      <c r="P235" s="33">
        <f t="shared" si="107"/>
        <v>13.299999999999999</v>
      </c>
      <c r="Q235" s="33" t="str">
        <f t="shared" si="112"/>
        <v>0.1</v>
      </c>
      <c r="R235" s="35">
        <f t="shared" si="108"/>
        <v>22.1</v>
      </c>
      <c r="S235" s="35">
        <f t="shared" si="109"/>
        <v>22.1</v>
      </c>
      <c r="T235" s="86">
        <f t="shared" si="113"/>
        <v>22.1</v>
      </c>
    </row>
    <row r="236" spans="1:26" ht="15.75" customHeight="1" x14ac:dyDescent="0.3">
      <c r="A236" s="83">
        <v>230</v>
      </c>
      <c r="B236" s="57" t="s">
        <v>214</v>
      </c>
      <c r="C236" s="33">
        <v>370</v>
      </c>
      <c r="D236" s="57"/>
      <c r="E236" s="58"/>
      <c r="F236" s="59"/>
      <c r="G236" s="35">
        <v>24</v>
      </c>
      <c r="H236" s="36">
        <f>G236</f>
        <v>24</v>
      </c>
      <c r="I236" s="33"/>
      <c r="J236" s="33"/>
      <c r="K236" s="36">
        <f t="shared" si="111"/>
        <v>-24</v>
      </c>
      <c r="L236" s="37">
        <f t="shared" si="103"/>
        <v>0</v>
      </c>
      <c r="M236" s="35">
        <f t="shared" si="104"/>
        <v>24</v>
      </c>
      <c r="N236" s="35">
        <f t="shared" si="105"/>
        <v>-24</v>
      </c>
      <c r="O236" s="33" t="str">
        <f t="shared" si="114"/>
        <v>70%</v>
      </c>
      <c r="P236" s="33">
        <f t="shared" si="107"/>
        <v>-16.799999999999997</v>
      </c>
      <c r="Q236" s="33" t="str">
        <f t="shared" si="112"/>
        <v>70%</v>
      </c>
      <c r="R236" s="35">
        <f t="shared" si="108"/>
        <v>7.2000000000000028</v>
      </c>
      <c r="S236" s="35">
        <f t="shared" si="109"/>
        <v>24</v>
      </c>
      <c r="T236" s="86">
        <f t="shared" si="113"/>
        <v>24</v>
      </c>
    </row>
    <row r="237" spans="1:26" ht="15.75" customHeight="1" x14ac:dyDescent="0.3">
      <c r="A237" s="83">
        <v>231</v>
      </c>
      <c r="B237" s="32" t="s">
        <v>215</v>
      </c>
      <c r="C237" s="33">
        <v>243</v>
      </c>
      <c r="D237" s="34"/>
      <c r="E237" s="60"/>
      <c r="F237" s="33"/>
      <c r="G237" s="35">
        <v>12</v>
      </c>
      <c r="H237" s="36">
        <f>G237</f>
        <v>12</v>
      </c>
      <c r="I237" s="33">
        <v>82</v>
      </c>
      <c r="J237" s="33">
        <v>70</v>
      </c>
      <c r="K237" s="36">
        <f t="shared" si="111"/>
        <v>70</v>
      </c>
      <c r="L237" s="37">
        <f t="shared" si="103"/>
        <v>12</v>
      </c>
      <c r="M237" s="35">
        <f t="shared" si="104"/>
        <v>12</v>
      </c>
      <c r="N237" s="35">
        <f t="shared" si="105"/>
        <v>0</v>
      </c>
      <c r="O237" s="33" t="str">
        <f t="shared" si="114"/>
        <v>30%</v>
      </c>
      <c r="P237" s="33">
        <f t="shared" si="107"/>
        <v>0</v>
      </c>
      <c r="Q237" s="33" t="str">
        <f t="shared" si="112"/>
        <v>0.1</v>
      </c>
      <c r="R237" s="35">
        <f t="shared" si="108"/>
        <v>12</v>
      </c>
      <c r="S237" s="35">
        <f t="shared" si="109"/>
        <v>12</v>
      </c>
      <c r="T237" s="86">
        <f t="shared" si="113"/>
        <v>12</v>
      </c>
    </row>
    <row r="238" spans="1:26" ht="15.75" customHeight="1" x14ac:dyDescent="0.3">
      <c r="A238" s="83">
        <v>232</v>
      </c>
      <c r="B238" s="32" t="s">
        <v>216</v>
      </c>
      <c r="C238" s="33">
        <v>67</v>
      </c>
      <c r="D238" s="34"/>
      <c r="E238" s="33"/>
      <c r="F238" s="33"/>
      <c r="G238" s="35">
        <v>15.3</v>
      </c>
      <c r="H238" s="36">
        <f>G238</f>
        <v>15.3</v>
      </c>
      <c r="I238" s="33"/>
      <c r="J238" s="33"/>
      <c r="K238" s="36">
        <f t="shared" si="111"/>
        <v>-15.3</v>
      </c>
      <c r="L238" s="37">
        <f t="shared" si="103"/>
        <v>0</v>
      </c>
      <c r="M238" s="35">
        <f t="shared" si="104"/>
        <v>15.3</v>
      </c>
      <c r="N238" s="35">
        <f t="shared" si="105"/>
        <v>-15.3</v>
      </c>
      <c r="O238" s="33" t="str">
        <f t="shared" si="114"/>
        <v>50%</v>
      </c>
      <c r="P238" s="33">
        <f t="shared" si="107"/>
        <v>-7.65</v>
      </c>
      <c r="Q238" s="33" t="str">
        <f t="shared" si="112"/>
        <v>50%</v>
      </c>
      <c r="R238" s="35">
        <f t="shared" si="108"/>
        <v>7.65</v>
      </c>
      <c r="S238" s="35">
        <f t="shared" si="109"/>
        <v>15.3</v>
      </c>
      <c r="T238" s="86">
        <f t="shared" si="113"/>
        <v>15.3</v>
      </c>
    </row>
    <row r="239" spans="1:26" ht="15.75" customHeight="1" x14ac:dyDescent="0.3">
      <c r="A239" s="83">
        <v>233</v>
      </c>
      <c r="B239" s="32" t="s">
        <v>218</v>
      </c>
      <c r="C239" s="33">
        <v>79</v>
      </c>
      <c r="D239" s="34"/>
      <c r="E239" s="33"/>
      <c r="F239" s="33"/>
      <c r="G239" s="35">
        <v>21.6</v>
      </c>
      <c r="H239" s="36">
        <f>G239</f>
        <v>21.6</v>
      </c>
      <c r="I239" s="33"/>
      <c r="J239" s="33"/>
      <c r="K239" s="36">
        <f t="shared" si="111"/>
        <v>-21.6</v>
      </c>
      <c r="L239" s="37">
        <f t="shared" si="103"/>
        <v>0</v>
      </c>
      <c r="M239" s="35">
        <f t="shared" si="104"/>
        <v>21.6</v>
      </c>
      <c r="N239" s="35">
        <f t="shared" si="105"/>
        <v>-21.6</v>
      </c>
      <c r="O239" s="33" t="str">
        <f t="shared" si="114"/>
        <v>70%</v>
      </c>
      <c r="P239" s="33">
        <f t="shared" si="107"/>
        <v>-15.12</v>
      </c>
      <c r="Q239" s="33" t="str">
        <f t="shared" si="112"/>
        <v>70%</v>
      </c>
      <c r="R239" s="35">
        <f t="shared" si="108"/>
        <v>6.4800000000000022</v>
      </c>
      <c r="S239" s="35">
        <f t="shared" si="109"/>
        <v>21.6</v>
      </c>
      <c r="T239" s="86">
        <f t="shared" si="113"/>
        <v>21.6</v>
      </c>
    </row>
    <row r="240" spans="1:26" ht="15.75" customHeight="1" x14ac:dyDescent="0.3">
      <c r="A240" s="83">
        <v>234</v>
      </c>
      <c r="B240" s="7" t="s">
        <v>219</v>
      </c>
      <c r="C240" s="8">
        <v>29</v>
      </c>
      <c r="D240" s="9" t="s">
        <v>45</v>
      </c>
      <c r="E240" s="8"/>
      <c r="F240" s="8"/>
      <c r="G240" s="11">
        <v>12.2</v>
      </c>
      <c r="H240" s="12">
        <v>12</v>
      </c>
      <c r="I240" s="8">
        <v>90</v>
      </c>
      <c r="J240" s="8">
        <v>70</v>
      </c>
      <c r="K240" s="12">
        <f t="shared" si="111"/>
        <v>78</v>
      </c>
      <c r="L240" s="13">
        <f t="shared" ref="L240:L271" si="115">I240-J240</f>
        <v>20</v>
      </c>
      <c r="M240" s="11">
        <f t="shared" si="104"/>
        <v>12.2</v>
      </c>
      <c r="N240" s="11">
        <f t="shared" si="105"/>
        <v>7.8000000000000007</v>
      </c>
      <c r="O240" s="8" t="str">
        <f t="shared" si="114"/>
        <v>30%</v>
      </c>
      <c r="P240" s="8">
        <f t="shared" si="107"/>
        <v>2.3400000000000003</v>
      </c>
      <c r="Q240" s="8" t="str">
        <f t="shared" si="112"/>
        <v>0.1</v>
      </c>
      <c r="R240" s="11">
        <f t="shared" si="108"/>
        <v>12.299999999999999</v>
      </c>
      <c r="S240" s="11">
        <f t="shared" ref="S240:S267" si="116">IF(I240&gt;1,(R240),G240)</f>
        <v>12.299999999999999</v>
      </c>
      <c r="T240" s="85">
        <v>12</v>
      </c>
    </row>
    <row r="241" spans="1:20" ht="15.75" customHeight="1" x14ac:dyDescent="0.3">
      <c r="A241" s="83">
        <v>235</v>
      </c>
      <c r="B241" s="32" t="s">
        <v>220</v>
      </c>
      <c r="C241" s="33">
        <v>248</v>
      </c>
      <c r="D241" s="34"/>
      <c r="E241" s="33"/>
      <c r="F241" s="33"/>
      <c r="G241" s="35">
        <v>20.100000000000001</v>
      </c>
      <c r="H241" s="36">
        <f>G241</f>
        <v>20.100000000000001</v>
      </c>
      <c r="I241" s="33"/>
      <c r="J241" s="33"/>
      <c r="K241" s="36">
        <f t="shared" si="111"/>
        <v>-20.100000000000001</v>
      </c>
      <c r="L241" s="37">
        <f t="shared" si="115"/>
        <v>0</v>
      </c>
      <c r="M241" s="35">
        <f t="shared" si="104"/>
        <v>20.100000000000001</v>
      </c>
      <c r="N241" s="35">
        <f t="shared" si="105"/>
        <v>-20.100000000000001</v>
      </c>
      <c r="O241" s="33" t="str">
        <f t="shared" si="114"/>
        <v>70%</v>
      </c>
      <c r="P241" s="33">
        <f t="shared" si="107"/>
        <v>-14.07</v>
      </c>
      <c r="Q241" s="33" t="str">
        <f t="shared" si="112"/>
        <v>70%</v>
      </c>
      <c r="R241" s="35">
        <f t="shared" si="108"/>
        <v>6.0300000000000011</v>
      </c>
      <c r="S241" s="35">
        <f t="shared" si="116"/>
        <v>20.100000000000001</v>
      </c>
      <c r="T241" s="86">
        <f t="shared" ref="T241:T246" si="117">S241</f>
        <v>20.100000000000001</v>
      </c>
    </row>
    <row r="242" spans="1:20" ht="15.75" customHeight="1" x14ac:dyDescent="0.3">
      <c r="A242" s="83">
        <v>236</v>
      </c>
      <c r="B242" s="7" t="s">
        <v>221</v>
      </c>
      <c r="C242" s="8">
        <v>3</v>
      </c>
      <c r="D242" s="9"/>
      <c r="E242" s="10"/>
      <c r="F242" s="8"/>
      <c r="G242" s="163">
        <v>3.2</v>
      </c>
      <c r="H242" s="168">
        <v>3</v>
      </c>
      <c r="I242" s="169">
        <v>86</v>
      </c>
      <c r="J242" s="169">
        <v>72</v>
      </c>
      <c r="K242" s="168">
        <f t="shared" si="111"/>
        <v>83</v>
      </c>
      <c r="L242" s="172">
        <f t="shared" si="115"/>
        <v>14</v>
      </c>
      <c r="M242" s="163">
        <f t="shared" si="104"/>
        <v>3.2</v>
      </c>
      <c r="N242" s="163">
        <f t="shared" si="105"/>
        <v>10.8</v>
      </c>
      <c r="O242" s="175" t="str">
        <f t="shared" si="114"/>
        <v>15%</v>
      </c>
      <c r="P242" s="169">
        <f t="shared" si="107"/>
        <v>1.62</v>
      </c>
      <c r="Q242" s="169" t="str">
        <f t="shared" si="112"/>
        <v>0.1</v>
      </c>
      <c r="R242" s="163">
        <f t="shared" si="108"/>
        <v>3.3000000000000003</v>
      </c>
      <c r="S242" s="163">
        <f t="shared" si="116"/>
        <v>3.3000000000000003</v>
      </c>
      <c r="T242" s="177">
        <f t="shared" si="117"/>
        <v>3.3000000000000003</v>
      </c>
    </row>
    <row r="243" spans="1:20" ht="15.75" customHeight="1" x14ac:dyDescent="0.3">
      <c r="A243" s="83">
        <v>237</v>
      </c>
      <c r="B243" s="32" t="s">
        <v>223</v>
      </c>
      <c r="C243" s="33">
        <v>61</v>
      </c>
      <c r="D243" s="34"/>
      <c r="E243" s="33"/>
      <c r="F243" s="33"/>
      <c r="G243" s="35">
        <v>18</v>
      </c>
      <c r="H243" s="36">
        <f>G243</f>
        <v>18</v>
      </c>
      <c r="I243" s="33"/>
      <c r="J243" s="33"/>
      <c r="K243" s="36">
        <f t="shared" si="111"/>
        <v>-18</v>
      </c>
      <c r="L243" s="37">
        <f t="shared" si="115"/>
        <v>0</v>
      </c>
      <c r="M243" s="35">
        <f t="shared" si="104"/>
        <v>18</v>
      </c>
      <c r="N243" s="35">
        <f t="shared" si="105"/>
        <v>-18</v>
      </c>
      <c r="O243" s="33" t="str">
        <f t="shared" si="114"/>
        <v>50%</v>
      </c>
      <c r="P243" s="33">
        <f t="shared" si="107"/>
        <v>-9</v>
      </c>
      <c r="Q243" s="33" t="str">
        <f t="shared" si="112"/>
        <v>50%</v>
      </c>
      <c r="R243" s="35">
        <f t="shared" si="108"/>
        <v>9</v>
      </c>
      <c r="S243" s="35">
        <f t="shared" si="116"/>
        <v>18</v>
      </c>
      <c r="T243" s="86">
        <f t="shared" si="117"/>
        <v>18</v>
      </c>
    </row>
    <row r="244" spans="1:20" ht="15.75" customHeight="1" x14ac:dyDescent="0.3">
      <c r="A244" s="83">
        <v>238</v>
      </c>
      <c r="B244" s="7" t="s">
        <v>224</v>
      </c>
      <c r="C244" s="8">
        <v>50</v>
      </c>
      <c r="D244" s="9"/>
      <c r="E244" s="10"/>
      <c r="F244" s="8"/>
      <c r="G244" s="11">
        <v>7.1</v>
      </c>
      <c r="H244" s="12">
        <v>7</v>
      </c>
      <c r="I244" s="8">
        <v>86</v>
      </c>
      <c r="J244" s="8">
        <v>72</v>
      </c>
      <c r="K244" s="12">
        <f t="shared" si="111"/>
        <v>79</v>
      </c>
      <c r="L244" s="13">
        <f t="shared" si="115"/>
        <v>14</v>
      </c>
      <c r="M244" s="11">
        <f t="shared" si="104"/>
        <v>7.1</v>
      </c>
      <c r="N244" s="11">
        <f t="shared" si="105"/>
        <v>6.9</v>
      </c>
      <c r="O244" s="8" t="str">
        <f t="shared" si="114"/>
        <v>30%</v>
      </c>
      <c r="P244" s="8">
        <f t="shared" si="107"/>
        <v>2.0699999999999998</v>
      </c>
      <c r="Q244" s="8" t="str">
        <f t="shared" si="112"/>
        <v>0.1</v>
      </c>
      <c r="R244" s="11">
        <f t="shared" si="108"/>
        <v>7.1999999999999993</v>
      </c>
      <c r="S244" s="11">
        <f t="shared" si="116"/>
        <v>7.1999999999999993</v>
      </c>
      <c r="T244" s="85">
        <f t="shared" si="117"/>
        <v>7.1999999999999993</v>
      </c>
    </row>
    <row r="245" spans="1:20" ht="15.75" customHeight="1" x14ac:dyDescent="0.3">
      <c r="A245" s="83">
        <v>239</v>
      </c>
      <c r="B245" s="32" t="s">
        <v>225</v>
      </c>
      <c r="C245" s="33">
        <v>236</v>
      </c>
      <c r="D245" s="34"/>
      <c r="E245" s="33"/>
      <c r="F245" s="33"/>
      <c r="G245" s="33">
        <v>12</v>
      </c>
      <c r="H245" s="36">
        <v>9</v>
      </c>
      <c r="I245" s="33"/>
      <c r="J245" s="33"/>
      <c r="K245" s="36">
        <f t="shared" si="111"/>
        <v>-9</v>
      </c>
      <c r="L245" s="37">
        <f t="shared" si="115"/>
        <v>0</v>
      </c>
      <c r="M245" s="35">
        <f t="shared" si="104"/>
        <v>12</v>
      </c>
      <c r="N245" s="35">
        <f t="shared" si="105"/>
        <v>-12</v>
      </c>
      <c r="O245" s="33" t="str">
        <f t="shared" si="114"/>
        <v>30%</v>
      </c>
      <c r="P245" s="33">
        <f t="shared" si="107"/>
        <v>-3.5999999999999996</v>
      </c>
      <c r="Q245" s="33" t="str">
        <f t="shared" si="112"/>
        <v>30%</v>
      </c>
      <c r="R245" s="35">
        <f t="shared" si="108"/>
        <v>8.4</v>
      </c>
      <c r="S245" s="35">
        <f t="shared" si="116"/>
        <v>12</v>
      </c>
      <c r="T245" s="86">
        <f t="shared" si="117"/>
        <v>12</v>
      </c>
    </row>
    <row r="246" spans="1:20" ht="15.75" customHeight="1" x14ac:dyDescent="0.3">
      <c r="A246" s="83">
        <v>240</v>
      </c>
      <c r="B246" s="32" t="s">
        <v>227</v>
      </c>
      <c r="C246" s="33">
        <v>301</v>
      </c>
      <c r="D246" s="34" t="s">
        <v>65</v>
      </c>
      <c r="E246" s="43"/>
      <c r="F246" s="33"/>
      <c r="G246" s="33">
        <v>24</v>
      </c>
      <c r="H246" s="33">
        <v>24</v>
      </c>
      <c r="I246" s="33">
        <v>106</v>
      </c>
      <c r="J246" s="33">
        <v>70</v>
      </c>
      <c r="K246" s="36">
        <f t="shared" ref="K246:K273" si="118">I246-H246</f>
        <v>82</v>
      </c>
      <c r="L246" s="37">
        <f t="shared" si="115"/>
        <v>36</v>
      </c>
      <c r="M246" s="35">
        <f t="shared" si="104"/>
        <v>24</v>
      </c>
      <c r="N246" s="35">
        <v>24</v>
      </c>
      <c r="O246" s="33" t="str">
        <f t="shared" si="114"/>
        <v>70%</v>
      </c>
      <c r="P246" s="33"/>
      <c r="Q246" s="33" t="str">
        <f t="shared" ref="Q246:Q277" si="119">IF(N246&lt;0,O246, "0.1")</f>
        <v>0.1</v>
      </c>
      <c r="R246" s="35">
        <f t="shared" si="108"/>
        <v>24.1</v>
      </c>
      <c r="S246" s="35">
        <f t="shared" si="116"/>
        <v>24.1</v>
      </c>
      <c r="T246" s="86">
        <f t="shared" si="117"/>
        <v>24.1</v>
      </c>
    </row>
    <row r="247" spans="1:20" ht="15.75" customHeight="1" x14ac:dyDescent="0.3">
      <c r="A247" s="83">
        <v>241</v>
      </c>
      <c r="B247" s="34" t="s">
        <v>228</v>
      </c>
      <c r="C247" s="33">
        <v>371</v>
      </c>
      <c r="D247" s="34"/>
      <c r="E247" s="40"/>
      <c r="F247" s="33"/>
      <c r="G247" s="35">
        <v>20</v>
      </c>
      <c r="H247" s="36">
        <v>20</v>
      </c>
      <c r="I247" s="33">
        <v>97</v>
      </c>
      <c r="J247" s="33">
        <v>70</v>
      </c>
      <c r="K247" s="36">
        <f t="shared" si="118"/>
        <v>77</v>
      </c>
      <c r="L247" s="37">
        <f t="shared" si="115"/>
        <v>27</v>
      </c>
      <c r="M247" s="35">
        <f t="shared" si="104"/>
        <v>20</v>
      </c>
      <c r="N247" s="35">
        <f t="shared" ref="N247:N278" si="120">L247-M247</f>
        <v>7</v>
      </c>
      <c r="O247" s="42">
        <v>0.7</v>
      </c>
      <c r="P247" s="33">
        <f t="shared" ref="P247:P310" si="121">N247*O247</f>
        <v>4.8999999999999995</v>
      </c>
      <c r="Q247" s="33" t="str">
        <f t="shared" si="119"/>
        <v>0.1</v>
      </c>
      <c r="R247" s="35">
        <f t="shared" si="108"/>
        <v>20.100000000000001</v>
      </c>
      <c r="S247" s="35">
        <f t="shared" si="116"/>
        <v>20.100000000000001</v>
      </c>
      <c r="T247" s="86">
        <v>20</v>
      </c>
    </row>
    <row r="248" spans="1:20" ht="15.75" customHeight="1" x14ac:dyDescent="0.3">
      <c r="A248" s="83">
        <v>242</v>
      </c>
      <c r="B248" s="26" t="s">
        <v>477</v>
      </c>
      <c r="C248" s="8">
        <v>466</v>
      </c>
      <c r="D248" s="26"/>
      <c r="E248" s="30"/>
      <c r="F248" s="28"/>
      <c r="G248" s="8">
        <v>24</v>
      </c>
      <c r="H248" s="8">
        <v>24</v>
      </c>
      <c r="I248" s="8">
        <v>101</v>
      </c>
      <c r="J248" s="8">
        <v>70</v>
      </c>
      <c r="K248" s="8">
        <f t="shared" si="118"/>
        <v>77</v>
      </c>
      <c r="L248" s="8">
        <f t="shared" si="115"/>
        <v>31</v>
      </c>
      <c r="M248" s="8">
        <f t="shared" si="104"/>
        <v>24</v>
      </c>
      <c r="N248" s="8">
        <f t="shared" si="120"/>
        <v>7</v>
      </c>
      <c r="O248" s="8" t="str">
        <f t="shared" ref="O248:O256" si="122">IF(M248&gt;=19.5,"70%",IF(M248&gt;=13.5,"50%",IF(M248&gt;=5.5,"30%",IF(M248&gt;=0.1,"15%"))))</f>
        <v>70%</v>
      </c>
      <c r="P248" s="8">
        <f t="shared" si="121"/>
        <v>4.8999999999999995</v>
      </c>
      <c r="Q248" s="8" t="str">
        <f t="shared" si="119"/>
        <v>0.1</v>
      </c>
      <c r="R248" s="8">
        <f t="shared" si="108"/>
        <v>24.1</v>
      </c>
      <c r="S248" s="8">
        <f t="shared" si="116"/>
        <v>24.1</v>
      </c>
      <c r="T248" s="84">
        <v>24</v>
      </c>
    </row>
    <row r="249" spans="1:20" ht="15.75" customHeight="1" x14ac:dyDescent="0.3">
      <c r="A249" s="83">
        <v>243</v>
      </c>
      <c r="B249" s="32" t="s">
        <v>229</v>
      </c>
      <c r="C249" s="33">
        <v>38</v>
      </c>
      <c r="D249" s="34"/>
      <c r="E249" s="33"/>
      <c r="F249" s="33"/>
      <c r="G249" s="35">
        <v>17.600000000000001</v>
      </c>
      <c r="H249" s="36">
        <f>G249</f>
        <v>17.600000000000001</v>
      </c>
      <c r="I249" s="33"/>
      <c r="J249" s="33"/>
      <c r="K249" s="36">
        <f t="shared" si="118"/>
        <v>-17.600000000000001</v>
      </c>
      <c r="L249" s="37">
        <f t="shared" si="115"/>
        <v>0</v>
      </c>
      <c r="M249" s="35">
        <f t="shared" si="104"/>
        <v>17.600000000000001</v>
      </c>
      <c r="N249" s="35">
        <f t="shared" si="120"/>
        <v>-17.600000000000001</v>
      </c>
      <c r="O249" s="33" t="str">
        <f t="shared" si="122"/>
        <v>50%</v>
      </c>
      <c r="P249" s="33">
        <f t="shared" si="121"/>
        <v>-8.8000000000000007</v>
      </c>
      <c r="Q249" s="33" t="str">
        <f t="shared" si="119"/>
        <v>50%</v>
      </c>
      <c r="R249" s="33">
        <v>17.600000000000001</v>
      </c>
      <c r="S249" s="35">
        <f t="shared" si="116"/>
        <v>17.600000000000001</v>
      </c>
      <c r="T249" s="86">
        <f t="shared" ref="T249:T259" si="123">S249</f>
        <v>17.600000000000001</v>
      </c>
    </row>
    <row r="250" spans="1:20" ht="15.75" customHeight="1" x14ac:dyDescent="0.3">
      <c r="A250" s="83">
        <v>244</v>
      </c>
      <c r="B250" s="32" t="s">
        <v>230</v>
      </c>
      <c r="C250" s="33">
        <v>118</v>
      </c>
      <c r="D250" s="34"/>
      <c r="E250" s="33"/>
      <c r="F250" s="33"/>
      <c r="G250" s="35">
        <v>20</v>
      </c>
      <c r="H250" s="36">
        <v>20</v>
      </c>
      <c r="I250" s="33"/>
      <c r="J250" s="33"/>
      <c r="K250" s="36">
        <f t="shared" si="118"/>
        <v>-20</v>
      </c>
      <c r="L250" s="37">
        <f t="shared" si="115"/>
        <v>0</v>
      </c>
      <c r="M250" s="35">
        <f t="shared" si="104"/>
        <v>20</v>
      </c>
      <c r="N250" s="35">
        <f t="shared" si="120"/>
        <v>-20</v>
      </c>
      <c r="O250" s="33" t="str">
        <f t="shared" si="122"/>
        <v>70%</v>
      </c>
      <c r="P250" s="33">
        <f t="shared" si="121"/>
        <v>-14</v>
      </c>
      <c r="Q250" s="33" t="str">
        <f t="shared" si="119"/>
        <v>70%</v>
      </c>
      <c r="R250" s="33">
        <v>20</v>
      </c>
      <c r="S250" s="35">
        <f t="shared" si="116"/>
        <v>20</v>
      </c>
      <c r="T250" s="86">
        <f t="shared" si="123"/>
        <v>20</v>
      </c>
    </row>
    <row r="251" spans="1:20" ht="15.75" customHeight="1" x14ac:dyDescent="0.3">
      <c r="A251" s="83">
        <v>245</v>
      </c>
      <c r="B251" s="7" t="s">
        <v>231</v>
      </c>
      <c r="C251" s="8">
        <v>372</v>
      </c>
      <c r="D251" s="9" t="s">
        <v>34</v>
      </c>
      <c r="E251" s="10"/>
      <c r="F251" s="8"/>
      <c r="G251" s="11">
        <v>12.3</v>
      </c>
      <c r="H251" s="12">
        <f>G251</f>
        <v>12.3</v>
      </c>
      <c r="I251" s="8">
        <v>99</v>
      </c>
      <c r="J251" s="8">
        <v>70</v>
      </c>
      <c r="K251" s="12">
        <f t="shared" si="118"/>
        <v>86.7</v>
      </c>
      <c r="L251" s="13">
        <f t="shared" si="115"/>
        <v>29</v>
      </c>
      <c r="M251" s="11">
        <f t="shared" si="104"/>
        <v>12.3</v>
      </c>
      <c r="N251" s="11">
        <f t="shared" si="120"/>
        <v>16.7</v>
      </c>
      <c r="O251" s="8" t="str">
        <f t="shared" si="122"/>
        <v>30%</v>
      </c>
      <c r="P251" s="8">
        <f t="shared" si="121"/>
        <v>5.01</v>
      </c>
      <c r="Q251" s="8" t="str">
        <f t="shared" si="119"/>
        <v>0.1</v>
      </c>
      <c r="R251" s="11">
        <f>IF(M251&gt;=L251,(M251+P251),M251+Q251)</f>
        <v>12.4</v>
      </c>
      <c r="S251" s="11">
        <f t="shared" si="116"/>
        <v>12.4</v>
      </c>
      <c r="T251" s="85">
        <f t="shared" si="123"/>
        <v>12.4</v>
      </c>
    </row>
    <row r="252" spans="1:20" ht="15.75" customHeight="1" x14ac:dyDescent="0.3">
      <c r="A252" s="83">
        <v>246</v>
      </c>
      <c r="B252" s="7" t="s">
        <v>232</v>
      </c>
      <c r="C252" s="8">
        <v>60</v>
      </c>
      <c r="D252" s="9"/>
      <c r="E252" s="10"/>
      <c r="F252" s="8"/>
      <c r="G252" s="11">
        <v>12.7</v>
      </c>
      <c r="H252" s="12">
        <f>G252</f>
        <v>12.7</v>
      </c>
      <c r="I252" s="8">
        <v>89</v>
      </c>
      <c r="J252" s="8">
        <v>69</v>
      </c>
      <c r="K252" s="12">
        <f t="shared" si="118"/>
        <v>76.3</v>
      </c>
      <c r="L252" s="13">
        <f t="shared" si="115"/>
        <v>20</v>
      </c>
      <c r="M252" s="11">
        <f t="shared" si="104"/>
        <v>12.7</v>
      </c>
      <c r="N252" s="11">
        <f t="shared" si="120"/>
        <v>7.3000000000000007</v>
      </c>
      <c r="O252" s="8" t="str">
        <f t="shared" si="122"/>
        <v>30%</v>
      </c>
      <c r="P252" s="8">
        <f t="shared" si="121"/>
        <v>2.19</v>
      </c>
      <c r="Q252" s="8" t="str">
        <f t="shared" si="119"/>
        <v>0.1</v>
      </c>
      <c r="R252" s="11">
        <f>IF(M252&gt;=L252,(M252+P252),M252+Q252)</f>
        <v>12.799999999999999</v>
      </c>
      <c r="S252" s="11">
        <f t="shared" si="116"/>
        <v>12.799999999999999</v>
      </c>
      <c r="T252" s="85">
        <f t="shared" si="123"/>
        <v>12.799999999999999</v>
      </c>
    </row>
    <row r="253" spans="1:20" ht="15.75" customHeight="1" x14ac:dyDescent="0.3">
      <c r="A253" s="83">
        <v>247</v>
      </c>
      <c r="B253" s="32" t="s">
        <v>233</v>
      </c>
      <c r="C253" s="33">
        <v>249</v>
      </c>
      <c r="D253" s="34" t="s">
        <v>34</v>
      </c>
      <c r="E253" s="33"/>
      <c r="F253" s="33"/>
      <c r="G253" s="35">
        <v>18.100000000000001</v>
      </c>
      <c r="H253" s="36">
        <f>G253</f>
        <v>18.100000000000001</v>
      </c>
      <c r="I253" s="33"/>
      <c r="J253" s="33"/>
      <c r="K253" s="36">
        <f t="shared" si="118"/>
        <v>-18.100000000000001</v>
      </c>
      <c r="L253" s="37">
        <f t="shared" si="115"/>
        <v>0</v>
      </c>
      <c r="M253" s="35">
        <f t="shared" si="104"/>
        <v>18.100000000000001</v>
      </c>
      <c r="N253" s="35">
        <f t="shared" si="120"/>
        <v>-18.100000000000001</v>
      </c>
      <c r="O253" s="33" t="str">
        <f t="shared" si="122"/>
        <v>50%</v>
      </c>
      <c r="P253" s="33">
        <f t="shared" si="121"/>
        <v>-9.0500000000000007</v>
      </c>
      <c r="Q253" s="33" t="str">
        <f t="shared" si="119"/>
        <v>50%</v>
      </c>
      <c r="R253" s="33">
        <v>18.100000000000001</v>
      </c>
      <c r="S253" s="35">
        <f t="shared" si="116"/>
        <v>18.100000000000001</v>
      </c>
      <c r="T253" s="86">
        <f t="shared" si="123"/>
        <v>18.100000000000001</v>
      </c>
    </row>
    <row r="254" spans="1:20" ht="15.75" customHeight="1" x14ac:dyDescent="0.3">
      <c r="A254" s="83">
        <v>248</v>
      </c>
      <c r="B254" s="32" t="s">
        <v>236</v>
      </c>
      <c r="C254" s="33">
        <v>191</v>
      </c>
      <c r="D254" s="34" t="s">
        <v>17</v>
      </c>
      <c r="E254" s="33"/>
      <c r="F254" s="33"/>
      <c r="G254" s="33">
        <v>18.3</v>
      </c>
      <c r="H254" s="36">
        <f>G254</f>
        <v>18.3</v>
      </c>
      <c r="I254" s="33"/>
      <c r="J254" s="33"/>
      <c r="K254" s="36">
        <f t="shared" si="118"/>
        <v>-18.3</v>
      </c>
      <c r="L254" s="37">
        <f t="shared" si="115"/>
        <v>0</v>
      </c>
      <c r="M254" s="35">
        <f t="shared" si="104"/>
        <v>18.3</v>
      </c>
      <c r="N254" s="35">
        <f t="shared" si="120"/>
        <v>-18.3</v>
      </c>
      <c r="O254" s="33" t="str">
        <f t="shared" si="122"/>
        <v>50%</v>
      </c>
      <c r="P254" s="33">
        <f t="shared" si="121"/>
        <v>-9.15</v>
      </c>
      <c r="Q254" s="33" t="str">
        <f t="shared" si="119"/>
        <v>50%</v>
      </c>
      <c r="R254" s="33">
        <v>18.3</v>
      </c>
      <c r="S254" s="35">
        <f t="shared" si="116"/>
        <v>18.3</v>
      </c>
      <c r="T254" s="86">
        <f t="shared" si="123"/>
        <v>18.3</v>
      </c>
    </row>
    <row r="255" spans="1:20" ht="15.75" customHeight="1" x14ac:dyDescent="0.3">
      <c r="A255" s="83">
        <v>249</v>
      </c>
      <c r="B255" s="7" t="s">
        <v>237</v>
      </c>
      <c r="C255" s="8">
        <v>195</v>
      </c>
      <c r="D255" s="9" t="s">
        <v>24</v>
      </c>
      <c r="E255" s="10"/>
      <c r="F255" s="8"/>
      <c r="G255" s="8">
        <v>6.1</v>
      </c>
      <c r="H255" s="12">
        <v>6</v>
      </c>
      <c r="I255" s="8">
        <v>78</v>
      </c>
      <c r="J255" s="8">
        <v>70</v>
      </c>
      <c r="K255" s="12">
        <f t="shared" si="118"/>
        <v>72</v>
      </c>
      <c r="L255" s="13">
        <f t="shared" si="115"/>
        <v>8</v>
      </c>
      <c r="M255" s="11">
        <f t="shared" si="104"/>
        <v>6.1</v>
      </c>
      <c r="N255" s="11">
        <f t="shared" si="120"/>
        <v>1.9000000000000004</v>
      </c>
      <c r="O255" s="8" t="str">
        <f t="shared" si="122"/>
        <v>30%</v>
      </c>
      <c r="P255" s="8">
        <f t="shared" si="121"/>
        <v>0.57000000000000006</v>
      </c>
      <c r="Q255" s="8" t="str">
        <f t="shared" si="119"/>
        <v>0.1</v>
      </c>
      <c r="R255" s="8">
        <v>6.1</v>
      </c>
      <c r="S255" s="11">
        <f t="shared" si="116"/>
        <v>6.1</v>
      </c>
      <c r="T255" s="85">
        <f t="shared" si="123"/>
        <v>6.1</v>
      </c>
    </row>
    <row r="256" spans="1:20" ht="15.75" customHeight="1" x14ac:dyDescent="0.3">
      <c r="A256" s="83">
        <v>250</v>
      </c>
      <c r="B256" s="32" t="s">
        <v>238</v>
      </c>
      <c r="C256" s="33">
        <v>8</v>
      </c>
      <c r="D256" s="34" t="s">
        <v>45</v>
      </c>
      <c r="E256" s="33"/>
      <c r="F256" s="33"/>
      <c r="G256" s="35">
        <v>9.4</v>
      </c>
      <c r="H256" s="36">
        <f>G256</f>
        <v>9.4</v>
      </c>
      <c r="I256" s="33"/>
      <c r="J256" s="33"/>
      <c r="K256" s="36">
        <f t="shared" si="118"/>
        <v>-9.4</v>
      </c>
      <c r="L256" s="37">
        <f t="shared" si="115"/>
        <v>0</v>
      </c>
      <c r="M256" s="35">
        <f t="shared" si="104"/>
        <v>9.4</v>
      </c>
      <c r="N256" s="35">
        <f t="shared" si="120"/>
        <v>-9.4</v>
      </c>
      <c r="O256" s="33" t="str">
        <f t="shared" si="122"/>
        <v>30%</v>
      </c>
      <c r="P256" s="33">
        <f t="shared" si="121"/>
        <v>-2.82</v>
      </c>
      <c r="Q256" s="33" t="str">
        <f t="shared" si="119"/>
        <v>30%</v>
      </c>
      <c r="R256" s="33">
        <v>9.4</v>
      </c>
      <c r="S256" s="35">
        <f t="shared" si="116"/>
        <v>9.4</v>
      </c>
      <c r="T256" s="86">
        <f t="shared" si="123"/>
        <v>9.4</v>
      </c>
    </row>
    <row r="257" spans="1:20" ht="15.75" customHeight="1" x14ac:dyDescent="0.3">
      <c r="A257" s="83">
        <v>251</v>
      </c>
      <c r="B257" s="7" t="s">
        <v>239</v>
      </c>
      <c r="C257" s="8">
        <v>297</v>
      </c>
      <c r="D257" s="9"/>
      <c r="E257" s="10"/>
      <c r="F257" s="8"/>
      <c r="G257" s="11">
        <v>12.9</v>
      </c>
      <c r="H257" s="12">
        <v>13</v>
      </c>
      <c r="I257" s="8">
        <v>91</v>
      </c>
      <c r="J257" s="8">
        <v>72</v>
      </c>
      <c r="K257" s="12">
        <f t="shared" si="118"/>
        <v>78</v>
      </c>
      <c r="L257" s="13">
        <f t="shared" si="115"/>
        <v>19</v>
      </c>
      <c r="M257" s="11">
        <f t="shared" si="104"/>
        <v>12.9</v>
      </c>
      <c r="N257" s="11">
        <f t="shared" si="120"/>
        <v>6.1</v>
      </c>
      <c r="O257" s="14">
        <v>0.3</v>
      </c>
      <c r="P257" s="8">
        <f t="shared" si="121"/>
        <v>1.8299999999999998</v>
      </c>
      <c r="Q257" s="8" t="str">
        <f t="shared" si="119"/>
        <v>0.1</v>
      </c>
      <c r="R257" s="11">
        <f>IF(M257&gt;=L257,(M257+P257),M257+Q257)</f>
        <v>13</v>
      </c>
      <c r="S257" s="11">
        <f t="shared" si="116"/>
        <v>13</v>
      </c>
      <c r="T257" s="85">
        <f t="shared" si="123"/>
        <v>13</v>
      </c>
    </row>
    <row r="258" spans="1:20" ht="15.75" customHeight="1" x14ac:dyDescent="0.3">
      <c r="A258" s="83">
        <v>252</v>
      </c>
      <c r="B258" s="32" t="s">
        <v>240</v>
      </c>
      <c r="C258" s="33">
        <v>11</v>
      </c>
      <c r="D258" s="34"/>
      <c r="E258" s="33"/>
      <c r="F258" s="33"/>
      <c r="G258" s="35">
        <v>10.1</v>
      </c>
      <c r="H258" s="36">
        <f>G258</f>
        <v>10.1</v>
      </c>
      <c r="I258" s="33"/>
      <c r="J258" s="33"/>
      <c r="K258" s="36">
        <f t="shared" si="118"/>
        <v>-10.1</v>
      </c>
      <c r="L258" s="37">
        <f t="shared" si="115"/>
        <v>0</v>
      </c>
      <c r="M258" s="35">
        <f t="shared" si="104"/>
        <v>10.1</v>
      </c>
      <c r="N258" s="35">
        <f t="shared" si="120"/>
        <v>-10.1</v>
      </c>
      <c r="O258" s="33" t="str">
        <f>IF(M258&gt;=19.5,"70%",IF(M258&gt;=13.5,"50%",IF(M258&gt;=5.5,"30%",IF(M258&gt;=0.1,"15%"))))</f>
        <v>30%</v>
      </c>
      <c r="P258" s="33">
        <f t="shared" si="121"/>
        <v>-3.03</v>
      </c>
      <c r="Q258" s="33" t="str">
        <f t="shared" si="119"/>
        <v>30%</v>
      </c>
      <c r="R258" s="33">
        <v>10.1</v>
      </c>
      <c r="S258" s="35">
        <f t="shared" si="116"/>
        <v>10.1</v>
      </c>
      <c r="T258" s="86">
        <f t="shared" si="123"/>
        <v>10.1</v>
      </c>
    </row>
    <row r="259" spans="1:20" ht="15.75" customHeight="1" x14ac:dyDescent="0.3">
      <c r="A259" s="83">
        <v>253</v>
      </c>
      <c r="B259" s="32" t="s">
        <v>241</v>
      </c>
      <c r="C259" s="33">
        <v>54</v>
      </c>
      <c r="D259" s="34"/>
      <c r="E259" s="33"/>
      <c r="F259" s="33"/>
      <c r="G259" s="35">
        <v>16.5</v>
      </c>
      <c r="H259" s="36">
        <f>G259</f>
        <v>16.5</v>
      </c>
      <c r="I259" s="33"/>
      <c r="J259" s="33"/>
      <c r="K259" s="36">
        <f t="shared" si="118"/>
        <v>-16.5</v>
      </c>
      <c r="L259" s="37">
        <f t="shared" si="115"/>
        <v>0</v>
      </c>
      <c r="M259" s="35">
        <f t="shared" si="104"/>
        <v>16.5</v>
      </c>
      <c r="N259" s="35">
        <f t="shared" si="120"/>
        <v>-16.5</v>
      </c>
      <c r="O259" s="33" t="str">
        <f>IF(M259&gt;=19.5,"70%",IF(M259&gt;=13.5,"50%",IF(M259&gt;=5.5,"30%",IF(M259&gt;=0.1,"15%"))))</f>
        <v>50%</v>
      </c>
      <c r="P259" s="33">
        <f t="shared" si="121"/>
        <v>-8.25</v>
      </c>
      <c r="Q259" s="33" t="str">
        <f t="shared" si="119"/>
        <v>50%</v>
      </c>
      <c r="R259" s="33">
        <v>16.5</v>
      </c>
      <c r="S259" s="35">
        <f t="shared" si="116"/>
        <v>16.5</v>
      </c>
      <c r="T259" s="86">
        <f t="shared" si="123"/>
        <v>16.5</v>
      </c>
    </row>
    <row r="260" spans="1:20" ht="15.75" customHeight="1" x14ac:dyDescent="0.3">
      <c r="A260" s="83">
        <v>254</v>
      </c>
      <c r="B260" s="7" t="s">
        <v>242</v>
      </c>
      <c r="C260" s="8">
        <v>75</v>
      </c>
      <c r="D260" s="9"/>
      <c r="E260" s="10"/>
      <c r="F260" s="8"/>
      <c r="G260" s="11">
        <v>17</v>
      </c>
      <c r="H260" s="12">
        <v>17</v>
      </c>
      <c r="I260" s="8">
        <v>110</v>
      </c>
      <c r="J260" s="8">
        <v>72</v>
      </c>
      <c r="K260" s="12">
        <f t="shared" si="118"/>
        <v>93</v>
      </c>
      <c r="L260" s="13">
        <f t="shared" si="115"/>
        <v>38</v>
      </c>
      <c r="M260" s="11">
        <f t="shared" si="104"/>
        <v>17</v>
      </c>
      <c r="N260" s="11">
        <f t="shared" si="120"/>
        <v>21</v>
      </c>
      <c r="O260" s="8" t="str">
        <f>IF(M260&gt;=19.5,"70%",IF(M260&gt;=13.5,"50%",IF(M260&gt;=5.5,"30%",IF(M260&gt;=0.1,"15%"))))</f>
        <v>50%</v>
      </c>
      <c r="P260" s="8">
        <f t="shared" si="121"/>
        <v>10.5</v>
      </c>
      <c r="Q260" s="8" t="str">
        <f t="shared" si="119"/>
        <v>0.1</v>
      </c>
      <c r="R260" s="11">
        <f>IF(M260&gt;=L260,(M260+P260),M260+Q260)</f>
        <v>17.100000000000001</v>
      </c>
      <c r="S260" s="11">
        <f t="shared" si="116"/>
        <v>17.100000000000001</v>
      </c>
      <c r="T260" s="85">
        <v>17</v>
      </c>
    </row>
    <row r="261" spans="1:20" ht="15.75" customHeight="1" x14ac:dyDescent="0.3">
      <c r="A261" s="83">
        <v>255</v>
      </c>
      <c r="B261" s="15" t="s">
        <v>243</v>
      </c>
      <c r="C261" s="8">
        <v>373</v>
      </c>
      <c r="D261" s="16"/>
      <c r="E261" s="10"/>
      <c r="F261" s="17"/>
      <c r="G261" s="8">
        <v>24.1</v>
      </c>
      <c r="H261" s="8">
        <v>24</v>
      </c>
      <c r="I261" s="8"/>
      <c r="J261" s="8">
        <v>70</v>
      </c>
      <c r="K261" s="8">
        <f t="shared" si="118"/>
        <v>-24</v>
      </c>
      <c r="L261" s="8">
        <f t="shared" si="115"/>
        <v>-70</v>
      </c>
      <c r="M261" s="8">
        <f t="shared" si="104"/>
        <v>24.1</v>
      </c>
      <c r="N261" s="8">
        <f t="shared" si="120"/>
        <v>-94.1</v>
      </c>
      <c r="O261" s="8" t="str">
        <f>IF(M261&gt;=19.5,"70%",IF(M261&gt;=13.5,"50%",IF(M261&gt;=5.5,"30%",IF(M261&gt;=0.1,"15%"))))</f>
        <v>70%</v>
      </c>
      <c r="P261" s="8">
        <f t="shared" si="121"/>
        <v>-65.86999999999999</v>
      </c>
      <c r="Q261" s="8" t="str">
        <f t="shared" si="119"/>
        <v>70%</v>
      </c>
      <c r="R261" s="8">
        <f>IF(M261&gt;=L261,(M261+P261),M261+Q261)</f>
        <v>-41.769999999999989</v>
      </c>
      <c r="S261" s="8">
        <f t="shared" si="116"/>
        <v>24.1</v>
      </c>
      <c r="T261" s="84">
        <v>24</v>
      </c>
    </row>
    <row r="262" spans="1:20" ht="15.75" customHeight="1" x14ac:dyDescent="0.3">
      <c r="A262" s="83">
        <v>256</v>
      </c>
      <c r="B262" s="7" t="s">
        <v>244</v>
      </c>
      <c r="C262" s="8">
        <v>45</v>
      </c>
      <c r="D262" s="9"/>
      <c r="E262" s="10"/>
      <c r="F262" s="8"/>
      <c r="G262" s="11">
        <v>10.1</v>
      </c>
      <c r="H262" s="12">
        <v>10</v>
      </c>
      <c r="I262" s="8">
        <v>91</v>
      </c>
      <c r="J262" s="8">
        <v>72</v>
      </c>
      <c r="K262" s="12">
        <f t="shared" si="118"/>
        <v>81</v>
      </c>
      <c r="L262" s="13">
        <f t="shared" si="115"/>
        <v>19</v>
      </c>
      <c r="M262" s="11">
        <f t="shared" si="104"/>
        <v>10.1</v>
      </c>
      <c r="N262" s="11">
        <f t="shared" si="120"/>
        <v>8.9</v>
      </c>
      <c r="O262" s="14">
        <v>0.3</v>
      </c>
      <c r="P262" s="8">
        <f t="shared" si="121"/>
        <v>2.67</v>
      </c>
      <c r="Q262" s="8" t="str">
        <f t="shared" si="119"/>
        <v>0.1</v>
      </c>
      <c r="R262" s="11">
        <f>IF(M262&gt;=L262,(M262+P262),M262+Q262)</f>
        <v>10.199999999999999</v>
      </c>
      <c r="S262" s="11">
        <f t="shared" si="116"/>
        <v>10.199999999999999</v>
      </c>
      <c r="T262" s="85">
        <f t="shared" ref="T262:T284" si="124">S262</f>
        <v>10.199999999999999</v>
      </c>
    </row>
    <row r="263" spans="1:20" ht="15.75" customHeight="1" x14ac:dyDescent="0.3">
      <c r="A263" s="83">
        <v>257</v>
      </c>
      <c r="B263" s="7" t="s">
        <v>245</v>
      </c>
      <c r="C263" s="8">
        <v>109</v>
      </c>
      <c r="D263" s="9"/>
      <c r="E263" s="10"/>
      <c r="F263" s="8"/>
      <c r="G263" s="11">
        <v>15</v>
      </c>
      <c r="H263" s="12">
        <v>15</v>
      </c>
      <c r="I263" s="8">
        <v>87</v>
      </c>
      <c r="J263" s="8">
        <v>70</v>
      </c>
      <c r="K263" s="12">
        <f t="shared" si="118"/>
        <v>72</v>
      </c>
      <c r="L263" s="13">
        <f t="shared" si="115"/>
        <v>17</v>
      </c>
      <c r="M263" s="11">
        <f t="shared" si="104"/>
        <v>15</v>
      </c>
      <c r="N263" s="11">
        <f t="shared" si="120"/>
        <v>2</v>
      </c>
      <c r="O263" s="8" t="str">
        <f>IF(M263&gt;=19.5,"70%",IF(M263&gt;=13.5,"50%",IF(M263&gt;=5.5,"30%",IF(M263&gt;=0.1,"15%"))))</f>
        <v>50%</v>
      </c>
      <c r="P263" s="8">
        <f t="shared" si="121"/>
        <v>1</v>
      </c>
      <c r="Q263" s="8" t="str">
        <f t="shared" si="119"/>
        <v>0.1</v>
      </c>
      <c r="R263" s="8">
        <v>15</v>
      </c>
      <c r="S263" s="11">
        <f t="shared" si="116"/>
        <v>15</v>
      </c>
      <c r="T263" s="85">
        <f t="shared" si="124"/>
        <v>15</v>
      </c>
    </row>
    <row r="264" spans="1:20" ht="15.75" customHeight="1" x14ac:dyDescent="0.3">
      <c r="A264" s="83">
        <v>258</v>
      </c>
      <c r="B264" s="7" t="s">
        <v>246</v>
      </c>
      <c r="C264" s="8">
        <v>73</v>
      </c>
      <c r="D264" s="9" t="s">
        <v>110</v>
      </c>
      <c r="E264" s="10"/>
      <c r="F264" s="8"/>
      <c r="G264" s="11">
        <v>18.2</v>
      </c>
      <c r="H264" s="12">
        <v>18</v>
      </c>
      <c r="I264" s="8">
        <v>101</v>
      </c>
      <c r="J264" s="8">
        <v>72</v>
      </c>
      <c r="K264" s="12">
        <f t="shared" si="118"/>
        <v>83</v>
      </c>
      <c r="L264" s="13">
        <f t="shared" si="115"/>
        <v>29</v>
      </c>
      <c r="M264" s="11">
        <f t="shared" si="104"/>
        <v>18.2</v>
      </c>
      <c r="N264" s="11">
        <f t="shared" si="120"/>
        <v>10.8</v>
      </c>
      <c r="O264" s="8" t="str">
        <f>IF(M264&gt;=19.5,"70%",IF(M264&gt;=13.5,"50%",IF(M264&gt;=5.5,"30%",IF(M264&gt;=0.1,"15%"))))</f>
        <v>50%</v>
      </c>
      <c r="P264" s="8">
        <f t="shared" si="121"/>
        <v>5.4</v>
      </c>
      <c r="Q264" s="8" t="str">
        <f t="shared" si="119"/>
        <v>0.1</v>
      </c>
      <c r="R264" s="11">
        <f>IF(M264&gt;=L264,(M264+P264),M264+Q264)</f>
        <v>18.3</v>
      </c>
      <c r="S264" s="11">
        <f t="shared" si="116"/>
        <v>18.3</v>
      </c>
      <c r="T264" s="85">
        <f t="shared" si="124"/>
        <v>18.3</v>
      </c>
    </row>
    <row r="265" spans="1:20" ht="15.75" customHeight="1" x14ac:dyDescent="0.3">
      <c r="A265" s="83">
        <v>259</v>
      </c>
      <c r="B265" s="32" t="s">
        <v>247</v>
      </c>
      <c r="C265" s="33">
        <v>130</v>
      </c>
      <c r="D265" s="34"/>
      <c r="E265" s="33"/>
      <c r="F265" s="33"/>
      <c r="G265" s="33">
        <v>24</v>
      </c>
      <c r="H265" s="36">
        <f>G265</f>
        <v>24</v>
      </c>
      <c r="I265" s="33"/>
      <c r="J265" s="33"/>
      <c r="K265" s="36">
        <f t="shared" si="118"/>
        <v>-24</v>
      </c>
      <c r="L265" s="37">
        <f t="shared" si="115"/>
        <v>0</v>
      </c>
      <c r="M265" s="35">
        <f t="shared" si="104"/>
        <v>24</v>
      </c>
      <c r="N265" s="35">
        <f t="shared" si="120"/>
        <v>-24</v>
      </c>
      <c r="O265" s="33" t="str">
        <f>IF(M265&gt;=19.5,"70%",IF(M265&gt;=13.5,"50%",IF(M265&gt;=5.5,"30%",IF(M265&gt;=0.1,"15%"))))</f>
        <v>70%</v>
      </c>
      <c r="P265" s="33">
        <f t="shared" si="121"/>
        <v>-16.799999999999997</v>
      </c>
      <c r="Q265" s="33" t="str">
        <f t="shared" si="119"/>
        <v>70%</v>
      </c>
      <c r="R265" s="33">
        <v>24</v>
      </c>
      <c r="S265" s="35">
        <f t="shared" si="116"/>
        <v>24</v>
      </c>
      <c r="T265" s="86">
        <f t="shared" si="124"/>
        <v>24</v>
      </c>
    </row>
    <row r="266" spans="1:20" ht="15.75" customHeight="1" x14ac:dyDescent="0.3">
      <c r="A266" s="83">
        <v>260</v>
      </c>
      <c r="B266" s="7" t="s">
        <v>248</v>
      </c>
      <c r="C266" s="8">
        <v>143</v>
      </c>
      <c r="D266" s="9" t="s">
        <v>24</v>
      </c>
      <c r="E266" s="10"/>
      <c r="F266" s="8"/>
      <c r="G266" s="11">
        <v>4.2</v>
      </c>
      <c r="H266" s="12">
        <v>4</v>
      </c>
      <c r="I266" s="8">
        <v>90</v>
      </c>
      <c r="J266" s="8">
        <v>70</v>
      </c>
      <c r="K266" s="12">
        <f t="shared" si="118"/>
        <v>86</v>
      </c>
      <c r="L266" s="13">
        <f t="shared" si="115"/>
        <v>20</v>
      </c>
      <c r="M266" s="11">
        <f t="shared" si="104"/>
        <v>4.2</v>
      </c>
      <c r="N266" s="11">
        <f t="shared" si="120"/>
        <v>15.8</v>
      </c>
      <c r="O266" s="14">
        <v>0.3</v>
      </c>
      <c r="P266" s="8">
        <f t="shared" si="121"/>
        <v>4.74</v>
      </c>
      <c r="Q266" s="8" t="str">
        <f t="shared" si="119"/>
        <v>0.1</v>
      </c>
      <c r="R266" s="11">
        <f>IF(M266&gt;=L266,(M266+P266),M266+Q266)</f>
        <v>4.3</v>
      </c>
      <c r="S266" s="11">
        <f t="shared" si="116"/>
        <v>4.3</v>
      </c>
      <c r="T266" s="85">
        <f t="shared" si="124"/>
        <v>4.3</v>
      </c>
    </row>
    <row r="267" spans="1:20" ht="15.75" customHeight="1" x14ac:dyDescent="0.3">
      <c r="A267" s="83">
        <v>261</v>
      </c>
      <c r="B267" s="7" t="s">
        <v>478</v>
      </c>
      <c r="C267" s="8">
        <v>467</v>
      </c>
      <c r="D267" s="26"/>
      <c r="E267" s="27"/>
      <c r="F267" s="28"/>
      <c r="G267" s="11">
        <v>10</v>
      </c>
      <c r="H267" s="12">
        <v>10</v>
      </c>
      <c r="I267" s="8">
        <v>78</v>
      </c>
      <c r="J267" s="8">
        <v>70</v>
      </c>
      <c r="K267" s="12">
        <f t="shared" si="118"/>
        <v>68</v>
      </c>
      <c r="L267" s="13">
        <f t="shared" si="115"/>
        <v>8</v>
      </c>
      <c r="M267" s="11">
        <f t="shared" si="104"/>
        <v>10</v>
      </c>
      <c r="N267" s="11">
        <f t="shared" si="120"/>
        <v>-2</v>
      </c>
      <c r="O267" s="8" t="str">
        <f t="shared" ref="O267:O278" si="125">IF(M267&gt;=19.5,"70%",IF(M267&gt;=13.5,"50%",IF(M267&gt;=5.5,"30%",IF(M267&gt;=0.1,"15%"))))</f>
        <v>30%</v>
      </c>
      <c r="P267" s="8">
        <f t="shared" si="121"/>
        <v>-0.6</v>
      </c>
      <c r="Q267" s="8" t="str">
        <f t="shared" si="119"/>
        <v>30%</v>
      </c>
      <c r="R267" s="11">
        <f>IF(M267&gt;=L267,(M267+P267),M267+Q267)</f>
        <v>9.4</v>
      </c>
      <c r="S267" s="11">
        <f t="shared" si="116"/>
        <v>9.4</v>
      </c>
      <c r="T267" s="85">
        <f t="shared" si="124"/>
        <v>9.4</v>
      </c>
    </row>
    <row r="268" spans="1:20" ht="15.75" customHeight="1" x14ac:dyDescent="0.3">
      <c r="A268" s="83">
        <v>262</v>
      </c>
      <c r="B268" s="32" t="s">
        <v>249</v>
      </c>
      <c r="C268" s="33">
        <v>162</v>
      </c>
      <c r="D268" s="34"/>
      <c r="E268" s="33"/>
      <c r="F268" s="33"/>
      <c r="G268" s="33">
        <v>17.600000000000001</v>
      </c>
      <c r="H268" s="36">
        <f>G268</f>
        <v>17.600000000000001</v>
      </c>
      <c r="I268" s="33"/>
      <c r="J268" s="33"/>
      <c r="K268" s="36">
        <f t="shared" si="118"/>
        <v>-17.600000000000001</v>
      </c>
      <c r="L268" s="37">
        <f t="shared" si="115"/>
        <v>0</v>
      </c>
      <c r="M268" s="35">
        <f t="shared" si="104"/>
        <v>17.600000000000001</v>
      </c>
      <c r="N268" s="35">
        <f t="shared" si="120"/>
        <v>-17.600000000000001</v>
      </c>
      <c r="O268" s="33" t="str">
        <f t="shared" si="125"/>
        <v>50%</v>
      </c>
      <c r="P268" s="33">
        <f t="shared" si="121"/>
        <v>-8.8000000000000007</v>
      </c>
      <c r="Q268" s="33" t="str">
        <f t="shared" si="119"/>
        <v>50%</v>
      </c>
      <c r="R268" s="35">
        <f>IF(M268&gt;=L268,(M268+P268),M268+Q268)</f>
        <v>8.8000000000000007</v>
      </c>
      <c r="S268" s="35">
        <v>8.8000000000000007</v>
      </c>
      <c r="T268" s="86">
        <f t="shared" si="124"/>
        <v>8.8000000000000007</v>
      </c>
    </row>
    <row r="269" spans="1:20" ht="15.75" customHeight="1" x14ac:dyDescent="0.3">
      <c r="A269" s="83">
        <v>263</v>
      </c>
      <c r="B269" s="32" t="s">
        <v>250</v>
      </c>
      <c r="C269" s="33">
        <v>256</v>
      </c>
      <c r="D269" s="34" t="s">
        <v>65</v>
      </c>
      <c r="E269" s="33"/>
      <c r="F269" s="33"/>
      <c r="G269" s="35">
        <v>24</v>
      </c>
      <c r="H269" s="36">
        <f>G269</f>
        <v>24</v>
      </c>
      <c r="I269" s="33"/>
      <c r="J269" s="33"/>
      <c r="K269" s="36">
        <f t="shared" si="118"/>
        <v>-24</v>
      </c>
      <c r="L269" s="37">
        <f t="shared" si="115"/>
        <v>0</v>
      </c>
      <c r="M269" s="35">
        <f t="shared" si="104"/>
        <v>24</v>
      </c>
      <c r="N269" s="35">
        <f t="shared" si="120"/>
        <v>-24</v>
      </c>
      <c r="O269" s="33" t="str">
        <f t="shared" si="125"/>
        <v>70%</v>
      </c>
      <c r="P269" s="33">
        <f t="shared" si="121"/>
        <v>-16.799999999999997</v>
      </c>
      <c r="Q269" s="33" t="str">
        <f t="shared" si="119"/>
        <v>70%</v>
      </c>
      <c r="R269" s="33">
        <v>24</v>
      </c>
      <c r="S269" s="35">
        <f t="shared" ref="S269:S300" si="126">IF(I269&gt;1,(R269),G269)</f>
        <v>24</v>
      </c>
      <c r="T269" s="86">
        <f t="shared" si="124"/>
        <v>24</v>
      </c>
    </row>
    <row r="270" spans="1:20" ht="15.75" customHeight="1" x14ac:dyDescent="0.3">
      <c r="A270" s="83">
        <v>264</v>
      </c>
      <c r="B270" s="7" t="s">
        <v>251</v>
      </c>
      <c r="C270" s="8">
        <v>110</v>
      </c>
      <c r="D270" s="9" t="s">
        <v>252</v>
      </c>
      <c r="E270" s="10"/>
      <c r="F270" s="8"/>
      <c r="G270" s="11">
        <v>12</v>
      </c>
      <c r="H270" s="12">
        <v>12</v>
      </c>
      <c r="I270" s="8">
        <v>104</v>
      </c>
      <c r="J270" s="8">
        <v>70</v>
      </c>
      <c r="K270" s="12">
        <f t="shared" si="118"/>
        <v>92</v>
      </c>
      <c r="L270" s="13">
        <f t="shared" si="115"/>
        <v>34</v>
      </c>
      <c r="M270" s="11">
        <f t="shared" si="104"/>
        <v>12</v>
      </c>
      <c r="N270" s="11">
        <f t="shared" si="120"/>
        <v>22</v>
      </c>
      <c r="O270" s="8" t="str">
        <f t="shared" si="125"/>
        <v>30%</v>
      </c>
      <c r="P270" s="8">
        <f t="shared" si="121"/>
        <v>6.6</v>
      </c>
      <c r="Q270" s="8" t="str">
        <f t="shared" si="119"/>
        <v>0.1</v>
      </c>
      <c r="R270" s="11">
        <f>IF(M270&gt;=L270,(M270+P270),M270+Q270)</f>
        <v>12.1</v>
      </c>
      <c r="S270" s="11">
        <f t="shared" si="126"/>
        <v>12.1</v>
      </c>
      <c r="T270" s="85">
        <f t="shared" si="124"/>
        <v>12.1</v>
      </c>
    </row>
    <row r="271" spans="1:20" ht="15.75" customHeight="1" x14ac:dyDescent="0.3">
      <c r="A271" s="83">
        <v>265</v>
      </c>
      <c r="B271" s="32" t="s">
        <v>253</v>
      </c>
      <c r="C271" s="33">
        <v>7</v>
      </c>
      <c r="D271" s="34"/>
      <c r="E271" s="33"/>
      <c r="F271" s="33"/>
      <c r="G271" s="35">
        <v>8.9</v>
      </c>
      <c r="H271" s="36">
        <f>G271</f>
        <v>8.9</v>
      </c>
      <c r="I271" s="33"/>
      <c r="J271" s="33"/>
      <c r="K271" s="36">
        <f t="shared" si="118"/>
        <v>-8.9</v>
      </c>
      <c r="L271" s="37">
        <f t="shared" si="115"/>
        <v>0</v>
      </c>
      <c r="M271" s="35">
        <f t="shared" si="104"/>
        <v>8.9</v>
      </c>
      <c r="N271" s="35">
        <f t="shared" si="120"/>
        <v>-8.9</v>
      </c>
      <c r="O271" s="33" t="str">
        <f t="shared" si="125"/>
        <v>30%</v>
      </c>
      <c r="P271" s="33">
        <f t="shared" si="121"/>
        <v>-2.67</v>
      </c>
      <c r="Q271" s="33" t="str">
        <f t="shared" si="119"/>
        <v>30%</v>
      </c>
      <c r="R271" s="33">
        <v>8.9</v>
      </c>
      <c r="S271" s="35">
        <f t="shared" si="126"/>
        <v>8.9</v>
      </c>
      <c r="T271" s="86">
        <f t="shared" si="124"/>
        <v>8.9</v>
      </c>
    </row>
    <row r="272" spans="1:20" ht="15.75" customHeight="1" x14ac:dyDescent="0.3">
      <c r="A272" s="83">
        <v>266</v>
      </c>
      <c r="B272" s="34" t="s">
        <v>254</v>
      </c>
      <c r="C272" s="33">
        <v>374</v>
      </c>
      <c r="D272" s="34"/>
      <c r="E272" s="40"/>
      <c r="F272" s="33"/>
      <c r="G272" s="35">
        <v>24</v>
      </c>
      <c r="H272" s="36">
        <v>24</v>
      </c>
      <c r="I272" s="33">
        <v>92</v>
      </c>
      <c r="J272" s="33">
        <v>70</v>
      </c>
      <c r="K272" s="36">
        <f t="shared" si="118"/>
        <v>68</v>
      </c>
      <c r="L272" s="37">
        <f t="shared" ref="L272:L295" si="127">I272-J272</f>
        <v>22</v>
      </c>
      <c r="M272" s="35">
        <f t="shared" ref="M272:M335" si="128">G272</f>
        <v>24</v>
      </c>
      <c r="N272" s="35">
        <f t="shared" si="120"/>
        <v>-2</v>
      </c>
      <c r="O272" s="33" t="str">
        <f t="shared" si="125"/>
        <v>70%</v>
      </c>
      <c r="P272" s="33">
        <f t="shared" si="121"/>
        <v>-1.4</v>
      </c>
      <c r="Q272" s="33" t="str">
        <f t="shared" si="119"/>
        <v>70%</v>
      </c>
      <c r="R272" s="35">
        <f>IF(M272&gt;=L272,(M272+P272),M272+Q272)</f>
        <v>22.6</v>
      </c>
      <c r="S272" s="35">
        <f t="shared" si="126"/>
        <v>22.6</v>
      </c>
      <c r="T272" s="86">
        <f t="shared" si="124"/>
        <v>22.6</v>
      </c>
    </row>
    <row r="273" spans="1:20" ht="15.75" customHeight="1" x14ac:dyDescent="0.3">
      <c r="A273" s="83">
        <v>267</v>
      </c>
      <c r="B273" s="32" t="s">
        <v>255</v>
      </c>
      <c r="C273" s="33">
        <v>94</v>
      </c>
      <c r="D273" s="34"/>
      <c r="E273" s="33"/>
      <c r="F273" s="33"/>
      <c r="G273" s="35">
        <v>24</v>
      </c>
      <c r="H273" s="36">
        <f>G273</f>
        <v>24</v>
      </c>
      <c r="I273" s="33"/>
      <c r="J273" s="33"/>
      <c r="K273" s="36">
        <f t="shared" si="118"/>
        <v>-24</v>
      </c>
      <c r="L273" s="37">
        <f t="shared" si="127"/>
        <v>0</v>
      </c>
      <c r="M273" s="35">
        <f t="shared" si="128"/>
        <v>24</v>
      </c>
      <c r="N273" s="35">
        <f t="shared" si="120"/>
        <v>-24</v>
      </c>
      <c r="O273" s="33" t="str">
        <f t="shared" si="125"/>
        <v>70%</v>
      </c>
      <c r="P273" s="33">
        <f t="shared" si="121"/>
        <v>-16.799999999999997</v>
      </c>
      <c r="Q273" s="33" t="str">
        <f t="shared" si="119"/>
        <v>70%</v>
      </c>
      <c r="R273" s="33">
        <v>24</v>
      </c>
      <c r="S273" s="35">
        <f t="shared" si="126"/>
        <v>24</v>
      </c>
      <c r="T273" s="86">
        <f t="shared" si="124"/>
        <v>24</v>
      </c>
    </row>
    <row r="274" spans="1:20" ht="15.75" customHeight="1" x14ac:dyDescent="0.3">
      <c r="A274" s="83">
        <v>268</v>
      </c>
      <c r="B274" s="32" t="s">
        <v>256</v>
      </c>
      <c r="C274" s="33">
        <v>320</v>
      </c>
      <c r="D274" s="34" t="s">
        <v>34</v>
      </c>
      <c r="E274" s="33"/>
      <c r="F274" s="33"/>
      <c r="G274" s="35">
        <v>22</v>
      </c>
      <c r="H274" s="36">
        <v>22</v>
      </c>
      <c r="I274" s="33">
        <v>82</v>
      </c>
      <c r="J274" s="33">
        <v>68</v>
      </c>
      <c r="K274" s="36">
        <v>69</v>
      </c>
      <c r="L274" s="37">
        <f t="shared" si="127"/>
        <v>14</v>
      </c>
      <c r="M274" s="35">
        <f t="shared" si="128"/>
        <v>22</v>
      </c>
      <c r="N274" s="35">
        <f t="shared" si="120"/>
        <v>-8</v>
      </c>
      <c r="O274" s="33" t="str">
        <f t="shared" si="125"/>
        <v>70%</v>
      </c>
      <c r="P274" s="33">
        <f t="shared" si="121"/>
        <v>-5.6</v>
      </c>
      <c r="Q274" s="33" t="str">
        <f t="shared" si="119"/>
        <v>70%</v>
      </c>
      <c r="R274" s="35">
        <f>IF(M274&gt;=L274,(M274+P274),M274+Q274)</f>
        <v>16.399999999999999</v>
      </c>
      <c r="S274" s="35">
        <f t="shared" si="126"/>
        <v>16.399999999999999</v>
      </c>
      <c r="T274" s="86">
        <f t="shared" si="124"/>
        <v>16.399999999999999</v>
      </c>
    </row>
    <row r="275" spans="1:20" ht="15.75" customHeight="1" x14ac:dyDescent="0.3">
      <c r="A275" s="83">
        <v>269</v>
      </c>
      <c r="B275" s="32" t="s">
        <v>257</v>
      </c>
      <c r="C275" s="33">
        <v>166</v>
      </c>
      <c r="D275" s="34"/>
      <c r="E275" s="33"/>
      <c r="F275" s="33"/>
      <c r="G275" s="33">
        <v>9.3000000000000007</v>
      </c>
      <c r="H275" s="36">
        <f>G275</f>
        <v>9.3000000000000007</v>
      </c>
      <c r="I275" s="33"/>
      <c r="J275" s="33"/>
      <c r="K275" s="36">
        <f t="shared" ref="K275:K291" si="129">I275-H275</f>
        <v>-9.3000000000000007</v>
      </c>
      <c r="L275" s="37">
        <f t="shared" si="127"/>
        <v>0</v>
      </c>
      <c r="M275" s="35">
        <f t="shared" si="128"/>
        <v>9.3000000000000007</v>
      </c>
      <c r="N275" s="35">
        <f t="shared" si="120"/>
        <v>-9.3000000000000007</v>
      </c>
      <c r="O275" s="33" t="str">
        <f t="shared" si="125"/>
        <v>30%</v>
      </c>
      <c r="P275" s="33">
        <f t="shared" si="121"/>
        <v>-2.79</v>
      </c>
      <c r="Q275" s="33" t="str">
        <f t="shared" si="119"/>
        <v>30%</v>
      </c>
      <c r="R275" s="33">
        <v>9.3000000000000007</v>
      </c>
      <c r="S275" s="35">
        <f t="shared" si="126"/>
        <v>9.3000000000000007</v>
      </c>
      <c r="T275" s="86">
        <f t="shared" si="124"/>
        <v>9.3000000000000007</v>
      </c>
    </row>
    <row r="276" spans="1:20" ht="15.75" customHeight="1" x14ac:dyDescent="0.3">
      <c r="A276" s="83">
        <v>270</v>
      </c>
      <c r="B276" s="32" t="s">
        <v>258</v>
      </c>
      <c r="C276" s="33">
        <v>17</v>
      </c>
      <c r="D276" s="34"/>
      <c r="E276" s="33"/>
      <c r="F276" s="33"/>
      <c r="G276" s="35">
        <v>11.8</v>
      </c>
      <c r="H276" s="36">
        <f>G276</f>
        <v>11.8</v>
      </c>
      <c r="I276" s="33"/>
      <c r="J276" s="33"/>
      <c r="K276" s="36">
        <f t="shared" si="129"/>
        <v>-11.8</v>
      </c>
      <c r="L276" s="37">
        <f t="shared" si="127"/>
        <v>0</v>
      </c>
      <c r="M276" s="35">
        <f t="shared" si="128"/>
        <v>11.8</v>
      </c>
      <c r="N276" s="35">
        <f t="shared" si="120"/>
        <v>-11.8</v>
      </c>
      <c r="O276" s="33" t="str">
        <f t="shared" si="125"/>
        <v>30%</v>
      </c>
      <c r="P276" s="33">
        <f t="shared" si="121"/>
        <v>-3.54</v>
      </c>
      <c r="Q276" s="33" t="str">
        <f t="shared" si="119"/>
        <v>30%</v>
      </c>
      <c r="R276" s="33">
        <v>11.8</v>
      </c>
      <c r="S276" s="35">
        <f t="shared" si="126"/>
        <v>11.8</v>
      </c>
      <c r="T276" s="86">
        <f t="shared" si="124"/>
        <v>11.8</v>
      </c>
    </row>
    <row r="277" spans="1:20" ht="15.75" customHeight="1" x14ac:dyDescent="0.3">
      <c r="A277" s="83">
        <v>271</v>
      </c>
      <c r="B277" s="32" t="s">
        <v>260</v>
      </c>
      <c r="C277" s="33">
        <v>112</v>
      </c>
      <c r="D277" s="34" t="s">
        <v>24</v>
      </c>
      <c r="E277" s="33"/>
      <c r="F277" s="33"/>
      <c r="G277" s="35">
        <v>3</v>
      </c>
      <c r="H277" s="36">
        <v>3</v>
      </c>
      <c r="I277" s="33"/>
      <c r="J277" s="33"/>
      <c r="K277" s="36">
        <f t="shared" si="129"/>
        <v>-3</v>
      </c>
      <c r="L277" s="37">
        <f t="shared" si="127"/>
        <v>0</v>
      </c>
      <c r="M277" s="35">
        <f t="shared" si="128"/>
        <v>3</v>
      </c>
      <c r="N277" s="35">
        <f t="shared" si="120"/>
        <v>-3</v>
      </c>
      <c r="O277" s="33" t="str">
        <f t="shared" si="125"/>
        <v>15%</v>
      </c>
      <c r="P277" s="33">
        <f t="shared" si="121"/>
        <v>-0.44999999999999996</v>
      </c>
      <c r="Q277" s="33" t="str">
        <f t="shared" si="119"/>
        <v>15%</v>
      </c>
      <c r="R277" s="35">
        <f t="shared" ref="R277:R283" si="130">IF(M277&gt;=L277,(M277+P277),M277+Q277)</f>
        <v>2.5499999999999998</v>
      </c>
      <c r="S277" s="35">
        <f t="shared" si="126"/>
        <v>3</v>
      </c>
      <c r="T277" s="86">
        <f t="shared" si="124"/>
        <v>3</v>
      </c>
    </row>
    <row r="278" spans="1:20" ht="15.75" customHeight="1" x14ac:dyDescent="0.3">
      <c r="A278" s="83">
        <v>272</v>
      </c>
      <c r="B278" s="34" t="s">
        <v>261</v>
      </c>
      <c r="C278" s="33">
        <v>375</v>
      </c>
      <c r="D278" s="34"/>
      <c r="E278" s="40"/>
      <c r="F278" s="33"/>
      <c r="G278" s="33">
        <v>21</v>
      </c>
      <c r="H278" s="33">
        <v>21</v>
      </c>
      <c r="I278" s="33">
        <v>103</v>
      </c>
      <c r="J278" s="33">
        <v>70</v>
      </c>
      <c r="K278" s="33">
        <f t="shared" si="129"/>
        <v>82</v>
      </c>
      <c r="L278" s="33">
        <f t="shared" si="127"/>
        <v>33</v>
      </c>
      <c r="M278" s="33">
        <f t="shared" si="128"/>
        <v>21</v>
      </c>
      <c r="N278" s="33">
        <f t="shared" si="120"/>
        <v>12</v>
      </c>
      <c r="O278" s="33" t="str">
        <f t="shared" si="125"/>
        <v>70%</v>
      </c>
      <c r="P278" s="33">
        <f t="shared" si="121"/>
        <v>8.3999999999999986</v>
      </c>
      <c r="Q278" s="33" t="str">
        <f t="shared" ref="Q278:Q309" si="131">IF(N278&lt;0,O278, "0.1")</f>
        <v>0.1</v>
      </c>
      <c r="R278" s="33">
        <f t="shared" si="130"/>
        <v>21.1</v>
      </c>
      <c r="S278" s="33">
        <f t="shared" si="126"/>
        <v>21.1</v>
      </c>
      <c r="T278" s="86">
        <f t="shared" si="124"/>
        <v>21.1</v>
      </c>
    </row>
    <row r="279" spans="1:20" ht="15.75" customHeight="1" x14ac:dyDescent="0.3">
      <c r="A279" s="83">
        <v>273</v>
      </c>
      <c r="B279" s="7" t="s">
        <v>82</v>
      </c>
      <c r="C279" s="8">
        <v>39</v>
      </c>
      <c r="D279" s="9"/>
      <c r="E279" s="10"/>
      <c r="F279" s="8"/>
      <c r="G279" s="11">
        <v>15</v>
      </c>
      <c r="H279" s="12">
        <f>G279</f>
        <v>15</v>
      </c>
      <c r="I279" s="8">
        <v>90</v>
      </c>
      <c r="J279" s="8">
        <v>69</v>
      </c>
      <c r="K279" s="12">
        <f t="shared" si="129"/>
        <v>75</v>
      </c>
      <c r="L279" s="13">
        <f t="shared" si="127"/>
        <v>21</v>
      </c>
      <c r="M279" s="11">
        <f t="shared" si="128"/>
        <v>15</v>
      </c>
      <c r="N279" s="11">
        <f t="shared" ref="N279:N310" si="132">L279-M279</f>
        <v>6</v>
      </c>
      <c r="O279" s="14">
        <v>0.3</v>
      </c>
      <c r="P279" s="8">
        <f t="shared" si="121"/>
        <v>1.7999999999999998</v>
      </c>
      <c r="Q279" s="8" t="str">
        <f t="shared" si="131"/>
        <v>0.1</v>
      </c>
      <c r="R279" s="11">
        <f t="shared" si="130"/>
        <v>15.1</v>
      </c>
      <c r="S279" s="11">
        <f t="shared" si="126"/>
        <v>15.1</v>
      </c>
      <c r="T279" s="85">
        <f t="shared" si="124"/>
        <v>15.1</v>
      </c>
    </row>
    <row r="280" spans="1:20" ht="15.75" customHeight="1" x14ac:dyDescent="0.3">
      <c r="A280" s="83">
        <v>274</v>
      </c>
      <c r="B280" s="32" t="s">
        <v>262</v>
      </c>
      <c r="C280" s="33">
        <v>4</v>
      </c>
      <c r="D280" s="34" t="s">
        <v>24</v>
      </c>
      <c r="E280" s="43"/>
      <c r="F280" s="33"/>
      <c r="G280" s="35">
        <v>12</v>
      </c>
      <c r="H280" s="36">
        <v>12</v>
      </c>
      <c r="I280" s="33">
        <v>97</v>
      </c>
      <c r="J280" s="33">
        <v>69</v>
      </c>
      <c r="K280" s="36">
        <f t="shared" si="129"/>
        <v>85</v>
      </c>
      <c r="L280" s="37">
        <f t="shared" si="127"/>
        <v>28</v>
      </c>
      <c r="M280" s="35">
        <f t="shared" si="128"/>
        <v>12</v>
      </c>
      <c r="N280" s="35">
        <f t="shared" si="132"/>
        <v>16</v>
      </c>
      <c r="O280" s="33" t="str">
        <f>IF(M280&gt;=19.5,"70%",IF(M280&gt;=13.5,"50%",IF(M280&gt;=5.5,"30%",IF(M280&gt;=0.1,"15%"))))</f>
        <v>30%</v>
      </c>
      <c r="P280" s="33">
        <f t="shared" si="121"/>
        <v>4.8</v>
      </c>
      <c r="Q280" s="33" t="str">
        <f t="shared" si="131"/>
        <v>0.1</v>
      </c>
      <c r="R280" s="35">
        <f t="shared" si="130"/>
        <v>12.1</v>
      </c>
      <c r="S280" s="35">
        <f t="shared" si="126"/>
        <v>12.1</v>
      </c>
      <c r="T280" s="86">
        <f t="shared" si="124"/>
        <v>12.1</v>
      </c>
    </row>
    <row r="281" spans="1:20" ht="15.75" customHeight="1" x14ac:dyDescent="0.3">
      <c r="A281" s="83">
        <v>275</v>
      </c>
      <c r="B281" s="32" t="s">
        <v>263</v>
      </c>
      <c r="C281" s="33">
        <v>204</v>
      </c>
      <c r="D281" s="34"/>
      <c r="E281" s="33"/>
      <c r="F281" s="33"/>
      <c r="G281" s="33">
        <v>14</v>
      </c>
      <c r="H281" s="36">
        <f>G281</f>
        <v>14</v>
      </c>
      <c r="I281" s="33"/>
      <c r="J281" s="33"/>
      <c r="K281" s="36">
        <f t="shared" si="129"/>
        <v>-14</v>
      </c>
      <c r="L281" s="37">
        <f t="shared" si="127"/>
        <v>0</v>
      </c>
      <c r="M281" s="35">
        <f t="shared" si="128"/>
        <v>14</v>
      </c>
      <c r="N281" s="35">
        <f t="shared" si="132"/>
        <v>-14</v>
      </c>
      <c r="O281" s="33" t="str">
        <f>IF(M281&gt;=19.5,"70%",IF(M281&gt;=13.5,"50%",IF(M281&gt;=5.5,"30%",IF(M281&gt;=0.1,"15%"))))</f>
        <v>50%</v>
      </c>
      <c r="P281" s="33">
        <f t="shared" si="121"/>
        <v>-7</v>
      </c>
      <c r="Q281" s="33" t="str">
        <f t="shared" si="131"/>
        <v>50%</v>
      </c>
      <c r="R281" s="35">
        <f t="shared" si="130"/>
        <v>7</v>
      </c>
      <c r="S281" s="35">
        <f t="shared" si="126"/>
        <v>14</v>
      </c>
      <c r="T281" s="86">
        <f t="shared" si="124"/>
        <v>14</v>
      </c>
    </row>
    <row r="282" spans="1:20" ht="15.75" customHeight="1" x14ac:dyDescent="0.3">
      <c r="A282" s="83">
        <v>276</v>
      </c>
      <c r="B282" s="7" t="s">
        <v>264</v>
      </c>
      <c r="C282" s="8">
        <v>180</v>
      </c>
      <c r="D282" s="9"/>
      <c r="E282" s="20"/>
      <c r="F282" s="8"/>
      <c r="G282" s="8">
        <v>13.9</v>
      </c>
      <c r="H282" s="12">
        <v>14</v>
      </c>
      <c r="I282" s="8">
        <v>86</v>
      </c>
      <c r="J282" s="8">
        <v>70</v>
      </c>
      <c r="K282" s="12">
        <f t="shared" si="129"/>
        <v>72</v>
      </c>
      <c r="L282" s="13">
        <f t="shared" si="127"/>
        <v>16</v>
      </c>
      <c r="M282" s="11">
        <f t="shared" si="128"/>
        <v>13.9</v>
      </c>
      <c r="N282" s="11">
        <f t="shared" si="132"/>
        <v>2.0999999999999996</v>
      </c>
      <c r="O282" s="14">
        <v>0.3</v>
      </c>
      <c r="P282" s="8">
        <f t="shared" si="121"/>
        <v>0.62999999999999989</v>
      </c>
      <c r="Q282" s="8" t="str">
        <f t="shared" si="131"/>
        <v>0.1</v>
      </c>
      <c r="R282" s="11">
        <f t="shared" si="130"/>
        <v>14</v>
      </c>
      <c r="S282" s="11">
        <f t="shared" si="126"/>
        <v>14</v>
      </c>
      <c r="T282" s="85">
        <f t="shared" si="124"/>
        <v>14</v>
      </c>
    </row>
    <row r="283" spans="1:20" ht="15.75" customHeight="1" x14ac:dyDescent="0.3">
      <c r="A283" s="83">
        <v>277</v>
      </c>
      <c r="B283" s="38" t="s">
        <v>265</v>
      </c>
      <c r="C283" s="33">
        <v>376</v>
      </c>
      <c r="D283" s="38" t="s">
        <v>266</v>
      </c>
      <c r="E283" s="61"/>
      <c r="F283" s="62"/>
      <c r="G283" s="62">
        <v>6</v>
      </c>
      <c r="H283" s="62">
        <v>6</v>
      </c>
      <c r="I283" s="62">
        <v>90</v>
      </c>
      <c r="J283" s="62">
        <v>71</v>
      </c>
      <c r="K283" s="62">
        <f t="shared" si="129"/>
        <v>84</v>
      </c>
      <c r="L283" s="62">
        <f t="shared" si="127"/>
        <v>19</v>
      </c>
      <c r="M283" s="62">
        <f t="shared" si="128"/>
        <v>6</v>
      </c>
      <c r="N283" s="62">
        <f t="shared" si="132"/>
        <v>13</v>
      </c>
      <c r="O283" s="62" t="str">
        <f t="shared" ref="O283:O290" si="133">IF(M283&gt;=19.5,"70%",IF(M283&gt;=13.5,"50%",IF(M283&gt;=5.5,"30%",IF(M283&gt;=0.1,"15%"))))</f>
        <v>30%</v>
      </c>
      <c r="P283" s="62">
        <f t="shared" si="121"/>
        <v>3.9</v>
      </c>
      <c r="Q283" s="62" t="str">
        <f t="shared" si="131"/>
        <v>0.1</v>
      </c>
      <c r="R283" s="62">
        <f t="shared" si="130"/>
        <v>6.1</v>
      </c>
      <c r="S283" s="62">
        <f t="shared" si="126"/>
        <v>6.1</v>
      </c>
      <c r="T283" s="86">
        <f t="shared" si="124"/>
        <v>6.1</v>
      </c>
    </row>
    <row r="284" spans="1:20" ht="15.75" customHeight="1" x14ac:dyDescent="0.3">
      <c r="A284" s="83">
        <v>278</v>
      </c>
      <c r="B284" s="32" t="s">
        <v>267</v>
      </c>
      <c r="C284" s="33">
        <v>46</v>
      </c>
      <c r="D284" s="34"/>
      <c r="E284" s="33"/>
      <c r="F284" s="33"/>
      <c r="G284" s="35">
        <v>12.1</v>
      </c>
      <c r="H284" s="36">
        <f>G284</f>
        <v>12.1</v>
      </c>
      <c r="I284" s="33"/>
      <c r="J284" s="33"/>
      <c r="K284" s="36">
        <f t="shared" si="129"/>
        <v>-12.1</v>
      </c>
      <c r="L284" s="37">
        <f t="shared" si="127"/>
        <v>0</v>
      </c>
      <c r="M284" s="35">
        <f t="shared" si="128"/>
        <v>12.1</v>
      </c>
      <c r="N284" s="35">
        <f t="shared" si="132"/>
        <v>-12.1</v>
      </c>
      <c r="O284" s="33" t="str">
        <f t="shared" si="133"/>
        <v>30%</v>
      </c>
      <c r="P284" s="33">
        <f t="shared" si="121"/>
        <v>-3.63</v>
      </c>
      <c r="Q284" s="33" t="str">
        <f t="shared" si="131"/>
        <v>30%</v>
      </c>
      <c r="R284" s="33">
        <v>12.1</v>
      </c>
      <c r="S284" s="35">
        <f t="shared" si="126"/>
        <v>12.1</v>
      </c>
      <c r="T284" s="86">
        <f t="shared" si="124"/>
        <v>12.1</v>
      </c>
    </row>
    <row r="285" spans="1:20" ht="15.75" customHeight="1" x14ac:dyDescent="0.3">
      <c r="A285" s="83">
        <v>279</v>
      </c>
      <c r="B285" s="34" t="s">
        <v>268</v>
      </c>
      <c r="C285" s="33">
        <v>377</v>
      </c>
      <c r="D285" s="34"/>
      <c r="E285" s="40"/>
      <c r="F285" s="33"/>
      <c r="G285" s="33">
        <v>24</v>
      </c>
      <c r="H285" s="33">
        <v>24</v>
      </c>
      <c r="I285" s="33">
        <v>113</v>
      </c>
      <c r="J285" s="33">
        <v>70</v>
      </c>
      <c r="K285" s="33">
        <f t="shared" si="129"/>
        <v>89</v>
      </c>
      <c r="L285" s="33">
        <f t="shared" si="127"/>
        <v>43</v>
      </c>
      <c r="M285" s="33">
        <f t="shared" si="128"/>
        <v>24</v>
      </c>
      <c r="N285" s="33">
        <f t="shared" si="132"/>
        <v>19</v>
      </c>
      <c r="O285" s="33" t="str">
        <f t="shared" si="133"/>
        <v>70%</v>
      </c>
      <c r="P285" s="33">
        <f t="shared" si="121"/>
        <v>13.299999999999999</v>
      </c>
      <c r="Q285" s="33" t="str">
        <f t="shared" si="131"/>
        <v>0.1</v>
      </c>
      <c r="R285" s="33">
        <f>IF(M285&gt;=L285,(M285+P285),M285+Q285)</f>
        <v>24.1</v>
      </c>
      <c r="S285" s="33">
        <f t="shared" si="126"/>
        <v>24.1</v>
      </c>
      <c r="T285" s="91">
        <v>24</v>
      </c>
    </row>
    <row r="286" spans="1:20" ht="15.75" customHeight="1" x14ac:dyDescent="0.3">
      <c r="A286" s="83">
        <v>280</v>
      </c>
      <c r="B286" s="7" t="s">
        <v>269</v>
      </c>
      <c r="C286" s="8">
        <v>378</v>
      </c>
      <c r="D286" s="9" t="s">
        <v>270</v>
      </c>
      <c r="E286" s="10"/>
      <c r="F286" s="8"/>
      <c r="G286" s="8">
        <v>8</v>
      </c>
      <c r="H286" s="12">
        <f>G286</f>
        <v>8</v>
      </c>
      <c r="I286" s="8">
        <v>85</v>
      </c>
      <c r="J286" s="8">
        <v>70</v>
      </c>
      <c r="K286" s="12">
        <f t="shared" si="129"/>
        <v>77</v>
      </c>
      <c r="L286" s="13">
        <f t="shared" si="127"/>
        <v>15</v>
      </c>
      <c r="M286" s="11">
        <f t="shared" si="128"/>
        <v>8</v>
      </c>
      <c r="N286" s="11">
        <f t="shared" si="132"/>
        <v>7</v>
      </c>
      <c r="O286" s="8" t="str">
        <f t="shared" si="133"/>
        <v>30%</v>
      </c>
      <c r="P286" s="8">
        <f t="shared" si="121"/>
        <v>2.1</v>
      </c>
      <c r="Q286" s="8" t="str">
        <f t="shared" si="131"/>
        <v>0.1</v>
      </c>
      <c r="R286" s="11">
        <f>IF(M286&gt;=L286,(M286+P286),M286+Q286)</f>
        <v>8.1</v>
      </c>
      <c r="S286" s="11">
        <f t="shared" si="126"/>
        <v>8.1</v>
      </c>
      <c r="T286" s="85">
        <f t="shared" ref="T286:T298" si="134">S286</f>
        <v>8.1</v>
      </c>
    </row>
    <row r="287" spans="1:20" ht="15.75" customHeight="1" x14ac:dyDescent="0.3">
      <c r="A287" s="83">
        <v>281</v>
      </c>
      <c r="B287" s="7" t="s">
        <v>271</v>
      </c>
      <c r="C287" s="8">
        <v>122</v>
      </c>
      <c r="D287" s="9" t="s">
        <v>34</v>
      </c>
      <c r="E287" s="10"/>
      <c r="F287" s="8"/>
      <c r="G287" s="11">
        <v>24.1</v>
      </c>
      <c r="H287" s="12">
        <f>G287</f>
        <v>24.1</v>
      </c>
      <c r="I287" s="8">
        <v>104</v>
      </c>
      <c r="J287" s="8">
        <v>71</v>
      </c>
      <c r="K287" s="12">
        <f t="shared" si="129"/>
        <v>79.900000000000006</v>
      </c>
      <c r="L287" s="13">
        <f t="shared" si="127"/>
        <v>33</v>
      </c>
      <c r="M287" s="11">
        <f t="shared" si="128"/>
        <v>24.1</v>
      </c>
      <c r="N287" s="11">
        <f t="shared" si="132"/>
        <v>8.8999999999999986</v>
      </c>
      <c r="O287" s="8" t="str">
        <f t="shared" si="133"/>
        <v>70%</v>
      </c>
      <c r="P287" s="8">
        <f t="shared" si="121"/>
        <v>6.2299999999999986</v>
      </c>
      <c r="Q287" s="8" t="str">
        <f t="shared" si="131"/>
        <v>0.1</v>
      </c>
      <c r="R287" s="11">
        <f>IF(M287&gt;=L287,(M287+P287),M287+Q287)</f>
        <v>24.200000000000003</v>
      </c>
      <c r="S287" s="11">
        <f t="shared" si="126"/>
        <v>24.200000000000003</v>
      </c>
      <c r="T287" s="85">
        <f t="shared" si="134"/>
        <v>24.200000000000003</v>
      </c>
    </row>
    <row r="288" spans="1:20" ht="15.75" customHeight="1" x14ac:dyDescent="0.3">
      <c r="A288" s="83">
        <v>282</v>
      </c>
      <c r="B288" s="32" t="s">
        <v>272</v>
      </c>
      <c r="C288" s="33">
        <v>189</v>
      </c>
      <c r="D288" s="34"/>
      <c r="E288" s="33"/>
      <c r="F288" s="33"/>
      <c r="G288" s="33">
        <v>24</v>
      </c>
      <c r="H288" s="36">
        <f>G288</f>
        <v>24</v>
      </c>
      <c r="I288" s="33"/>
      <c r="J288" s="33"/>
      <c r="K288" s="36">
        <f t="shared" si="129"/>
        <v>-24</v>
      </c>
      <c r="L288" s="37">
        <f t="shared" si="127"/>
        <v>0</v>
      </c>
      <c r="M288" s="35">
        <f t="shared" si="128"/>
        <v>24</v>
      </c>
      <c r="N288" s="35">
        <f t="shared" si="132"/>
        <v>-24</v>
      </c>
      <c r="O288" s="33" t="str">
        <f t="shared" si="133"/>
        <v>70%</v>
      </c>
      <c r="P288" s="33">
        <f t="shared" si="121"/>
        <v>-16.799999999999997</v>
      </c>
      <c r="Q288" s="33" t="str">
        <f t="shared" si="131"/>
        <v>70%</v>
      </c>
      <c r="R288" s="33">
        <v>24</v>
      </c>
      <c r="S288" s="35">
        <f t="shared" si="126"/>
        <v>24</v>
      </c>
      <c r="T288" s="86">
        <f t="shared" si="134"/>
        <v>24</v>
      </c>
    </row>
    <row r="289" spans="1:20" ht="15.75" customHeight="1" x14ac:dyDescent="0.3">
      <c r="A289" s="83">
        <v>283</v>
      </c>
      <c r="B289" s="32" t="s">
        <v>273</v>
      </c>
      <c r="C289" s="33">
        <v>182</v>
      </c>
      <c r="D289" s="34"/>
      <c r="E289" s="33"/>
      <c r="F289" s="33"/>
      <c r="G289" s="33">
        <v>13</v>
      </c>
      <c r="H289" s="36">
        <v>13</v>
      </c>
      <c r="I289" s="33">
        <v>86</v>
      </c>
      <c r="J289" s="33">
        <v>68</v>
      </c>
      <c r="K289" s="36">
        <f t="shared" si="129"/>
        <v>73</v>
      </c>
      <c r="L289" s="37">
        <f t="shared" si="127"/>
        <v>18</v>
      </c>
      <c r="M289" s="35">
        <f t="shared" si="128"/>
        <v>13</v>
      </c>
      <c r="N289" s="35">
        <f t="shared" si="132"/>
        <v>5</v>
      </c>
      <c r="O289" s="33" t="str">
        <f t="shared" si="133"/>
        <v>30%</v>
      </c>
      <c r="P289" s="33">
        <f t="shared" si="121"/>
        <v>1.5</v>
      </c>
      <c r="Q289" s="33" t="str">
        <f t="shared" si="131"/>
        <v>0.1</v>
      </c>
      <c r="R289" s="35">
        <f t="shared" ref="R289:R296" si="135">IF(M289&gt;=L289,(M289+P289),M289+Q289)</f>
        <v>13.1</v>
      </c>
      <c r="S289" s="35">
        <f t="shared" si="126"/>
        <v>13.1</v>
      </c>
      <c r="T289" s="86">
        <f t="shared" si="134"/>
        <v>13.1</v>
      </c>
    </row>
    <row r="290" spans="1:20" ht="15.75" customHeight="1" x14ac:dyDescent="0.3">
      <c r="A290" s="83">
        <v>284</v>
      </c>
      <c r="B290" s="32" t="s">
        <v>274</v>
      </c>
      <c r="C290" s="33">
        <v>151</v>
      </c>
      <c r="D290" s="34"/>
      <c r="E290" s="40"/>
      <c r="F290" s="33"/>
      <c r="G290" s="33">
        <v>19</v>
      </c>
      <c r="H290" s="36">
        <v>19</v>
      </c>
      <c r="I290" s="33">
        <v>85</v>
      </c>
      <c r="J290" s="33">
        <v>69</v>
      </c>
      <c r="K290" s="36">
        <f t="shared" si="129"/>
        <v>66</v>
      </c>
      <c r="L290" s="37">
        <f t="shared" si="127"/>
        <v>16</v>
      </c>
      <c r="M290" s="35">
        <f t="shared" si="128"/>
        <v>19</v>
      </c>
      <c r="N290" s="35">
        <f t="shared" si="132"/>
        <v>-3</v>
      </c>
      <c r="O290" s="33" t="str">
        <f t="shared" si="133"/>
        <v>50%</v>
      </c>
      <c r="P290" s="33">
        <f t="shared" si="121"/>
        <v>-1.5</v>
      </c>
      <c r="Q290" s="33" t="str">
        <f t="shared" si="131"/>
        <v>50%</v>
      </c>
      <c r="R290" s="35">
        <f t="shared" si="135"/>
        <v>17.5</v>
      </c>
      <c r="S290" s="35">
        <f t="shared" si="126"/>
        <v>17.5</v>
      </c>
      <c r="T290" s="86">
        <f t="shared" si="134"/>
        <v>17.5</v>
      </c>
    </row>
    <row r="291" spans="1:20" ht="15.75" customHeight="1" x14ac:dyDescent="0.3">
      <c r="A291" s="83">
        <v>285</v>
      </c>
      <c r="B291" s="9" t="s">
        <v>275</v>
      </c>
      <c r="C291" s="8">
        <v>379</v>
      </c>
      <c r="D291" s="9"/>
      <c r="E291" s="10"/>
      <c r="F291" s="8"/>
      <c r="G291" s="11">
        <v>14.2</v>
      </c>
      <c r="H291" s="12">
        <v>14</v>
      </c>
      <c r="I291" s="21">
        <v>86</v>
      </c>
      <c r="J291" s="21">
        <v>70</v>
      </c>
      <c r="K291" s="22">
        <f t="shared" si="129"/>
        <v>72</v>
      </c>
      <c r="L291" s="21">
        <f t="shared" si="127"/>
        <v>16</v>
      </c>
      <c r="M291" s="23">
        <f t="shared" si="128"/>
        <v>14.2</v>
      </c>
      <c r="N291" s="23">
        <f t="shared" si="132"/>
        <v>1.8000000000000007</v>
      </c>
      <c r="O291" s="24">
        <v>0.3</v>
      </c>
      <c r="P291" s="21">
        <f t="shared" si="121"/>
        <v>0.54000000000000015</v>
      </c>
      <c r="Q291" s="21" t="str">
        <f t="shared" si="131"/>
        <v>0.1</v>
      </c>
      <c r="R291" s="23">
        <f t="shared" si="135"/>
        <v>14.299999999999999</v>
      </c>
      <c r="S291" s="23">
        <f t="shared" si="126"/>
        <v>14.299999999999999</v>
      </c>
      <c r="T291" s="85">
        <f t="shared" si="134"/>
        <v>14.299999999999999</v>
      </c>
    </row>
    <row r="292" spans="1:20" ht="15.75" customHeight="1" x14ac:dyDescent="0.3">
      <c r="A292" s="83">
        <v>286</v>
      </c>
      <c r="B292" s="7" t="s">
        <v>276</v>
      </c>
      <c r="C292" s="8">
        <v>380</v>
      </c>
      <c r="D292" s="9"/>
      <c r="E292" s="10"/>
      <c r="F292" s="8"/>
      <c r="G292" s="8">
        <v>23</v>
      </c>
      <c r="H292" s="8">
        <v>23</v>
      </c>
      <c r="I292" s="8">
        <v>100</v>
      </c>
      <c r="J292" s="8">
        <v>72</v>
      </c>
      <c r="K292" s="12">
        <v>84</v>
      </c>
      <c r="L292" s="13">
        <f t="shared" si="127"/>
        <v>28</v>
      </c>
      <c r="M292" s="11">
        <f t="shared" si="128"/>
        <v>23</v>
      </c>
      <c r="N292" s="11">
        <f t="shared" si="132"/>
        <v>5</v>
      </c>
      <c r="O292" s="8" t="str">
        <f t="shared" ref="O292:O307" si="136">IF(M292&gt;=19.5,"70%",IF(M292&gt;=13.5,"50%",IF(M292&gt;=5.5,"30%",IF(M292&gt;=0.1,"15%"))))</f>
        <v>70%</v>
      </c>
      <c r="P292" s="8">
        <f t="shared" si="121"/>
        <v>3.5</v>
      </c>
      <c r="Q292" s="8" t="str">
        <f t="shared" si="131"/>
        <v>0.1</v>
      </c>
      <c r="R292" s="11">
        <f t="shared" si="135"/>
        <v>23.1</v>
      </c>
      <c r="S292" s="11">
        <f t="shared" si="126"/>
        <v>23.1</v>
      </c>
      <c r="T292" s="85">
        <f t="shared" si="134"/>
        <v>23.1</v>
      </c>
    </row>
    <row r="293" spans="1:20" ht="15.75" customHeight="1" x14ac:dyDescent="0.3">
      <c r="A293" s="83">
        <v>287</v>
      </c>
      <c r="B293" s="32" t="s">
        <v>277</v>
      </c>
      <c r="C293" s="33">
        <v>206</v>
      </c>
      <c r="D293" s="34"/>
      <c r="E293" s="33"/>
      <c r="F293" s="33"/>
      <c r="G293" s="33">
        <v>16.100000000000001</v>
      </c>
      <c r="H293" s="36">
        <f>G293</f>
        <v>16.100000000000001</v>
      </c>
      <c r="I293" s="33">
        <v>90</v>
      </c>
      <c r="J293" s="33">
        <v>70</v>
      </c>
      <c r="K293" s="36">
        <f t="shared" ref="K293:K323" si="137">I293-H293</f>
        <v>73.900000000000006</v>
      </c>
      <c r="L293" s="37">
        <f t="shared" si="127"/>
        <v>20</v>
      </c>
      <c r="M293" s="35">
        <f t="shared" si="128"/>
        <v>16.100000000000001</v>
      </c>
      <c r="N293" s="35">
        <f t="shared" si="132"/>
        <v>3.8999999999999986</v>
      </c>
      <c r="O293" s="33" t="str">
        <f t="shared" si="136"/>
        <v>50%</v>
      </c>
      <c r="P293" s="33">
        <f t="shared" si="121"/>
        <v>1.9499999999999993</v>
      </c>
      <c r="Q293" s="33" t="str">
        <f t="shared" si="131"/>
        <v>0.1</v>
      </c>
      <c r="R293" s="35">
        <f t="shared" si="135"/>
        <v>16.200000000000003</v>
      </c>
      <c r="S293" s="35">
        <f t="shared" si="126"/>
        <v>16.200000000000003</v>
      </c>
      <c r="T293" s="86">
        <f t="shared" si="134"/>
        <v>16.200000000000003</v>
      </c>
    </row>
    <row r="294" spans="1:20" ht="15.75" customHeight="1" x14ac:dyDescent="0.3">
      <c r="A294" s="83">
        <v>288</v>
      </c>
      <c r="B294" s="7" t="s">
        <v>447</v>
      </c>
      <c r="C294" s="8">
        <v>433</v>
      </c>
      <c r="D294" s="26" t="s">
        <v>20</v>
      </c>
      <c r="E294" s="27"/>
      <c r="F294" s="28"/>
      <c r="G294" s="8">
        <v>8</v>
      </c>
      <c r="H294" s="8">
        <v>8</v>
      </c>
      <c r="I294" s="8">
        <v>91</v>
      </c>
      <c r="J294" s="8">
        <v>70</v>
      </c>
      <c r="K294" s="8">
        <f t="shared" si="137"/>
        <v>83</v>
      </c>
      <c r="L294" s="8">
        <f t="shared" si="127"/>
        <v>21</v>
      </c>
      <c r="M294" s="8">
        <f t="shared" si="128"/>
        <v>8</v>
      </c>
      <c r="N294" s="8">
        <f t="shared" si="132"/>
        <v>13</v>
      </c>
      <c r="O294" s="8" t="str">
        <f t="shared" si="136"/>
        <v>30%</v>
      </c>
      <c r="P294" s="8">
        <f t="shared" si="121"/>
        <v>3.9</v>
      </c>
      <c r="Q294" s="8" t="str">
        <f t="shared" si="131"/>
        <v>0.1</v>
      </c>
      <c r="R294" s="8">
        <f t="shared" si="135"/>
        <v>8.1</v>
      </c>
      <c r="S294" s="8">
        <f t="shared" si="126"/>
        <v>8.1</v>
      </c>
      <c r="T294" s="85">
        <f t="shared" si="134"/>
        <v>8.1</v>
      </c>
    </row>
    <row r="295" spans="1:20" ht="15.75" customHeight="1" x14ac:dyDescent="0.3">
      <c r="A295" s="83">
        <v>289</v>
      </c>
      <c r="B295" s="7" t="s">
        <v>278</v>
      </c>
      <c r="C295" s="8">
        <v>315</v>
      </c>
      <c r="D295" s="9"/>
      <c r="E295" s="10"/>
      <c r="F295" s="8"/>
      <c r="G295" s="11">
        <v>10</v>
      </c>
      <c r="H295" s="12">
        <v>10</v>
      </c>
      <c r="I295" s="8">
        <v>85</v>
      </c>
      <c r="J295" s="8">
        <v>71</v>
      </c>
      <c r="K295" s="12">
        <f t="shared" si="137"/>
        <v>75</v>
      </c>
      <c r="L295" s="13">
        <f t="shared" si="127"/>
        <v>14</v>
      </c>
      <c r="M295" s="11">
        <f t="shared" si="128"/>
        <v>10</v>
      </c>
      <c r="N295" s="11">
        <f t="shared" si="132"/>
        <v>4</v>
      </c>
      <c r="O295" s="8" t="str">
        <f t="shared" si="136"/>
        <v>30%</v>
      </c>
      <c r="P295" s="8">
        <f t="shared" si="121"/>
        <v>1.2</v>
      </c>
      <c r="Q295" s="8" t="str">
        <f t="shared" si="131"/>
        <v>0.1</v>
      </c>
      <c r="R295" s="11">
        <f t="shared" si="135"/>
        <v>10.1</v>
      </c>
      <c r="S295" s="11">
        <f t="shared" si="126"/>
        <v>10.1</v>
      </c>
      <c r="T295" s="85">
        <f t="shared" si="134"/>
        <v>10.1</v>
      </c>
    </row>
    <row r="296" spans="1:20" ht="15.75" customHeight="1" x14ac:dyDescent="0.3">
      <c r="A296" s="83">
        <v>290</v>
      </c>
      <c r="B296" s="32" t="s">
        <v>279</v>
      </c>
      <c r="C296" s="33">
        <v>381</v>
      </c>
      <c r="D296" s="34"/>
      <c r="E296" s="40"/>
      <c r="F296" s="33"/>
      <c r="G296" s="36">
        <v>17.7</v>
      </c>
      <c r="H296" s="36">
        <f>G296</f>
        <v>17.7</v>
      </c>
      <c r="I296" s="33">
        <v>83</v>
      </c>
      <c r="J296" s="33">
        <v>69</v>
      </c>
      <c r="K296" s="36">
        <f t="shared" si="137"/>
        <v>65.3</v>
      </c>
      <c r="L296" s="55" t="s">
        <v>280</v>
      </c>
      <c r="M296" s="35">
        <f t="shared" si="128"/>
        <v>17.7</v>
      </c>
      <c r="N296" s="35">
        <f t="shared" si="132"/>
        <v>0.30000000000000071</v>
      </c>
      <c r="O296" s="33" t="str">
        <f t="shared" si="136"/>
        <v>50%</v>
      </c>
      <c r="P296" s="33">
        <f t="shared" si="121"/>
        <v>0.15000000000000036</v>
      </c>
      <c r="Q296" s="33" t="str">
        <f t="shared" si="131"/>
        <v>0.1</v>
      </c>
      <c r="R296" s="35">
        <f t="shared" si="135"/>
        <v>17.8</v>
      </c>
      <c r="S296" s="35">
        <f t="shared" si="126"/>
        <v>17.8</v>
      </c>
      <c r="T296" s="86">
        <f t="shared" si="134"/>
        <v>17.8</v>
      </c>
    </row>
    <row r="297" spans="1:20" ht="15.75" customHeight="1" x14ac:dyDescent="0.3">
      <c r="A297" s="83">
        <v>291</v>
      </c>
      <c r="B297" s="32" t="s">
        <v>281</v>
      </c>
      <c r="C297" s="33">
        <v>119</v>
      </c>
      <c r="D297" s="34"/>
      <c r="E297" s="33"/>
      <c r="F297" s="33"/>
      <c r="G297" s="36">
        <v>11.7</v>
      </c>
      <c r="H297" s="36">
        <f>G297</f>
        <v>11.7</v>
      </c>
      <c r="I297" s="33"/>
      <c r="J297" s="33"/>
      <c r="K297" s="36">
        <f t="shared" si="137"/>
        <v>-11.7</v>
      </c>
      <c r="L297" s="37">
        <f>I297-J297</f>
        <v>0</v>
      </c>
      <c r="M297" s="35">
        <f t="shared" si="128"/>
        <v>11.7</v>
      </c>
      <c r="N297" s="35">
        <f t="shared" si="132"/>
        <v>-11.7</v>
      </c>
      <c r="O297" s="33" t="str">
        <f t="shared" si="136"/>
        <v>30%</v>
      </c>
      <c r="P297" s="33">
        <f t="shared" si="121"/>
        <v>-3.51</v>
      </c>
      <c r="Q297" s="33" t="str">
        <f t="shared" si="131"/>
        <v>30%</v>
      </c>
      <c r="R297" s="33">
        <v>11.7</v>
      </c>
      <c r="S297" s="35">
        <f t="shared" si="126"/>
        <v>11.7</v>
      </c>
      <c r="T297" s="86">
        <f t="shared" si="134"/>
        <v>11.7</v>
      </c>
    </row>
    <row r="298" spans="1:20" ht="15.75" customHeight="1" x14ac:dyDescent="0.3">
      <c r="A298" s="83">
        <v>292</v>
      </c>
      <c r="B298" s="7" t="s">
        <v>508</v>
      </c>
      <c r="C298" s="8">
        <v>451</v>
      </c>
      <c r="D298" s="26" t="s">
        <v>86</v>
      </c>
      <c r="E298" s="30"/>
      <c r="F298" s="28"/>
      <c r="G298" s="8">
        <v>16.100000000000001</v>
      </c>
      <c r="H298" s="8">
        <v>16</v>
      </c>
      <c r="I298" s="8">
        <v>84</v>
      </c>
      <c r="J298" s="8">
        <v>70</v>
      </c>
      <c r="K298" s="8">
        <f t="shared" si="137"/>
        <v>68</v>
      </c>
      <c r="L298" s="8">
        <f>I298-J298</f>
        <v>14</v>
      </c>
      <c r="M298" s="8">
        <f t="shared" si="128"/>
        <v>16.100000000000001</v>
      </c>
      <c r="N298" s="8">
        <f t="shared" si="132"/>
        <v>-2.1000000000000014</v>
      </c>
      <c r="O298" s="8" t="str">
        <f t="shared" si="136"/>
        <v>50%</v>
      </c>
      <c r="P298" s="8">
        <f t="shared" si="121"/>
        <v>-1.0500000000000007</v>
      </c>
      <c r="Q298" s="8" t="str">
        <f t="shared" si="131"/>
        <v>50%</v>
      </c>
      <c r="R298" s="8">
        <f>IF(M298&gt;=L298,(M298+P298),M298+Q298)</f>
        <v>15.05</v>
      </c>
      <c r="S298" s="8">
        <f t="shared" si="126"/>
        <v>15.05</v>
      </c>
      <c r="T298" s="85">
        <f t="shared" si="134"/>
        <v>15.05</v>
      </c>
    </row>
    <row r="299" spans="1:20" ht="15.75" customHeight="1" x14ac:dyDescent="0.3">
      <c r="A299" s="83">
        <v>293</v>
      </c>
      <c r="B299" s="7" t="s">
        <v>282</v>
      </c>
      <c r="C299" s="8">
        <v>84</v>
      </c>
      <c r="D299" s="9" t="s">
        <v>24</v>
      </c>
      <c r="E299" s="10"/>
      <c r="F299" s="8"/>
      <c r="G299" s="11">
        <v>12</v>
      </c>
      <c r="H299" s="12">
        <v>12</v>
      </c>
      <c r="I299" s="8">
        <v>80</v>
      </c>
      <c r="J299" s="8">
        <v>70</v>
      </c>
      <c r="K299" s="12">
        <f t="shared" si="137"/>
        <v>68</v>
      </c>
      <c r="L299" s="13">
        <f>I299-J299</f>
        <v>10</v>
      </c>
      <c r="M299" s="11">
        <f t="shared" si="128"/>
        <v>12</v>
      </c>
      <c r="N299" s="11">
        <f t="shared" si="132"/>
        <v>-2</v>
      </c>
      <c r="O299" s="8" t="str">
        <f t="shared" si="136"/>
        <v>30%</v>
      </c>
      <c r="P299" s="8">
        <f t="shared" si="121"/>
        <v>-0.6</v>
      </c>
      <c r="Q299" s="8" t="str">
        <f t="shared" si="131"/>
        <v>30%</v>
      </c>
      <c r="R299" s="11">
        <f>IF(M299&gt;=L299,(M299+P299),M299+Q299)</f>
        <v>11.4</v>
      </c>
      <c r="S299" s="11">
        <f t="shared" si="126"/>
        <v>11.4</v>
      </c>
      <c r="T299" s="85">
        <v>11</v>
      </c>
    </row>
    <row r="300" spans="1:20" ht="15.75" customHeight="1" x14ac:dyDescent="0.3">
      <c r="A300" s="83">
        <v>294</v>
      </c>
      <c r="B300" s="32" t="s">
        <v>283</v>
      </c>
      <c r="C300" s="33">
        <v>152</v>
      </c>
      <c r="D300" s="34" t="s">
        <v>24</v>
      </c>
      <c r="E300" s="33"/>
      <c r="F300" s="33"/>
      <c r="G300" s="33">
        <v>12.4</v>
      </c>
      <c r="H300" s="36">
        <f>G300</f>
        <v>12.4</v>
      </c>
      <c r="I300" s="33"/>
      <c r="J300" s="33"/>
      <c r="K300" s="36">
        <f t="shared" si="137"/>
        <v>-12.4</v>
      </c>
      <c r="L300" s="37"/>
      <c r="M300" s="35">
        <f t="shared" si="128"/>
        <v>12.4</v>
      </c>
      <c r="N300" s="35">
        <f t="shared" si="132"/>
        <v>-12.4</v>
      </c>
      <c r="O300" s="33" t="str">
        <f t="shared" si="136"/>
        <v>30%</v>
      </c>
      <c r="P300" s="33">
        <f t="shared" si="121"/>
        <v>-3.7199999999999998</v>
      </c>
      <c r="Q300" s="33" t="str">
        <f t="shared" si="131"/>
        <v>30%</v>
      </c>
      <c r="R300" s="33">
        <v>12.4</v>
      </c>
      <c r="S300" s="35">
        <f t="shared" si="126"/>
        <v>12.4</v>
      </c>
      <c r="T300" s="86">
        <f t="shared" ref="T300:T317" si="138">S300</f>
        <v>12.4</v>
      </c>
    </row>
    <row r="301" spans="1:20" ht="15.75" customHeight="1" x14ac:dyDescent="0.3">
      <c r="A301" s="83">
        <v>295</v>
      </c>
      <c r="B301" s="32" t="s">
        <v>284</v>
      </c>
      <c r="C301" s="33">
        <v>284</v>
      </c>
      <c r="D301" s="34"/>
      <c r="E301" s="33"/>
      <c r="F301" s="33"/>
      <c r="G301" s="35">
        <v>24</v>
      </c>
      <c r="H301" s="36">
        <v>24</v>
      </c>
      <c r="I301" s="33"/>
      <c r="J301" s="33"/>
      <c r="K301" s="36">
        <f t="shared" si="137"/>
        <v>-24</v>
      </c>
      <c r="L301" s="37">
        <f t="shared" ref="L301:L332" si="139">I301-J301</f>
        <v>0</v>
      </c>
      <c r="M301" s="35">
        <f t="shared" si="128"/>
        <v>24</v>
      </c>
      <c r="N301" s="35">
        <f t="shared" si="132"/>
        <v>-24</v>
      </c>
      <c r="O301" s="33" t="str">
        <f t="shared" si="136"/>
        <v>70%</v>
      </c>
      <c r="P301" s="33">
        <f t="shared" si="121"/>
        <v>-16.799999999999997</v>
      </c>
      <c r="Q301" s="33" t="str">
        <f t="shared" si="131"/>
        <v>70%</v>
      </c>
      <c r="R301" s="33">
        <v>24</v>
      </c>
      <c r="S301" s="35">
        <f t="shared" ref="S301:S332" si="140">IF(I301&gt;1,(R301),G301)</f>
        <v>24</v>
      </c>
      <c r="T301" s="86">
        <f t="shared" si="138"/>
        <v>24</v>
      </c>
    </row>
    <row r="302" spans="1:20" ht="15.75" customHeight="1" x14ac:dyDescent="0.3">
      <c r="A302" s="83">
        <v>296</v>
      </c>
      <c r="B302" s="32" t="s">
        <v>285</v>
      </c>
      <c r="C302" s="33">
        <v>298</v>
      </c>
      <c r="D302" s="34"/>
      <c r="E302" s="40"/>
      <c r="F302" s="33"/>
      <c r="G302" s="35">
        <v>24</v>
      </c>
      <c r="H302" s="36">
        <v>24</v>
      </c>
      <c r="I302" s="33">
        <v>107</v>
      </c>
      <c r="J302" s="33">
        <v>70</v>
      </c>
      <c r="K302" s="36">
        <f t="shared" si="137"/>
        <v>83</v>
      </c>
      <c r="L302" s="37">
        <f t="shared" si="139"/>
        <v>37</v>
      </c>
      <c r="M302" s="35">
        <f t="shared" si="128"/>
        <v>24</v>
      </c>
      <c r="N302" s="35">
        <f t="shared" si="132"/>
        <v>13</v>
      </c>
      <c r="O302" s="33" t="str">
        <f t="shared" si="136"/>
        <v>70%</v>
      </c>
      <c r="P302" s="33">
        <f t="shared" si="121"/>
        <v>9.1</v>
      </c>
      <c r="Q302" s="33" t="str">
        <f t="shared" si="131"/>
        <v>0.1</v>
      </c>
      <c r="R302" s="35">
        <f t="shared" ref="R302:R309" si="141">IF(M302&gt;=L302,(M302+P302),M302+Q302)</f>
        <v>24.1</v>
      </c>
      <c r="S302" s="35">
        <f t="shared" si="140"/>
        <v>24.1</v>
      </c>
      <c r="T302" s="86">
        <f t="shared" si="138"/>
        <v>24.1</v>
      </c>
    </row>
    <row r="303" spans="1:20" ht="15.75" customHeight="1" x14ac:dyDescent="0.3">
      <c r="A303" s="83">
        <v>297</v>
      </c>
      <c r="B303" s="7" t="s">
        <v>286</v>
      </c>
      <c r="C303" s="8">
        <v>286</v>
      </c>
      <c r="D303" s="9"/>
      <c r="E303" s="10"/>
      <c r="F303" s="8"/>
      <c r="G303" s="11">
        <v>14.1</v>
      </c>
      <c r="H303" s="12">
        <v>14</v>
      </c>
      <c r="I303" s="8">
        <v>95</v>
      </c>
      <c r="J303" s="8">
        <v>70</v>
      </c>
      <c r="K303" s="12">
        <f t="shared" si="137"/>
        <v>81</v>
      </c>
      <c r="L303" s="13">
        <f t="shared" si="139"/>
        <v>25</v>
      </c>
      <c r="M303" s="11">
        <f t="shared" si="128"/>
        <v>14.1</v>
      </c>
      <c r="N303" s="11">
        <f t="shared" si="132"/>
        <v>10.9</v>
      </c>
      <c r="O303" s="8" t="str">
        <f t="shared" si="136"/>
        <v>50%</v>
      </c>
      <c r="P303" s="8">
        <f t="shared" si="121"/>
        <v>5.45</v>
      </c>
      <c r="Q303" s="8" t="str">
        <f t="shared" si="131"/>
        <v>0.1</v>
      </c>
      <c r="R303" s="11">
        <f t="shared" si="141"/>
        <v>14.2</v>
      </c>
      <c r="S303" s="11">
        <f t="shared" si="140"/>
        <v>14.2</v>
      </c>
      <c r="T303" s="85">
        <f t="shared" si="138"/>
        <v>14.2</v>
      </c>
    </row>
    <row r="304" spans="1:20" ht="15.75" customHeight="1" x14ac:dyDescent="0.3">
      <c r="A304" s="83">
        <v>298</v>
      </c>
      <c r="B304" s="34" t="s">
        <v>287</v>
      </c>
      <c r="C304" s="33">
        <v>382</v>
      </c>
      <c r="D304" s="34" t="s">
        <v>65</v>
      </c>
      <c r="E304" s="40"/>
      <c r="F304" s="33"/>
      <c r="G304" s="33">
        <v>8</v>
      </c>
      <c r="H304" s="33">
        <v>8</v>
      </c>
      <c r="I304" s="33">
        <v>76</v>
      </c>
      <c r="J304" s="33">
        <v>70</v>
      </c>
      <c r="K304" s="33">
        <f t="shared" si="137"/>
        <v>68</v>
      </c>
      <c r="L304" s="33">
        <f t="shared" si="139"/>
        <v>6</v>
      </c>
      <c r="M304" s="33">
        <f t="shared" si="128"/>
        <v>8</v>
      </c>
      <c r="N304" s="33">
        <f t="shared" si="132"/>
        <v>-2</v>
      </c>
      <c r="O304" s="33" t="str">
        <f t="shared" si="136"/>
        <v>30%</v>
      </c>
      <c r="P304" s="33">
        <f t="shared" si="121"/>
        <v>-0.6</v>
      </c>
      <c r="Q304" s="33" t="str">
        <f t="shared" si="131"/>
        <v>30%</v>
      </c>
      <c r="R304" s="33">
        <f t="shared" si="141"/>
        <v>7.4</v>
      </c>
      <c r="S304" s="33">
        <f t="shared" si="140"/>
        <v>7.4</v>
      </c>
      <c r="T304" s="86">
        <f t="shared" si="138"/>
        <v>7.4</v>
      </c>
    </row>
    <row r="305" spans="1:20" ht="15.75" customHeight="1" x14ac:dyDescent="0.3">
      <c r="A305" s="83">
        <v>299</v>
      </c>
      <c r="B305" s="32" t="s">
        <v>288</v>
      </c>
      <c r="C305" s="33">
        <v>218</v>
      </c>
      <c r="D305" s="34" t="s">
        <v>34</v>
      </c>
      <c r="E305" s="40"/>
      <c r="F305" s="33"/>
      <c r="G305" s="33">
        <v>15</v>
      </c>
      <c r="H305" s="36">
        <v>15</v>
      </c>
      <c r="I305" s="33">
        <v>93</v>
      </c>
      <c r="J305" s="33">
        <v>70</v>
      </c>
      <c r="K305" s="36">
        <f t="shared" si="137"/>
        <v>78</v>
      </c>
      <c r="L305" s="37">
        <f t="shared" si="139"/>
        <v>23</v>
      </c>
      <c r="M305" s="35">
        <f t="shared" si="128"/>
        <v>15</v>
      </c>
      <c r="N305" s="35">
        <f t="shared" si="132"/>
        <v>8</v>
      </c>
      <c r="O305" s="33" t="str">
        <f t="shared" si="136"/>
        <v>50%</v>
      </c>
      <c r="P305" s="33">
        <f t="shared" si="121"/>
        <v>4</v>
      </c>
      <c r="Q305" s="33" t="str">
        <f t="shared" si="131"/>
        <v>0.1</v>
      </c>
      <c r="R305" s="35">
        <f t="shared" si="141"/>
        <v>15.1</v>
      </c>
      <c r="S305" s="35">
        <f t="shared" si="140"/>
        <v>15.1</v>
      </c>
      <c r="T305" s="86">
        <f t="shared" si="138"/>
        <v>15.1</v>
      </c>
    </row>
    <row r="306" spans="1:20" ht="15.75" customHeight="1" x14ac:dyDescent="0.3">
      <c r="A306" s="83">
        <v>300</v>
      </c>
      <c r="B306" s="32" t="s">
        <v>289</v>
      </c>
      <c r="C306" s="33">
        <v>193</v>
      </c>
      <c r="D306" s="34" t="s">
        <v>65</v>
      </c>
      <c r="E306" s="40"/>
      <c r="F306" s="33"/>
      <c r="G306" s="33">
        <v>18</v>
      </c>
      <c r="H306" s="36">
        <v>18</v>
      </c>
      <c r="I306" s="33">
        <v>101</v>
      </c>
      <c r="J306" s="33">
        <v>70</v>
      </c>
      <c r="K306" s="36">
        <f t="shared" si="137"/>
        <v>83</v>
      </c>
      <c r="L306" s="37">
        <f t="shared" si="139"/>
        <v>31</v>
      </c>
      <c r="M306" s="35">
        <f t="shared" si="128"/>
        <v>18</v>
      </c>
      <c r="N306" s="35">
        <f t="shared" si="132"/>
        <v>13</v>
      </c>
      <c r="O306" s="33" t="str">
        <f t="shared" si="136"/>
        <v>50%</v>
      </c>
      <c r="P306" s="33">
        <f t="shared" si="121"/>
        <v>6.5</v>
      </c>
      <c r="Q306" s="33" t="str">
        <f t="shared" si="131"/>
        <v>0.1</v>
      </c>
      <c r="R306" s="35">
        <f t="shared" si="141"/>
        <v>18.100000000000001</v>
      </c>
      <c r="S306" s="35">
        <f t="shared" si="140"/>
        <v>18.100000000000001</v>
      </c>
      <c r="T306" s="86">
        <f t="shared" si="138"/>
        <v>18.100000000000001</v>
      </c>
    </row>
    <row r="307" spans="1:20" ht="15.75" customHeight="1" x14ac:dyDescent="0.3">
      <c r="A307" s="83">
        <v>301</v>
      </c>
      <c r="B307" s="7" t="s">
        <v>290</v>
      </c>
      <c r="C307" s="8">
        <v>239</v>
      </c>
      <c r="D307" s="9" t="s">
        <v>291</v>
      </c>
      <c r="E307" s="10"/>
      <c r="F307" s="8"/>
      <c r="G307" s="8">
        <v>12.3</v>
      </c>
      <c r="H307" s="12">
        <v>12</v>
      </c>
      <c r="I307" s="8">
        <v>87</v>
      </c>
      <c r="J307" s="8">
        <v>70</v>
      </c>
      <c r="K307" s="12">
        <f t="shared" si="137"/>
        <v>75</v>
      </c>
      <c r="L307" s="13">
        <f t="shared" si="139"/>
        <v>17</v>
      </c>
      <c r="M307" s="11">
        <f t="shared" si="128"/>
        <v>12.3</v>
      </c>
      <c r="N307" s="11">
        <f t="shared" si="132"/>
        <v>4.6999999999999993</v>
      </c>
      <c r="O307" s="8" t="str">
        <f t="shared" si="136"/>
        <v>30%</v>
      </c>
      <c r="P307" s="8">
        <f t="shared" si="121"/>
        <v>1.4099999999999997</v>
      </c>
      <c r="Q307" s="8" t="str">
        <f t="shared" si="131"/>
        <v>0.1</v>
      </c>
      <c r="R307" s="11">
        <f t="shared" si="141"/>
        <v>12.4</v>
      </c>
      <c r="S307" s="11">
        <f t="shared" si="140"/>
        <v>12.4</v>
      </c>
      <c r="T307" s="85">
        <f t="shared" si="138"/>
        <v>12.4</v>
      </c>
    </row>
    <row r="308" spans="1:20" ht="15.75" customHeight="1" x14ac:dyDescent="0.3">
      <c r="A308" s="83">
        <v>302</v>
      </c>
      <c r="B308" s="7" t="s">
        <v>292</v>
      </c>
      <c r="C308" s="8">
        <v>289</v>
      </c>
      <c r="D308" s="9" t="s">
        <v>24</v>
      </c>
      <c r="E308" s="10"/>
      <c r="F308" s="8"/>
      <c r="G308" s="11">
        <v>14.4</v>
      </c>
      <c r="H308" s="12">
        <v>14</v>
      </c>
      <c r="I308" s="21">
        <v>89</v>
      </c>
      <c r="J308" s="21">
        <v>70</v>
      </c>
      <c r="K308" s="22">
        <f t="shared" si="137"/>
        <v>75</v>
      </c>
      <c r="L308" s="21">
        <f t="shared" si="139"/>
        <v>19</v>
      </c>
      <c r="M308" s="23">
        <f t="shared" si="128"/>
        <v>14.4</v>
      </c>
      <c r="N308" s="23">
        <f t="shared" si="132"/>
        <v>4.5999999999999996</v>
      </c>
      <c r="O308" s="24">
        <v>0.3</v>
      </c>
      <c r="P308" s="21">
        <f t="shared" si="121"/>
        <v>1.38</v>
      </c>
      <c r="Q308" s="21" t="str">
        <f t="shared" si="131"/>
        <v>0.1</v>
      </c>
      <c r="R308" s="23">
        <f t="shared" si="141"/>
        <v>14.5</v>
      </c>
      <c r="S308" s="23">
        <f t="shared" si="140"/>
        <v>14.5</v>
      </c>
      <c r="T308" s="85">
        <f t="shared" si="138"/>
        <v>14.5</v>
      </c>
    </row>
    <row r="309" spans="1:20" ht="15.75" customHeight="1" x14ac:dyDescent="0.3">
      <c r="A309" s="83">
        <v>303</v>
      </c>
      <c r="B309" s="32" t="s">
        <v>293</v>
      </c>
      <c r="C309" s="33">
        <v>383</v>
      </c>
      <c r="D309" s="34"/>
      <c r="E309" s="40"/>
      <c r="F309" s="33"/>
      <c r="G309" s="35">
        <v>11</v>
      </c>
      <c r="H309" s="36">
        <v>11</v>
      </c>
      <c r="I309" s="33">
        <v>80</v>
      </c>
      <c r="J309" s="33">
        <v>70</v>
      </c>
      <c r="K309" s="36">
        <f t="shared" si="137"/>
        <v>69</v>
      </c>
      <c r="L309" s="37">
        <f t="shared" si="139"/>
        <v>10</v>
      </c>
      <c r="M309" s="35">
        <f t="shared" si="128"/>
        <v>11</v>
      </c>
      <c r="N309" s="35">
        <f t="shared" si="132"/>
        <v>-1</v>
      </c>
      <c r="O309" s="33" t="str">
        <f>IF(M309&gt;=19.5,"70%",IF(M309&gt;=13.5,"50%",IF(M309&gt;=5.5,"30%",IF(M309&gt;=0.1,"15%"))))</f>
        <v>30%</v>
      </c>
      <c r="P309" s="33">
        <f t="shared" si="121"/>
        <v>-0.3</v>
      </c>
      <c r="Q309" s="33" t="str">
        <f t="shared" si="131"/>
        <v>30%</v>
      </c>
      <c r="R309" s="35">
        <f t="shared" si="141"/>
        <v>10.7</v>
      </c>
      <c r="S309" s="35">
        <f t="shared" si="140"/>
        <v>10.7</v>
      </c>
      <c r="T309" s="86">
        <f t="shared" si="138"/>
        <v>10.7</v>
      </c>
    </row>
    <row r="310" spans="1:20" ht="15.75" customHeight="1" x14ac:dyDescent="0.3">
      <c r="A310" s="83">
        <v>304</v>
      </c>
      <c r="B310" s="7" t="s">
        <v>294</v>
      </c>
      <c r="C310" s="8">
        <v>49</v>
      </c>
      <c r="D310" s="9"/>
      <c r="E310" s="10"/>
      <c r="F310" s="8"/>
      <c r="G310" s="11">
        <v>11</v>
      </c>
      <c r="H310" s="12">
        <v>11</v>
      </c>
      <c r="I310" s="8">
        <v>88</v>
      </c>
      <c r="J310" s="8">
        <v>70</v>
      </c>
      <c r="K310" s="12">
        <f t="shared" si="137"/>
        <v>77</v>
      </c>
      <c r="L310" s="13">
        <f t="shared" si="139"/>
        <v>18</v>
      </c>
      <c r="M310" s="11">
        <f t="shared" si="128"/>
        <v>11</v>
      </c>
      <c r="N310" s="11">
        <f t="shared" si="132"/>
        <v>7</v>
      </c>
      <c r="O310" s="8" t="str">
        <f>IF(M310&gt;=19.5,"70%",IF(M310&gt;=13.5,"50%",IF(M310&gt;=5.5,"30%",IF(M310&gt;=0.1,"15%"))))</f>
        <v>30%</v>
      </c>
      <c r="P310" s="8">
        <f t="shared" si="121"/>
        <v>2.1</v>
      </c>
      <c r="Q310" s="8" t="str">
        <f t="shared" ref="Q310:Q334" si="142">IF(N310&lt;0,O310, "0.1")</f>
        <v>0.1</v>
      </c>
      <c r="R310" s="8">
        <v>10</v>
      </c>
      <c r="S310" s="11">
        <f t="shared" si="140"/>
        <v>10</v>
      </c>
      <c r="T310" s="85">
        <f t="shared" si="138"/>
        <v>10</v>
      </c>
    </row>
    <row r="311" spans="1:20" ht="15.75" customHeight="1" x14ac:dyDescent="0.3">
      <c r="A311" s="83">
        <v>305</v>
      </c>
      <c r="B311" s="32" t="s">
        <v>295</v>
      </c>
      <c r="C311" s="33">
        <v>95</v>
      </c>
      <c r="D311" s="34"/>
      <c r="E311" s="33"/>
      <c r="F311" s="33"/>
      <c r="G311" s="35">
        <v>24.1</v>
      </c>
      <c r="H311" s="36">
        <f>G311</f>
        <v>24.1</v>
      </c>
      <c r="I311" s="33"/>
      <c r="J311" s="33"/>
      <c r="K311" s="36">
        <f t="shared" si="137"/>
        <v>-24.1</v>
      </c>
      <c r="L311" s="37">
        <f t="shared" si="139"/>
        <v>0</v>
      </c>
      <c r="M311" s="35">
        <f t="shared" si="128"/>
        <v>24.1</v>
      </c>
      <c r="N311" s="35">
        <f t="shared" ref="N311:N327" si="143">L311-M311</f>
        <v>-24.1</v>
      </c>
      <c r="O311" s="33" t="str">
        <f>IF(M311&gt;=19.5,"70%",IF(M311&gt;=13.5,"50%",IF(M311&gt;=5.5,"30%",IF(M311&gt;=0.1,"15%"))))</f>
        <v>70%</v>
      </c>
      <c r="P311" s="33">
        <f t="shared" ref="P311:P374" si="144">N311*O311</f>
        <v>-16.87</v>
      </c>
      <c r="Q311" s="33" t="str">
        <f t="shared" si="142"/>
        <v>70%</v>
      </c>
      <c r="R311" s="33">
        <v>24.1</v>
      </c>
      <c r="S311" s="35">
        <f t="shared" si="140"/>
        <v>24.1</v>
      </c>
      <c r="T311" s="86">
        <f t="shared" si="138"/>
        <v>24.1</v>
      </c>
    </row>
    <row r="312" spans="1:20" ht="15.75" customHeight="1" x14ac:dyDescent="0.3">
      <c r="A312" s="83">
        <v>306</v>
      </c>
      <c r="B312" s="32" t="s">
        <v>296</v>
      </c>
      <c r="C312" s="33">
        <v>187</v>
      </c>
      <c r="D312" s="34"/>
      <c r="E312" s="33"/>
      <c r="F312" s="33"/>
      <c r="G312" s="33">
        <v>24</v>
      </c>
      <c r="H312" s="36">
        <f>G312</f>
        <v>24</v>
      </c>
      <c r="I312" s="33"/>
      <c r="J312" s="33"/>
      <c r="K312" s="36">
        <f t="shared" si="137"/>
        <v>-24</v>
      </c>
      <c r="L312" s="37">
        <f t="shared" si="139"/>
        <v>0</v>
      </c>
      <c r="M312" s="35">
        <f t="shared" si="128"/>
        <v>24</v>
      </c>
      <c r="N312" s="35">
        <f t="shared" si="143"/>
        <v>-24</v>
      </c>
      <c r="O312" s="33" t="str">
        <f>IF(M312&gt;=19.5,"70%",IF(M312&gt;=13.5,"50%",IF(M312&gt;=5.5,"30%",IF(M312&gt;=0.1,"15%"))))</f>
        <v>70%</v>
      </c>
      <c r="P312" s="33">
        <f t="shared" si="144"/>
        <v>-16.799999999999997</v>
      </c>
      <c r="Q312" s="33" t="str">
        <f t="shared" si="142"/>
        <v>70%</v>
      </c>
      <c r="R312" s="33">
        <v>24</v>
      </c>
      <c r="S312" s="35">
        <f t="shared" si="140"/>
        <v>24</v>
      </c>
      <c r="T312" s="86">
        <f t="shared" si="138"/>
        <v>24</v>
      </c>
    </row>
    <row r="313" spans="1:20" ht="15.75" customHeight="1" x14ac:dyDescent="0.3">
      <c r="A313" s="83">
        <v>307</v>
      </c>
      <c r="B313" s="34" t="s">
        <v>297</v>
      </c>
      <c r="C313" s="33">
        <v>384</v>
      </c>
      <c r="D313" s="34" t="s">
        <v>65</v>
      </c>
      <c r="E313" s="40"/>
      <c r="F313" s="33"/>
      <c r="G313" s="33">
        <v>18</v>
      </c>
      <c r="H313" s="33">
        <v>18</v>
      </c>
      <c r="I313" s="33">
        <v>86</v>
      </c>
      <c r="J313" s="33">
        <v>69</v>
      </c>
      <c r="K313" s="33">
        <f t="shared" si="137"/>
        <v>68</v>
      </c>
      <c r="L313" s="33">
        <f t="shared" si="139"/>
        <v>17</v>
      </c>
      <c r="M313" s="33">
        <f t="shared" si="128"/>
        <v>18</v>
      </c>
      <c r="N313" s="33">
        <f t="shared" si="143"/>
        <v>-1</v>
      </c>
      <c r="O313" s="33" t="str">
        <f>IF(M313&gt;=19.5,"70%",IF(M313&gt;=13.5,"50%",IF(M313&gt;=5.5,"30%",IF(M313&gt;=0.1,"15%"))))</f>
        <v>50%</v>
      </c>
      <c r="P313" s="33">
        <f t="shared" si="144"/>
        <v>-0.5</v>
      </c>
      <c r="Q313" s="33" t="str">
        <f t="shared" si="142"/>
        <v>50%</v>
      </c>
      <c r="R313" s="33">
        <f>IF(M313&gt;=L313,(M313+P313),M313+Q313)</f>
        <v>17.5</v>
      </c>
      <c r="S313" s="33">
        <f t="shared" si="140"/>
        <v>17.5</v>
      </c>
      <c r="T313" s="86">
        <f t="shared" si="138"/>
        <v>17.5</v>
      </c>
    </row>
    <row r="314" spans="1:20" ht="15.75" customHeight="1" x14ac:dyDescent="0.3">
      <c r="A314" s="83">
        <v>308</v>
      </c>
      <c r="B314" s="32" t="s">
        <v>298</v>
      </c>
      <c r="C314" s="33">
        <v>123</v>
      </c>
      <c r="D314" s="34" t="s">
        <v>24</v>
      </c>
      <c r="E314" s="60"/>
      <c r="F314" s="33"/>
      <c r="G314" s="35">
        <v>5</v>
      </c>
      <c r="H314" s="36">
        <f>G314</f>
        <v>5</v>
      </c>
      <c r="I314" s="33">
        <v>80</v>
      </c>
      <c r="J314" s="33">
        <v>70</v>
      </c>
      <c r="K314" s="36">
        <f t="shared" si="137"/>
        <v>75</v>
      </c>
      <c r="L314" s="37">
        <f t="shared" si="139"/>
        <v>10</v>
      </c>
      <c r="M314" s="35">
        <f t="shared" si="128"/>
        <v>5</v>
      </c>
      <c r="N314" s="35">
        <f t="shared" si="143"/>
        <v>5</v>
      </c>
      <c r="O314" s="42">
        <v>0.3</v>
      </c>
      <c r="P314" s="33">
        <f t="shared" si="144"/>
        <v>1.5</v>
      </c>
      <c r="Q314" s="33" t="str">
        <f t="shared" si="142"/>
        <v>0.1</v>
      </c>
      <c r="R314" s="35">
        <f>IF(M314&gt;=L314,(M314+P314),M314+Q314)</f>
        <v>5.0999999999999996</v>
      </c>
      <c r="S314" s="35">
        <f t="shared" si="140"/>
        <v>5.0999999999999996</v>
      </c>
      <c r="T314" s="86">
        <f t="shared" si="138"/>
        <v>5.0999999999999996</v>
      </c>
    </row>
    <row r="315" spans="1:20" ht="15.75" customHeight="1" x14ac:dyDescent="0.3">
      <c r="A315" s="83">
        <v>309</v>
      </c>
      <c r="B315" s="32" t="s">
        <v>299</v>
      </c>
      <c r="C315" s="33">
        <v>78</v>
      </c>
      <c r="D315" s="34" t="s">
        <v>45</v>
      </c>
      <c r="E315" s="33"/>
      <c r="F315" s="33"/>
      <c r="G315" s="35">
        <v>16.600000000000001</v>
      </c>
      <c r="H315" s="36">
        <f>G315</f>
        <v>16.600000000000001</v>
      </c>
      <c r="I315" s="33"/>
      <c r="J315" s="33"/>
      <c r="K315" s="36">
        <f t="shared" si="137"/>
        <v>-16.600000000000001</v>
      </c>
      <c r="L315" s="37">
        <f t="shared" si="139"/>
        <v>0</v>
      </c>
      <c r="M315" s="35">
        <f t="shared" si="128"/>
        <v>16.600000000000001</v>
      </c>
      <c r="N315" s="35">
        <f t="shared" si="143"/>
        <v>-16.600000000000001</v>
      </c>
      <c r="O315" s="33" t="str">
        <f t="shared" ref="O315:O352" si="145">IF(M315&gt;=19.5,"70%",IF(M315&gt;=13.5,"50%",IF(M315&gt;=5.5,"30%",IF(M315&gt;=0.1,"15%"))))</f>
        <v>50%</v>
      </c>
      <c r="P315" s="33">
        <f t="shared" si="144"/>
        <v>-8.3000000000000007</v>
      </c>
      <c r="Q315" s="33" t="str">
        <f t="shared" si="142"/>
        <v>50%</v>
      </c>
      <c r="R315" s="33">
        <v>16.600000000000001</v>
      </c>
      <c r="S315" s="35">
        <f t="shared" si="140"/>
        <v>16.600000000000001</v>
      </c>
      <c r="T315" s="86">
        <f t="shared" si="138"/>
        <v>16.600000000000001</v>
      </c>
    </row>
    <row r="316" spans="1:20" ht="15.75" customHeight="1" x14ac:dyDescent="0.3">
      <c r="A316" s="83">
        <v>310</v>
      </c>
      <c r="B316" s="32" t="s">
        <v>300</v>
      </c>
      <c r="C316" s="33">
        <v>263</v>
      </c>
      <c r="D316" s="34" t="s">
        <v>65</v>
      </c>
      <c r="E316" s="43"/>
      <c r="F316" s="33"/>
      <c r="G316" s="33">
        <v>9</v>
      </c>
      <c r="H316" s="36">
        <v>9</v>
      </c>
      <c r="I316" s="33">
        <v>83</v>
      </c>
      <c r="J316" s="33">
        <v>70</v>
      </c>
      <c r="K316" s="36">
        <f t="shared" si="137"/>
        <v>74</v>
      </c>
      <c r="L316" s="37">
        <f t="shared" si="139"/>
        <v>13</v>
      </c>
      <c r="M316" s="35">
        <f t="shared" si="128"/>
        <v>9</v>
      </c>
      <c r="N316" s="35">
        <f t="shared" si="143"/>
        <v>4</v>
      </c>
      <c r="O316" s="33" t="str">
        <f t="shared" si="145"/>
        <v>30%</v>
      </c>
      <c r="P316" s="33">
        <f t="shared" si="144"/>
        <v>1.2</v>
      </c>
      <c r="Q316" s="33" t="str">
        <f t="shared" si="142"/>
        <v>0.1</v>
      </c>
      <c r="R316" s="35">
        <f>IF(M316&gt;=L316,(M316+P316),M316+Q316)</f>
        <v>9.1</v>
      </c>
      <c r="S316" s="35">
        <f t="shared" si="140"/>
        <v>9.1</v>
      </c>
      <c r="T316" s="86">
        <f t="shared" si="138"/>
        <v>9.1</v>
      </c>
    </row>
    <row r="317" spans="1:20" ht="15.75" customHeight="1" x14ac:dyDescent="0.3">
      <c r="A317" s="83">
        <v>311</v>
      </c>
      <c r="B317" s="32" t="s">
        <v>301</v>
      </c>
      <c r="C317" s="33">
        <v>257</v>
      </c>
      <c r="D317" s="34" t="s">
        <v>65</v>
      </c>
      <c r="E317" s="40"/>
      <c r="F317" s="33"/>
      <c r="G317" s="35">
        <v>12</v>
      </c>
      <c r="H317" s="36">
        <v>12</v>
      </c>
      <c r="I317" s="33">
        <v>87</v>
      </c>
      <c r="J317" s="33">
        <v>70</v>
      </c>
      <c r="K317" s="36">
        <f t="shared" si="137"/>
        <v>75</v>
      </c>
      <c r="L317" s="37">
        <f t="shared" si="139"/>
        <v>17</v>
      </c>
      <c r="M317" s="35">
        <f t="shared" si="128"/>
        <v>12</v>
      </c>
      <c r="N317" s="35">
        <f t="shared" si="143"/>
        <v>5</v>
      </c>
      <c r="O317" s="33" t="str">
        <f t="shared" si="145"/>
        <v>30%</v>
      </c>
      <c r="P317" s="33">
        <f t="shared" si="144"/>
        <v>1.5</v>
      </c>
      <c r="Q317" s="33" t="str">
        <f t="shared" si="142"/>
        <v>0.1</v>
      </c>
      <c r="R317" s="35">
        <f>IF(M317&gt;=L317,(M317+P317),M317+Q317)</f>
        <v>12.1</v>
      </c>
      <c r="S317" s="35">
        <f t="shared" si="140"/>
        <v>12.1</v>
      </c>
      <c r="T317" s="86">
        <f t="shared" si="138"/>
        <v>12.1</v>
      </c>
    </row>
    <row r="318" spans="1:20" ht="15.75" customHeight="1" x14ac:dyDescent="0.3">
      <c r="A318" s="83">
        <v>312</v>
      </c>
      <c r="B318" s="9" t="s">
        <v>302</v>
      </c>
      <c r="C318" s="8">
        <v>385</v>
      </c>
      <c r="D318" s="9"/>
      <c r="E318" s="10"/>
      <c r="F318" s="8"/>
      <c r="G318" s="8">
        <v>10.1</v>
      </c>
      <c r="H318" s="8">
        <v>10</v>
      </c>
      <c r="I318" s="8">
        <v>79</v>
      </c>
      <c r="J318" s="8">
        <v>70</v>
      </c>
      <c r="K318" s="8">
        <f t="shared" si="137"/>
        <v>69</v>
      </c>
      <c r="L318" s="8">
        <f t="shared" si="139"/>
        <v>9</v>
      </c>
      <c r="M318" s="8">
        <f t="shared" si="128"/>
        <v>10.1</v>
      </c>
      <c r="N318" s="8">
        <f t="shared" si="143"/>
        <v>-1.0999999999999996</v>
      </c>
      <c r="O318" s="8" t="str">
        <f t="shared" si="145"/>
        <v>30%</v>
      </c>
      <c r="P318" s="8">
        <f t="shared" si="144"/>
        <v>-0.3299999999999999</v>
      </c>
      <c r="Q318" s="8" t="str">
        <f t="shared" si="142"/>
        <v>30%</v>
      </c>
      <c r="R318" s="8">
        <f>IF(M318&gt;=L318,(M318+P318),M318+Q318)</f>
        <v>9.77</v>
      </c>
      <c r="S318" s="8">
        <f t="shared" si="140"/>
        <v>9.77</v>
      </c>
      <c r="T318" s="84">
        <v>10</v>
      </c>
    </row>
    <row r="319" spans="1:20" ht="15.75" customHeight="1" x14ac:dyDescent="0.3">
      <c r="A319" s="83">
        <v>313</v>
      </c>
      <c r="B319" s="32" t="s">
        <v>306</v>
      </c>
      <c r="C319" s="33">
        <v>81</v>
      </c>
      <c r="D319" s="34"/>
      <c r="E319" s="33"/>
      <c r="F319" s="33"/>
      <c r="G319" s="35">
        <v>15</v>
      </c>
      <c r="H319" s="36">
        <f>G319</f>
        <v>15</v>
      </c>
      <c r="I319" s="33"/>
      <c r="J319" s="33"/>
      <c r="K319" s="36">
        <f t="shared" si="137"/>
        <v>-15</v>
      </c>
      <c r="L319" s="37">
        <f t="shared" si="139"/>
        <v>0</v>
      </c>
      <c r="M319" s="35">
        <f t="shared" si="128"/>
        <v>15</v>
      </c>
      <c r="N319" s="35">
        <f t="shared" si="143"/>
        <v>-15</v>
      </c>
      <c r="O319" s="33" t="str">
        <f t="shared" si="145"/>
        <v>50%</v>
      </c>
      <c r="P319" s="33">
        <f t="shared" si="144"/>
        <v>-7.5</v>
      </c>
      <c r="Q319" s="33" t="str">
        <f t="shared" si="142"/>
        <v>50%</v>
      </c>
      <c r="R319" s="33">
        <v>15</v>
      </c>
      <c r="S319" s="35">
        <f t="shared" si="140"/>
        <v>15</v>
      </c>
      <c r="T319" s="86">
        <f>S319</f>
        <v>15</v>
      </c>
    </row>
    <row r="320" spans="1:20" ht="15.75" customHeight="1" x14ac:dyDescent="0.3">
      <c r="A320" s="83">
        <v>314</v>
      </c>
      <c r="B320" s="7" t="s">
        <v>452</v>
      </c>
      <c r="C320" s="8">
        <v>440</v>
      </c>
      <c r="D320" s="26"/>
      <c r="E320" s="27"/>
      <c r="F320" s="28"/>
      <c r="G320" s="8">
        <v>24</v>
      </c>
      <c r="H320" s="8">
        <v>24</v>
      </c>
      <c r="I320" s="8">
        <v>99</v>
      </c>
      <c r="J320" s="8">
        <v>70</v>
      </c>
      <c r="K320" s="8">
        <f t="shared" si="137"/>
        <v>75</v>
      </c>
      <c r="L320" s="8">
        <f t="shared" si="139"/>
        <v>29</v>
      </c>
      <c r="M320" s="8">
        <f t="shared" si="128"/>
        <v>24</v>
      </c>
      <c r="N320" s="8">
        <f t="shared" si="143"/>
        <v>5</v>
      </c>
      <c r="O320" s="8" t="str">
        <f t="shared" si="145"/>
        <v>70%</v>
      </c>
      <c r="P320" s="8">
        <f t="shared" si="144"/>
        <v>3.5</v>
      </c>
      <c r="Q320" s="8" t="str">
        <f t="shared" si="142"/>
        <v>0.1</v>
      </c>
      <c r="R320" s="8">
        <f t="shared" ref="R320:R328" si="146">IF(M320&gt;=L320,(M320+P320),M320+Q320)</f>
        <v>24.1</v>
      </c>
      <c r="S320" s="8">
        <f t="shared" si="140"/>
        <v>24.1</v>
      </c>
      <c r="T320" s="84">
        <v>24</v>
      </c>
    </row>
    <row r="321" spans="1:20" ht="15.75" customHeight="1" x14ac:dyDescent="0.3">
      <c r="A321" s="83">
        <v>315</v>
      </c>
      <c r="B321" s="38" t="s">
        <v>307</v>
      </c>
      <c r="C321" s="33">
        <v>386</v>
      </c>
      <c r="D321" s="39"/>
      <c r="E321" s="40"/>
      <c r="F321" s="41"/>
      <c r="G321" s="33">
        <v>23</v>
      </c>
      <c r="H321" s="33">
        <v>23</v>
      </c>
      <c r="I321" s="33">
        <v>91</v>
      </c>
      <c r="J321" s="33">
        <v>70</v>
      </c>
      <c r="K321" s="33">
        <f t="shared" si="137"/>
        <v>68</v>
      </c>
      <c r="L321" s="33">
        <f t="shared" si="139"/>
        <v>21</v>
      </c>
      <c r="M321" s="33">
        <f t="shared" si="128"/>
        <v>23</v>
      </c>
      <c r="N321" s="33">
        <f t="shared" si="143"/>
        <v>-2</v>
      </c>
      <c r="O321" s="33" t="str">
        <f t="shared" si="145"/>
        <v>70%</v>
      </c>
      <c r="P321" s="33">
        <f t="shared" si="144"/>
        <v>-1.4</v>
      </c>
      <c r="Q321" s="33" t="str">
        <f t="shared" si="142"/>
        <v>70%</v>
      </c>
      <c r="R321" s="33">
        <f t="shared" si="146"/>
        <v>21.6</v>
      </c>
      <c r="S321" s="33">
        <f t="shared" si="140"/>
        <v>21.6</v>
      </c>
      <c r="T321" s="91">
        <v>22</v>
      </c>
    </row>
    <row r="322" spans="1:20" ht="15.75" customHeight="1" x14ac:dyDescent="0.3">
      <c r="A322" s="83">
        <v>316</v>
      </c>
      <c r="B322" s="7" t="s">
        <v>308</v>
      </c>
      <c r="C322" s="8">
        <v>387</v>
      </c>
      <c r="D322" s="9" t="s">
        <v>20</v>
      </c>
      <c r="E322" s="10"/>
      <c r="F322" s="8"/>
      <c r="G322" s="8">
        <v>6</v>
      </c>
      <c r="H322" s="12">
        <v>6</v>
      </c>
      <c r="I322" s="8">
        <v>81</v>
      </c>
      <c r="J322" s="8">
        <v>72</v>
      </c>
      <c r="K322" s="12">
        <f t="shared" si="137"/>
        <v>75</v>
      </c>
      <c r="L322" s="13">
        <f t="shared" si="139"/>
        <v>9</v>
      </c>
      <c r="M322" s="11">
        <f t="shared" si="128"/>
        <v>6</v>
      </c>
      <c r="N322" s="11">
        <f t="shared" si="143"/>
        <v>3</v>
      </c>
      <c r="O322" s="8" t="str">
        <f t="shared" si="145"/>
        <v>30%</v>
      </c>
      <c r="P322" s="8">
        <f t="shared" si="144"/>
        <v>0.89999999999999991</v>
      </c>
      <c r="Q322" s="8" t="str">
        <f t="shared" si="142"/>
        <v>0.1</v>
      </c>
      <c r="R322" s="11">
        <f t="shared" si="146"/>
        <v>6.1</v>
      </c>
      <c r="S322" s="11">
        <f t="shared" si="140"/>
        <v>6.1</v>
      </c>
      <c r="T322" s="85">
        <v>6</v>
      </c>
    </row>
    <row r="323" spans="1:20" ht="15.75" customHeight="1" x14ac:dyDescent="0.3">
      <c r="A323" s="83">
        <v>317</v>
      </c>
      <c r="B323" s="26" t="s">
        <v>474</v>
      </c>
      <c r="C323" s="8">
        <v>463</v>
      </c>
      <c r="D323" s="26"/>
      <c r="E323" s="30"/>
      <c r="F323" s="28"/>
      <c r="G323" s="8">
        <v>24.1</v>
      </c>
      <c r="H323" s="8">
        <v>24</v>
      </c>
      <c r="I323" s="8">
        <v>108</v>
      </c>
      <c r="J323" s="8">
        <v>70</v>
      </c>
      <c r="K323" s="8">
        <f t="shared" si="137"/>
        <v>84</v>
      </c>
      <c r="L323" s="8">
        <f t="shared" si="139"/>
        <v>38</v>
      </c>
      <c r="M323" s="8">
        <f t="shared" si="128"/>
        <v>24.1</v>
      </c>
      <c r="N323" s="8">
        <f t="shared" si="143"/>
        <v>13.899999999999999</v>
      </c>
      <c r="O323" s="8" t="str">
        <f t="shared" si="145"/>
        <v>70%</v>
      </c>
      <c r="P323" s="8">
        <f t="shared" si="144"/>
        <v>9.7299999999999986</v>
      </c>
      <c r="Q323" s="8" t="str">
        <f t="shared" si="142"/>
        <v>0.1</v>
      </c>
      <c r="R323" s="8">
        <f t="shared" si="146"/>
        <v>24.200000000000003</v>
      </c>
      <c r="S323" s="8">
        <f t="shared" si="140"/>
        <v>24.200000000000003</v>
      </c>
      <c r="T323" s="84">
        <v>24</v>
      </c>
    </row>
    <row r="324" spans="1:20" ht="15.75" customHeight="1" x14ac:dyDescent="0.3">
      <c r="A324" s="83">
        <v>318</v>
      </c>
      <c r="B324" s="32" t="s">
        <v>309</v>
      </c>
      <c r="C324" s="33">
        <v>309</v>
      </c>
      <c r="D324" s="34"/>
      <c r="E324" s="43"/>
      <c r="F324" s="33"/>
      <c r="G324" s="33">
        <v>21</v>
      </c>
      <c r="H324" s="33">
        <v>21</v>
      </c>
      <c r="I324" s="33">
        <v>94</v>
      </c>
      <c r="J324" s="33">
        <v>70</v>
      </c>
      <c r="K324" s="36">
        <v>73</v>
      </c>
      <c r="L324" s="37">
        <f t="shared" si="139"/>
        <v>24</v>
      </c>
      <c r="M324" s="35">
        <f t="shared" si="128"/>
        <v>21</v>
      </c>
      <c r="N324" s="35">
        <f t="shared" si="143"/>
        <v>3</v>
      </c>
      <c r="O324" s="33" t="str">
        <f t="shared" si="145"/>
        <v>70%</v>
      </c>
      <c r="P324" s="33">
        <f t="shared" si="144"/>
        <v>2.0999999999999996</v>
      </c>
      <c r="Q324" s="33" t="str">
        <f t="shared" si="142"/>
        <v>0.1</v>
      </c>
      <c r="R324" s="35">
        <f t="shared" si="146"/>
        <v>21.1</v>
      </c>
      <c r="S324" s="35">
        <f t="shared" si="140"/>
        <v>21.1</v>
      </c>
      <c r="T324" s="86">
        <f>S324</f>
        <v>21.1</v>
      </c>
    </row>
    <row r="325" spans="1:20" ht="15.75" customHeight="1" x14ac:dyDescent="0.3">
      <c r="A325" s="83">
        <v>319</v>
      </c>
      <c r="B325" s="32" t="s">
        <v>310</v>
      </c>
      <c r="C325" s="33">
        <v>10</v>
      </c>
      <c r="D325" s="34"/>
      <c r="E325" s="40"/>
      <c r="F325" s="33"/>
      <c r="G325" s="35">
        <v>8.1</v>
      </c>
      <c r="H325" s="36">
        <v>8</v>
      </c>
      <c r="I325" s="33">
        <v>92</v>
      </c>
      <c r="J325" s="33">
        <v>70</v>
      </c>
      <c r="K325" s="36">
        <f t="shared" ref="K325:K334" si="147">I325-H325</f>
        <v>84</v>
      </c>
      <c r="L325" s="37">
        <f t="shared" si="139"/>
        <v>22</v>
      </c>
      <c r="M325" s="35">
        <f t="shared" si="128"/>
        <v>8.1</v>
      </c>
      <c r="N325" s="35">
        <f t="shared" si="143"/>
        <v>13.9</v>
      </c>
      <c r="O325" s="33" t="str">
        <f t="shared" si="145"/>
        <v>30%</v>
      </c>
      <c r="P325" s="33">
        <f t="shared" si="144"/>
        <v>4.17</v>
      </c>
      <c r="Q325" s="33" t="str">
        <f t="shared" si="142"/>
        <v>0.1</v>
      </c>
      <c r="R325" s="35">
        <f t="shared" si="146"/>
        <v>8.1999999999999993</v>
      </c>
      <c r="S325" s="35">
        <f t="shared" si="140"/>
        <v>8.1999999999999993</v>
      </c>
      <c r="T325" s="86">
        <f>S325</f>
        <v>8.1999999999999993</v>
      </c>
    </row>
    <row r="326" spans="1:20" ht="15.75" customHeight="1" x14ac:dyDescent="0.3">
      <c r="A326" s="83">
        <v>320</v>
      </c>
      <c r="B326" s="32" t="s">
        <v>311</v>
      </c>
      <c r="C326" s="33">
        <v>96</v>
      </c>
      <c r="D326" s="34" t="s">
        <v>34</v>
      </c>
      <c r="E326" s="40"/>
      <c r="F326" s="33"/>
      <c r="G326" s="35">
        <v>19</v>
      </c>
      <c r="H326" s="36">
        <v>19</v>
      </c>
      <c r="I326" s="33">
        <v>88</v>
      </c>
      <c r="J326" s="33">
        <v>69</v>
      </c>
      <c r="K326" s="36">
        <f t="shared" si="147"/>
        <v>69</v>
      </c>
      <c r="L326" s="37">
        <f t="shared" si="139"/>
        <v>19</v>
      </c>
      <c r="M326" s="35">
        <f t="shared" si="128"/>
        <v>19</v>
      </c>
      <c r="N326" s="35">
        <f t="shared" si="143"/>
        <v>0</v>
      </c>
      <c r="O326" s="33" t="str">
        <f t="shared" si="145"/>
        <v>50%</v>
      </c>
      <c r="P326" s="33">
        <f t="shared" si="144"/>
        <v>0</v>
      </c>
      <c r="Q326" s="33" t="str">
        <f t="shared" si="142"/>
        <v>0.1</v>
      </c>
      <c r="R326" s="35">
        <f t="shared" si="146"/>
        <v>19</v>
      </c>
      <c r="S326" s="35">
        <f t="shared" si="140"/>
        <v>19</v>
      </c>
      <c r="T326" s="86">
        <f>S326</f>
        <v>19</v>
      </c>
    </row>
    <row r="327" spans="1:20" ht="15.75" customHeight="1" x14ac:dyDescent="0.3">
      <c r="A327" s="83">
        <v>321</v>
      </c>
      <c r="B327" s="38" t="s">
        <v>312</v>
      </c>
      <c r="C327" s="33">
        <v>388</v>
      </c>
      <c r="D327" s="39"/>
      <c r="E327" s="40"/>
      <c r="F327" s="41"/>
      <c r="G327" s="33">
        <v>24</v>
      </c>
      <c r="H327" s="33">
        <v>24</v>
      </c>
      <c r="I327" s="33">
        <v>101</v>
      </c>
      <c r="J327" s="33">
        <v>71</v>
      </c>
      <c r="K327" s="33">
        <f t="shared" si="147"/>
        <v>77</v>
      </c>
      <c r="L327" s="33">
        <f t="shared" si="139"/>
        <v>30</v>
      </c>
      <c r="M327" s="33">
        <f t="shared" si="128"/>
        <v>24</v>
      </c>
      <c r="N327" s="33">
        <f t="shared" si="143"/>
        <v>6</v>
      </c>
      <c r="O327" s="33" t="str">
        <f t="shared" si="145"/>
        <v>70%</v>
      </c>
      <c r="P327" s="33">
        <f t="shared" si="144"/>
        <v>4.1999999999999993</v>
      </c>
      <c r="Q327" s="33" t="str">
        <f t="shared" si="142"/>
        <v>0.1</v>
      </c>
      <c r="R327" s="33">
        <f t="shared" si="146"/>
        <v>24.1</v>
      </c>
      <c r="S327" s="33">
        <f t="shared" si="140"/>
        <v>24.1</v>
      </c>
      <c r="T327" s="91">
        <v>24</v>
      </c>
    </row>
    <row r="328" spans="1:20" ht="15.75" customHeight="1" x14ac:dyDescent="0.3">
      <c r="A328" s="83">
        <v>322</v>
      </c>
      <c r="B328" s="26" t="s">
        <v>480</v>
      </c>
      <c r="C328" s="8">
        <v>469</v>
      </c>
      <c r="D328" s="26"/>
      <c r="E328" s="30"/>
      <c r="F328" s="28"/>
      <c r="G328" s="8">
        <v>24</v>
      </c>
      <c r="H328" s="8">
        <v>24</v>
      </c>
      <c r="I328" s="8">
        <v>104</v>
      </c>
      <c r="J328" s="8">
        <v>70</v>
      </c>
      <c r="K328" s="8">
        <f t="shared" si="147"/>
        <v>80</v>
      </c>
      <c r="L328" s="8">
        <f t="shared" si="139"/>
        <v>34</v>
      </c>
      <c r="M328" s="8">
        <f t="shared" si="128"/>
        <v>24</v>
      </c>
      <c r="N328" s="8"/>
      <c r="O328" s="8" t="str">
        <f t="shared" si="145"/>
        <v>70%</v>
      </c>
      <c r="P328" s="8">
        <f t="shared" si="144"/>
        <v>0</v>
      </c>
      <c r="Q328" s="8" t="str">
        <f t="shared" si="142"/>
        <v>0.1</v>
      </c>
      <c r="R328" s="8">
        <f t="shared" si="146"/>
        <v>24.1</v>
      </c>
      <c r="S328" s="8">
        <f t="shared" si="140"/>
        <v>24.1</v>
      </c>
      <c r="T328" s="84">
        <v>24</v>
      </c>
    </row>
    <row r="329" spans="1:20" ht="15.75" customHeight="1" x14ac:dyDescent="0.3">
      <c r="A329" s="83">
        <v>323</v>
      </c>
      <c r="B329" s="32" t="s">
        <v>313</v>
      </c>
      <c r="C329" s="33">
        <v>56</v>
      </c>
      <c r="D329" s="34"/>
      <c r="E329" s="33"/>
      <c r="F329" s="33"/>
      <c r="G329" s="35">
        <v>14.9</v>
      </c>
      <c r="H329" s="36">
        <f>G329</f>
        <v>14.9</v>
      </c>
      <c r="I329" s="33"/>
      <c r="J329" s="33"/>
      <c r="K329" s="36">
        <f t="shared" si="147"/>
        <v>-14.9</v>
      </c>
      <c r="L329" s="37">
        <f t="shared" si="139"/>
        <v>0</v>
      </c>
      <c r="M329" s="35">
        <f t="shared" si="128"/>
        <v>14.9</v>
      </c>
      <c r="N329" s="35">
        <f t="shared" ref="N329:N360" si="148">L329-M329</f>
        <v>-14.9</v>
      </c>
      <c r="O329" s="33" t="str">
        <f t="shared" si="145"/>
        <v>50%</v>
      </c>
      <c r="P329" s="33">
        <f t="shared" si="144"/>
        <v>-7.45</v>
      </c>
      <c r="Q329" s="33" t="str">
        <f t="shared" si="142"/>
        <v>50%</v>
      </c>
      <c r="R329" s="33">
        <v>14.9</v>
      </c>
      <c r="S329" s="35">
        <f t="shared" si="140"/>
        <v>14.9</v>
      </c>
      <c r="T329" s="86">
        <f t="shared" ref="T329:T336" si="149">S329</f>
        <v>14.9</v>
      </c>
    </row>
    <row r="330" spans="1:20" ht="15.75" customHeight="1" x14ac:dyDescent="0.3">
      <c r="A330" s="83">
        <v>324</v>
      </c>
      <c r="B330" s="32" t="s">
        <v>314</v>
      </c>
      <c r="C330" s="33">
        <v>125</v>
      </c>
      <c r="D330" s="34" t="s">
        <v>45</v>
      </c>
      <c r="E330" s="43"/>
      <c r="F330" s="33"/>
      <c r="G330" s="36">
        <v>17.7</v>
      </c>
      <c r="H330" s="36">
        <f>G330</f>
        <v>17.7</v>
      </c>
      <c r="I330" s="33">
        <v>83</v>
      </c>
      <c r="J330" s="33">
        <v>69</v>
      </c>
      <c r="K330" s="36">
        <f t="shared" si="147"/>
        <v>65.3</v>
      </c>
      <c r="L330" s="37">
        <f t="shared" si="139"/>
        <v>14</v>
      </c>
      <c r="M330" s="35">
        <f t="shared" si="128"/>
        <v>17.7</v>
      </c>
      <c r="N330" s="35">
        <f t="shared" si="148"/>
        <v>-3.6999999999999993</v>
      </c>
      <c r="O330" s="33" t="str">
        <f t="shared" si="145"/>
        <v>50%</v>
      </c>
      <c r="P330" s="33">
        <f t="shared" si="144"/>
        <v>-1.8499999999999996</v>
      </c>
      <c r="Q330" s="33" t="str">
        <f t="shared" si="142"/>
        <v>50%</v>
      </c>
      <c r="R330" s="35">
        <f t="shared" ref="R330:R362" si="150">IF(M330&gt;=L330,(M330+P330),M330+Q330)</f>
        <v>15.85</v>
      </c>
      <c r="S330" s="35">
        <f t="shared" si="140"/>
        <v>15.85</v>
      </c>
      <c r="T330" s="86">
        <f t="shared" si="149"/>
        <v>15.85</v>
      </c>
    </row>
    <row r="331" spans="1:20" ht="15.75" customHeight="1" x14ac:dyDescent="0.3">
      <c r="A331" s="83">
        <v>325</v>
      </c>
      <c r="B331" s="32" t="s">
        <v>315</v>
      </c>
      <c r="C331" s="33">
        <v>36</v>
      </c>
      <c r="D331" s="34"/>
      <c r="E331" s="33"/>
      <c r="F331" s="33"/>
      <c r="G331" s="35">
        <v>13.6</v>
      </c>
      <c r="H331" s="36">
        <f>G331</f>
        <v>13.6</v>
      </c>
      <c r="I331" s="33"/>
      <c r="J331" s="33"/>
      <c r="K331" s="36">
        <f t="shared" si="147"/>
        <v>-13.6</v>
      </c>
      <c r="L331" s="37">
        <f t="shared" si="139"/>
        <v>0</v>
      </c>
      <c r="M331" s="35">
        <f t="shared" si="128"/>
        <v>13.6</v>
      </c>
      <c r="N331" s="35">
        <f t="shared" si="148"/>
        <v>-13.6</v>
      </c>
      <c r="O331" s="33" t="str">
        <f t="shared" si="145"/>
        <v>50%</v>
      </c>
      <c r="P331" s="33">
        <f t="shared" si="144"/>
        <v>-6.8</v>
      </c>
      <c r="Q331" s="33" t="str">
        <f t="shared" si="142"/>
        <v>50%</v>
      </c>
      <c r="R331" s="35">
        <f t="shared" si="150"/>
        <v>6.8</v>
      </c>
      <c r="S331" s="35">
        <f t="shared" si="140"/>
        <v>13.6</v>
      </c>
      <c r="T331" s="86">
        <f t="shared" si="149"/>
        <v>13.6</v>
      </c>
    </row>
    <row r="332" spans="1:20" ht="15.75" customHeight="1" x14ac:dyDescent="0.3">
      <c r="A332" s="83">
        <v>326</v>
      </c>
      <c r="B332" s="32" t="s">
        <v>316</v>
      </c>
      <c r="C332" s="33">
        <v>131</v>
      </c>
      <c r="D332" s="34"/>
      <c r="E332" s="33"/>
      <c r="F332" s="33"/>
      <c r="G332" s="33">
        <v>13.6</v>
      </c>
      <c r="H332" s="36">
        <f>G332</f>
        <v>13.6</v>
      </c>
      <c r="I332" s="33"/>
      <c r="J332" s="33"/>
      <c r="K332" s="36">
        <f t="shared" si="147"/>
        <v>-13.6</v>
      </c>
      <c r="L332" s="37">
        <f t="shared" si="139"/>
        <v>0</v>
      </c>
      <c r="M332" s="35">
        <f t="shared" si="128"/>
        <v>13.6</v>
      </c>
      <c r="N332" s="35">
        <f t="shared" si="148"/>
        <v>-13.6</v>
      </c>
      <c r="O332" s="33" t="str">
        <f t="shared" si="145"/>
        <v>50%</v>
      </c>
      <c r="P332" s="33">
        <f t="shared" si="144"/>
        <v>-6.8</v>
      </c>
      <c r="Q332" s="33" t="str">
        <f t="shared" si="142"/>
        <v>50%</v>
      </c>
      <c r="R332" s="35">
        <f t="shared" si="150"/>
        <v>6.8</v>
      </c>
      <c r="S332" s="35">
        <f t="shared" si="140"/>
        <v>13.6</v>
      </c>
      <c r="T332" s="86">
        <f t="shared" si="149"/>
        <v>13.6</v>
      </c>
    </row>
    <row r="333" spans="1:20" ht="15.75" customHeight="1" x14ac:dyDescent="0.3">
      <c r="A333" s="83">
        <v>327</v>
      </c>
      <c r="B333" s="7" t="s">
        <v>317</v>
      </c>
      <c r="C333" s="8">
        <v>212</v>
      </c>
      <c r="D333" s="9"/>
      <c r="E333" s="13"/>
      <c r="F333" s="8"/>
      <c r="G333" s="8">
        <v>10</v>
      </c>
      <c r="H333" s="12">
        <v>10</v>
      </c>
      <c r="I333" s="8">
        <v>89</v>
      </c>
      <c r="J333" s="8">
        <v>70</v>
      </c>
      <c r="K333" s="12">
        <f t="shared" si="147"/>
        <v>79</v>
      </c>
      <c r="L333" s="13">
        <f t="shared" ref="L333:L364" si="151">I333-J333</f>
        <v>19</v>
      </c>
      <c r="M333" s="11">
        <f t="shared" si="128"/>
        <v>10</v>
      </c>
      <c r="N333" s="11">
        <f t="shared" si="148"/>
        <v>9</v>
      </c>
      <c r="O333" s="8" t="str">
        <f t="shared" si="145"/>
        <v>30%</v>
      </c>
      <c r="P333" s="8">
        <f t="shared" si="144"/>
        <v>2.6999999999999997</v>
      </c>
      <c r="Q333" s="8" t="str">
        <f t="shared" si="142"/>
        <v>0.1</v>
      </c>
      <c r="R333" s="11">
        <f t="shared" si="150"/>
        <v>10.1</v>
      </c>
      <c r="S333" s="11">
        <f t="shared" ref="S333:S364" si="152">IF(I333&gt;1,(R333),G333)</f>
        <v>10.1</v>
      </c>
      <c r="T333" s="85">
        <f t="shared" si="149"/>
        <v>10.1</v>
      </c>
    </row>
    <row r="334" spans="1:20" ht="15.75" customHeight="1" x14ac:dyDescent="0.3">
      <c r="A334" s="83">
        <v>328</v>
      </c>
      <c r="B334" s="32" t="s">
        <v>318</v>
      </c>
      <c r="C334" s="33">
        <v>85</v>
      </c>
      <c r="D334" s="34"/>
      <c r="E334" s="33"/>
      <c r="F334" s="33"/>
      <c r="G334" s="35">
        <v>22.2</v>
      </c>
      <c r="H334" s="36">
        <f>G334</f>
        <v>22.2</v>
      </c>
      <c r="I334" s="33"/>
      <c r="J334" s="33"/>
      <c r="K334" s="36">
        <f t="shared" si="147"/>
        <v>-22.2</v>
      </c>
      <c r="L334" s="37">
        <f t="shared" si="151"/>
        <v>0</v>
      </c>
      <c r="M334" s="35">
        <f t="shared" si="128"/>
        <v>22.2</v>
      </c>
      <c r="N334" s="35">
        <f t="shared" si="148"/>
        <v>-22.2</v>
      </c>
      <c r="O334" s="33" t="str">
        <f t="shared" si="145"/>
        <v>70%</v>
      </c>
      <c r="P334" s="33">
        <f t="shared" si="144"/>
        <v>-15.54</v>
      </c>
      <c r="Q334" s="33" t="str">
        <f t="shared" si="142"/>
        <v>70%</v>
      </c>
      <c r="R334" s="35">
        <f t="shared" si="150"/>
        <v>6.66</v>
      </c>
      <c r="S334" s="35">
        <f t="shared" si="152"/>
        <v>22.2</v>
      </c>
      <c r="T334" s="86">
        <f t="shared" si="149"/>
        <v>22.2</v>
      </c>
    </row>
    <row r="335" spans="1:20" ht="15.75" customHeight="1" x14ac:dyDescent="0.3">
      <c r="A335" s="83">
        <v>329</v>
      </c>
      <c r="B335" s="32" t="s">
        <v>319</v>
      </c>
      <c r="C335" s="33">
        <v>311</v>
      </c>
      <c r="D335" s="34"/>
      <c r="E335" s="43"/>
      <c r="F335" s="33"/>
      <c r="G335" s="33">
        <v>24</v>
      </c>
      <c r="H335" s="33">
        <v>24</v>
      </c>
      <c r="I335" s="33">
        <v>93</v>
      </c>
      <c r="J335" s="33">
        <v>70</v>
      </c>
      <c r="K335" s="36"/>
      <c r="L335" s="37">
        <f t="shared" si="151"/>
        <v>23</v>
      </c>
      <c r="M335" s="35">
        <f t="shared" si="128"/>
        <v>24</v>
      </c>
      <c r="N335" s="35">
        <f t="shared" si="148"/>
        <v>-1</v>
      </c>
      <c r="O335" s="33" t="str">
        <f t="shared" si="145"/>
        <v>70%</v>
      </c>
      <c r="P335" s="33">
        <f t="shared" si="144"/>
        <v>-0.7</v>
      </c>
      <c r="Q335" s="33" t="s">
        <v>105</v>
      </c>
      <c r="R335" s="35">
        <f t="shared" si="150"/>
        <v>23.3</v>
      </c>
      <c r="S335" s="35">
        <f t="shared" si="152"/>
        <v>23.3</v>
      </c>
      <c r="T335" s="86">
        <f t="shared" si="149"/>
        <v>23.3</v>
      </c>
    </row>
    <row r="336" spans="1:20" ht="15.75" customHeight="1" x14ac:dyDescent="0.3">
      <c r="A336" s="83">
        <v>330</v>
      </c>
      <c r="B336" s="7" t="s">
        <v>320</v>
      </c>
      <c r="C336" s="8">
        <v>389</v>
      </c>
      <c r="D336" s="9" t="s">
        <v>24</v>
      </c>
      <c r="E336" s="10"/>
      <c r="F336" s="8"/>
      <c r="G336" s="11">
        <v>9</v>
      </c>
      <c r="H336" s="12">
        <f>G336</f>
        <v>9</v>
      </c>
      <c r="I336" s="8">
        <v>96</v>
      </c>
      <c r="J336" s="8">
        <v>70</v>
      </c>
      <c r="K336" s="12">
        <f t="shared" ref="K336:K348" si="153">I336-H336</f>
        <v>87</v>
      </c>
      <c r="L336" s="13">
        <f t="shared" si="151"/>
        <v>26</v>
      </c>
      <c r="M336" s="11">
        <f t="shared" ref="M336:M399" si="154">G336</f>
        <v>9</v>
      </c>
      <c r="N336" s="11">
        <f t="shared" si="148"/>
        <v>17</v>
      </c>
      <c r="O336" s="8" t="str">
        <f t="shared" si="145"/>
        <v>30%</v>
      </c>
      <c r="P336" s="8">
        <f t="shared" si="144"/>
        <v>5.0999999999999996</v>
      </c>
      <c r="Q336" s="8" t="str">
        <f t="shared" ref="Q336:Q367" si="155">IF(N336&lt;0,O336, "0.1")</f>
        <v>0.1</v>
      </c>
      <c r="R336" s="11">
        <f t="shared" si="150"/>
        <v>9.1</v>
      </c>
      <c r="S336" s="11">
        <f t="shared" si="152"/>
        <v>9.1</v>
      </c>
      <c r="T336" s="85">
        <f t="shared" si="149"/>
        <v>9.1</v>
      </c>
    </row>
    <row r="337" spans="1:20" ht="15.75" customHeight="1" x14ac:dyDescent="0.3">
      <c r="A337" s="83">
        <v>331</v>
      </c>
      <c r="B337" s="34" t="s">
        <v>321</v>
      </c>
      <c r="C337" s="33">
        <v>390</v>
      </c>
      <c r="D337" s="34"/>
      <c r="E337" s="40"/>
      <c r="F337" s="33"/>
      <c r="G337" s="33">
        <v>12</v>
      </c>
      <c r="H337" s="33">
        <v>12</v>
      </c>
      <c r="I337" s="33">
        <v>94</v>
      </c>
      <c r="J337" s="33">
        <v>71</v>
      </c>
      <c r="K337" s="33">
        <f t="shared" si="153"/>
        <v>82</v>
      </c>
      <c r="L337" s="33">
        <f t="shared" si="151"/>
        <v>23</v>
      </c>
      <c r="M337" s="33">
        <f t="shared" si="154"/>
        <v>12</v>
      </c>
      <c r="N337" s="33">
        <f t="shared" si="148"/>
        <v>11</v>
      </c>
      <c r="O337" s="33" t="str">
        <f t="shared" si="145"/>
        <v>30%</v>
      </c>
      <c r="P337" s="33">
        <f t="shared" si="144"/>
        <v>3.3</v>
      </c>
      <c r="Q337" s="33" t="str">
        <f t="shared" si="155"/>
        <v>0.1</v>
      </c>
      <c r="R337" s="33">
        <f t="shared" si="150"/>
        <v>12.1</v>
      </c>
      <c r="S337" s="33">
        <f t="shared" si="152"/>
        <v>12.1</v>
      </c>
      <c r="T337" s="91">
        <v>12</v>
      </c>
    </row>
    <row r="338" spans="1:20" ht="15.75" customHeight="1" x14ac:dyDescent="0.3">
      <c r="A338" s="83">
        <v>332</v>
      </c>
      <c r="B338" s="32" t="s">
        <v>322</v>
      </c>
      <c r="C338" s="33">
        <v>277</v>
      </c>
      <c r="D338" s="34"/>
      <c r="E338" s="33"/>
      <c r="F338" s="33"/>
      <c r="G338" s="35">
        <v>6</v>
      </c>
      <c r="H338" s="36">
        <v>6</v>
      </c>
      <c r="I338" s="33">
        <v>108</v>
      </c>
      <c r="J338" s="33">
        <v>71</v>
      </c>
      <c r="K338" s="36">
        <f t="shared" si="153"/>
        <v>102</v>
      </c>
      <c r="L338" s="37">
        <f t="shared" si="151"/>
        <v>37</v>
      </c>
      <c r="M338" s="35">
        <f t="shared" si="154"/>
        <v>6</v>
      </c>
      <c r="N338" s="35">
        <f t="shared" si="148"/>
        <v>31</v>
      </c>
      <c r="O338" s="33" t="str">
        <f t="shared" si="145"/>
        <v>30%</v>
      </c>
      <c r="P338" s="33">
        <f t="shared" si="144"/>
        <v>9.2999999999999989</v>
      </c>
      <c r="Q338" s="33" t="str">
        <f t="shared" si="155"/>
        <v>0.1</v>
      </c>
      <c r="R338" s="35">
        <f t="shared" si="150"/>
        <v>6.1</v>
      </c>
      <c r="S338" s="35">
        <f t="shared" si="152"/>
        <v>6.1</v>
      </c>
      <c r="T338" s="86">
        <f t="shared" ref="T338:T343" si="156">S338</f>
        <v>6.1</v>
      </c>
    </row>
    <row r="339" spans="1:20" ht="15.75" customHeight="1" x14ac:dyDescent="0.3">
      <c r="A339" s="83">
        <v>333</v>
      </c>
      <c r="B339" s="32" t="s">
        <v>323</v>
      </c>
      <c r="C339" s="33">
        <v>258</v>
      </c>
      <c r="D339" s="34"/>
      <c r="E339" s="33"/>
      <c r="F339" s="33"/>
      <c r="G339" s="33">
        <v>5.4</v>
      </c>
      <c r="H339" s="36">
        <f>G339</f>
        <v>5.4</v>
      </c>
      <c r="I339" s="33"/>
      <c r="J339" s="33"/>
      <c r="K339" s="36">
        <f t="shared" si="153"/>
        <v>-5.4</v>
      </c>
      <c r="L339" s="37">
        <f t="shared" si="151"/>
        <v>0</v>
      </c>
      <c r="M339" s="35">
        <f t="shared" si="154"/>
        <v>5.4</v>
      </c>
      <c r="N339" s="35">
        <f t="shared" si="148"/>
        <v>-5.4</v>
      </c>
      <c r="O339" s="33" t="str">
        <f t="shared" si="145"/>
        <v>15%</v>
      </c>
      <c r="P339" s="33">
        <f t="shared" si="144"/>
        <v>-0.81</v>
      </c>
      <c r="Q339" s="33" t="str">
        <f t="shared" si="155"/>
        <v>15%</v>
      </c>
      <c r="R339" s="35">
        <f t="shared" si="150"/>
        <v>4.59</v>
      </c>
      <c r="S339" s="35">
        <f t="shared" si="152"/>
        <v>5.4</v>
      </c>
      <c r="T339" s="86">
        <f t="shared" si="156"/>
        <v>5.4</v>
      </c>
    </row>
    <row r="340" spans="1:20" ht="15.75" customHeight="1" x14ac:dyDescent="0.3">
      <c r="A340" s="83">
        <v>334</v>
      </c>
      <c r="B340" s="34" t="s">
        <v>324</v>
      </c>
      <c r="C340" s="33">
        <v>391</v>
      </c>
      <c r="D340" s="34" t="s">
        <v>20</v>
      </c>
      <c r="E340" s="33"/>
      <c r="F340" s="33"/>
      <c r="G340" s="33">
        <v>10</v>
      </c>
      <c r="H340" s="33">
        <v>10</v>
      </c>
      <c r="I340" s="33">
        <v>80</v>
      </c>
      <c r="J340" s="33">
        <v>69</v>
      </c>
      <c r="K340" s="33">
        <f t="shared" si="153"/>
        <v>70</v>
      </c>
      <c r="L340" s="33">
        <f t="shared" si="151"/>
        <v>11</v>
      </c>
      <c r="M340" s="33">
        <f t="shared" si="154"/>
        <v>10</v>
      </c>
      <c r="N340" s="33">
        <f t="shared" si="148"/>
        <v>1</v>
      </c>
      <c r="O340" s="33" t="str">
        <f t="shared" si="145"/>
        <v>30%</v>
      </c>
      <c r="P340" s="33">
        <f t="shared" si="144"/>
        <v>0.3</v>
      </c>
      <c r="Q340" s="33" t="str">
        <f t="shared" si="155"/>
        <v>0.1</v>
      </c>
      <c r="R340" s="33">
        <f t="shared" si="150"/>
        <v>10.1</v>
      </c>
      <c r="S340" s="33">
        <f t="shared" si="152"/>
        <v>10.1</v>
      </c>
      <c r="T340" s="86">
        <f t="shared" si="156"/>
        <v>10.1</v>
      </c>
    </row>
    <row r="341" spans="1:20" ht="15.75" customHeight="1" x14ac:dyDescent="0.3">
      <c r="A341" s="83">
        <v>335</v>
      </c>
      <c r="B341" s="32" t="s">
        <v>325</v>
      </c>
      <c r="C341" s="33">
        <v>295</v>
      </c>
      <c r="D341" s="34"/>
      <c r="E341" s="63"/>
      <c r="F341" s="33"/>
      <c r="G341" s="35">
        <v>19</v>
      </c>
      <c r="H341" s="36">
        <v>19</v>
      </c>
      <c r="I341" s="33">
        <v>82</v>
      </c>
      <c r="J341" s="33">
        <v>69</v>
      </c>
      <c r="K341" s="36">
        <f t="shared" si="153"/>
        <v>63</v>
      </c>
      <c r="L341" s="37">
        <f t="shared" si="151"/>
        <v>13</v>
      </c>
      <c r="M341" s="35">
        <f t="shared" si="154"/>
        <v>19</v>
      </c>
      <c r="N341" s="35">
        <f t="shared" si="148"/>
        <v>-6</v>
      </c>
      <c r="O341" s="33" t="str">
        <f t="shared" si="145"/>
        <v>50%</v>
      </c>
      <c r="P341" s="33">
        <f t="shared" si="144"/>
        <v>-3</v>
      </c>
      <c r="Q341" s="33" t="str">
        <f t="shared" si="155"/>
        <v>50%</v>
      </c>
      <c r="R341" s="35">
        <f t="shared" si="150"/>
        <v>16</v>
      </c>
      <c r="S341" s="35">
        <f t="shared" si="152"/>
        <v>16</v>
      </c>
      <c r="T341" s="86">
        <f t="shared" si="156"/>
        <v>16</v>
      </c>
    </row>
    <row r="342" spans="1:20" ht="15.75" customHeight="1" x14ac:dyDescent="0.3">
      <c r="A342" s="83">
        <v>336</v>
      </c>
      <c r="B342" s="32" t="s">
        <v>326</v>
      </c>
      <c r="C342" s="33">
        <v>262</v>
      </c>
      <c r="D342" s="34"/>
      <c r="E342" s="40"/>
      <c r="F342" s="33"/>
      <c r="G342" s="33">
        <v>16</v>
      </c>
      <c r="H342" s="36">
        <v>16</v>
      </c>
      <c r="I342" s="33">
        <v>84</v>
      </c>
      <c r="J342" s="33">
        <v>69</v>
      </c>
      <c r="K342" s="36">
        <f t="shared" si="153"/>
        <v>68</v>
      </c>
      <c r="L342" s="37">
        <f t="shared" si="151"/>
        <v>15</v>
      </c>
      <c r="M342" s="35">
        <f t="shared" si="154"/>
        <v>16</v>
      </c>
      <c r="N342" s="35">
        <f t="shared" si="148"/>
        <v>-1</v>
      </c>
      <c r="O342" s="33" t="str">
        <f t="shared" si="145"/>
        <v>50%</v>
      </c>
      <c r="P342" s="33">
        <f t="shared" si="144"/>
        <v>-0.5</v>
      </c>
      <c r="Q342" s="33" t="str">
        <f t="shared" si="155"/>
        <v>50%</v>
      </c>
      <c r="R342" s="35">
        <f t="shared" si="150"/>
        <v>15.5</v>
      </c>
      <c r="S342" s="35">
        <f t="shared" si="152"/>
        <v>15.5</v>
      </c>
      <c r="T342" s="86">
        <f t="shared" si="156"/>
        <v>15.5</v>
      </c>
    </row>
    <row r="343" spans="1:20" ht="15.75" customHeight="1" x14ac:dyDescent="0.3">
      <c r="A343" s="83">
        <v>337</v>
      </c>
      <c r="B343" s="7" t="s">
        <v>327</v>
      </c>
      <c r="C343" s="8">
        <v>233</v>
      </c>
      <c r="D343" s="9"/>
      <c r="E343" s="10"/>
      <c r="F343" s="8"/>
      <c r="G343" s="8">
        <v>21</v>
      </c>
      <c r="H343" s="12">
        <f>G343</f>
        <v>21</v>
      </c>
      <c r="I343" s="8">
        <v>98</v>
      </c>
      <c r="J343" s="8">
        <v>70</v>
      </c>
      <c r="K343" s="12">
        <f t="shared" si="153"/>
        <v>77</v>
      </c>
      <c r="L343" s="13">
        <f t="shared" si="151"/>
        <v>28</v>
      </c>
      <c r="M343" s="11">
        <f t="shared" si="154"/>
        <v>21</v>
      </c>
      <c r="N343" s="11">
        <f t="shared" si="148"/>
        <v>7</v>
      </c>
      <c r="O343" s="8" t="str">
        <f t="shared" si="145"/>
        <v>70%</v>
      </c>
      <c r="P343" s="8">
        <f t="shared" si="144"/>
        <v>4.8999999999999995</v>
      </c>
      <c r="Q343" s="8" t="str">
        <f t="shared" si="155"/>
        <v>0.1</v>
      </c>
      <c r="R343" s="11">
        <f t="shared" si="150"/>
        <v>21.1</v>
      </c>
      <c r="S343" s="11">
        <f t="shared" si="152"/>
        <v>21.1</v>
      </c>
      <c r="T343" s="85">
        <f t="shared" si="156"/>
        <v>21.1</v>
      </c>
    </row>
    <row r="344" spans="1:20" ht="15.75" customHeight="1" x14ac:dyDescent="0.3">
      <c r="A344" s="83">
        <v>338</v>
      </c>
      <c r="B344" s="26" t="s">
        <v>476</v>
      </c>
      <c r="C344" s="8">
        <v>465</v>
      </c>
      <c r="D344" s="26"/>
      <c r="E344" s="30"/>
      <c r="F344" s="28"/>
      <c r="G344" s="8">
        <v>24</v>
      </c>
      <c r="H344" s="8">
        <v>24</v>
      </c>
      <c r="I344" s="8">
        <v>90</v>
      </c>
      <c r="J344" s="8">
        <v>70</v>
      </c>
      <c r="K344" s="8">
        <f t="shared" si="153"/>
        <v>66</v>
      </c>
      <c r="L344" s="8">
        <f t="shared" si="151"/>
        <v>20</v>
      </c>
      <c r="M344" s="8">
        <f t="shared" si="154"/>
        <v>24</v>
      </c>
      <c r="N344" s="8">
        <f t="shared" si="148"/>
        <v>-4</v>
      </c>
      <c r="O344" s="8" t="str">
        <f t="shared" si="145"/>
        <v>70%</v>
      </c>
      <c r="P344" s="8">
        <f t="shared" si="144"/>
        <v>-2.8</v>
      </c>
      <c r="Q344" s="8" t="str">
        <f t="shared" si="155"/>
        <v>70%</v>
      </c>
      <c r="R344" s="8">
        <f t="shared" si="150"/>
        <v>21.2</v>
      </c>
      <c r="S344" s="8">
        <f t="shared" si="152"/>
        <v>21.2</v>
      </c>
      <c r="T344" s="84">
        <v>21</v>
      </c>
    </row>
    <row r="345" spans="1:20" ht="15.75" customHeight="1" x14ac:dyDescent="0.3">
      <c r="A345" s="83">
        <v>339</v>
      </c>
      <c r="B345" s="7" t="s">
        <v>465</v>
      </c>
      <c r="C345" s="8">
        <v>454</v>
      </c>
      <c r="D345" s="26"/>
      <c r="E345" s="30"/>
      <c r="F345" s="28"/>
      <c r="G345" s="8">
        <v>12.1</v>
      </c>
      <c r="H345" s="8">
        <v>12</v>
      </c>
      <c r="I345" s="8">
        <v>91</v>
      </c>
      <c r="J345" s="8">
        <v>70</v>
      </c>
      <c r="K345" s="8">
        <f t="shared" si="153"/>
        <v>79</v>
      </c>
      <c r="L345" s="8">
        <f t="shared" si="151"/>
        <v>21</v>
      </c>
      <c r="M345" s="8">
        <f t="shared" si="154"/>
        <v>12.1</v>
      </c>
      <c r="N345" s="8">
        <f t="shared" si="148"/>
        <v>8.9</v>
      </c>
      <c r="O345" s="8" t="str">
        <f t="shared" si="145"/>
        <v>30%</v>
      </c>
      <c r="P345" s="8">
        <f t="shared" si="144"/>
        <v>2.67</v>
      </c>
      <c r="Q345" s="8" t="str">
        <f t="shared" si="155"/>
        <v>0.1</v>
      </c>
      <c r="R345" s="8">
        <f t="shared" si="150"/>
        <v>12.2</v>
      </c>
      <c r="S345" s="8">
        <f t="shared" si="152"/>
        <v>12.2</v>
      </c>
      <c r="T345" s="85">
        <f>S345</f>
        <v>12.2</v>
      </c>
    </row>
    <row r="346" spans="1:20" ht="15.75" customHeight="1" x14ac:dyDescent="0.3">
      <c r="A346" s="83">
        <v>340</v>
      </c>
      <c r="B346" s="15" t="s">
        <v>328</v>
      </c>
      <c r="C346" s="8">
        <v>392</v>
      </c>
      <c r="D346" s="16"/>
      <c r="E346" s="10"/>
      <c r="F346" s="17"/>
      <c r="G346" s="8">
        <v>16</v>
      </c>
      <c r="H346" s="8">
        <v>16</v>
      </c>
      <c r="I346" s="8">
        <v>98</v>
      </c>
      <c r="J346" s="8">
        <v>70</v>
      </c>
      <c r="K346" s="8">
        <f t="shared" si="153"/>
        <v>82</v>
      </c>
      <c r="L346" s="8">
        <f t="shared" si="151"/>
        <v>28</v>
      </c>
      <c r="M346" s="8">
        <f t="shared" si="154"/>
        <v>16</v>
      </c>
      <c r="N346" s="8">
        <f t="shared" si="148"/>
        <v>12</v>
      </c>
      <c r="O346" s="8" t="str">
        <f t="shared" si="145"/>
        <v>50%</v>
      </c>
      <c r="P346" s="8">
        <f t="shared" si="144"/>
        <v>6</v>
      </c>
      <c r="Q346" s="8" t="str">
        <f t="shared" si="155"/>
        <v>0.1</v>
      </c>
      <c r="R346" s="8">
        <f t="shared" si="150"/>
        <v>16.100000000000001</v>
      </c>
      <c r="S346" s="8">
        <f t="shared" si="152"/>
        <v>16.100000000000001</v>
      </c>
      <c r="T346" s="84">
        <v>21</v>
      </c>
    </row>
    <row r="347" spans="1:20" ht="15.75" customHeight="1" x14ac:dyDescent="0.3">
      <c r="A347" s="83">
        <v>341</v>
      </c>
      <c r="B347" s="32" t="s">
        <v>329</v>
      </c>
      <c r="C347" s="33">
        <v>103</v>
      </c>
      <c r="D347" s="34"/>
      <c r="E347" s="33"/>
      <c r="F347" s="33"/>
      <c r="G347" s="35">
        <v>24</v>
      </c>
      <c r="H347" s="36">
        <f>G347</f>
        <v>24</v>
      </c>
      <c r="I347" s="33"/>
      <c r="J347" s="33"/>
      <c r="K347" s="36">
        <f t="shared" si="153"/>
        <v>-24</v>
      </c>
      <c r="L347" s="37">
        <f t="shared" si="151"/>
        <v>0</v>
      </c>
      <c r="M347" s="35">
        <f t="shared" si="154"/>
        <v>24</v>
      </c>
      <c r="N347" s="35">
        <f t="shared" si="148"/>
        <v>-24</v>
      </c>
      <c r="O347" s="33" t="str">
        <f t="shared" si="145"/>
        <v>70%</v>
      </c>
      <c r="P347" s="33">
        <f t="shared" si="144"/>
        <v>-16.799999999999997</v>
      </c>
      <c r="Q347" s="33" t="str">
        <f t="shared" si="155"/>
        <v>70%</v>
      </c>
      <c r="R347" s="35">
        <f t="shared" si="150"/>
        <v>7.2000000000000028</v>
      </c>
      <c r="S347" s="35">
        <f t="shared" si="152"/>
        <v>24</v>
      </c>
      <c r="T347" s="86">
        <f t="shared" ref="T347:T352" si="157">S347</f>
        <v>24</v>
      </c>
    </row>
    <row r="348" spans="1:20" ht="15.75" customHeight="1" x14ac:dyDescent="0.3">
      <c r="A348" s="83">
        <v>342</v>
      </c>
      <c r="B348" s="32" t="s">
        <v>329</v>
      </c>
      <c r="C348" s="33">
        <v>164</v>
      </c>
      <c r="D348" s="34"/>
      <c r="E348" s="33"/>
      <c r="F348" s="33"/>
      <c r="G348" s="33">
        <v>5.4</v>
      </c>
      <c r="H348" s="36">
        <f>G348</f>
        <v>5.4</v>
      </c>
      <c r="I348" s="33"/>
      <c r="J348" s="33"/>
      <c r="K348" s="36">
        <f t="shared" si="153"/>
        <v>-5.4</v>
      </c>
      <c r="L348" s="37">
        <f t="shared" si="151"/>
        <v>0</v>
      </c>
      <c r="M348" s="35">
        <f t="shared" si="154"/>
        <v>5.4</v>
      </c>
      <c r="N348" s="35">
        <f t="shared" si="148"/>
        <v>-5.4</v>
      </c>
      <c r="O348" s="33" t="str">
        <f t="shared" si="145"/>
        <v>15%</v>
      </c>
      <c r="P348" s="33">
        <f t="shared" si="144"/>
        <v>-0.81</v>
      </c>
      <c r="Q348" s="33" t="str">
        <f t="shared" si="155"/>
        <v>15%</v>
      </c>
      <c r="R348" s="35">
        <f t="shared" si="150"/>
        <v>4.59</v>
      </c>
      <c r="S348" s="35">
        <f t="shared" si="152"/>
        <v>5.4</v>
      </c>
      <c r="T348" s="86">
        <f t="shared" si="157"/>
        <v>5.4</v>
      </c>
    </row>
    <row r="349" spans="1:20" ht="15.75" customHeight="1" x14ac:dyDescent="0.3">
      <c r="A349" s="83">
        <v>343</v>
      </c>
      <c r="B349" s="7" t="s">
        <v>330</v>
      </c>
      <c r="C349" s="8">
        <v>393</v>
      </c>
      <c r="D349" s="9" t="s">
        <v>34</v>
      </c>
      <c r="E349" s="10"/>
      <c r="F349" s="8"/>
      <c r="G349" s="8">
        <v>16</v>
      </c>
      <c r="H349" s="8">
        <v>16</v>
      </c>
      <c r="I349" s="8">
        <v>97</v>
      </c>
      <c r="J349" s="8">
        <v>72</v>
      </c>
      <c r="K349" s="12"/>
      <c r="L349" s="13">
        <f t="shared" si="151"/>
        <v>25</v>
      </c>
      <c r="M349" s="11">
        <f t="shared" si="154"/>
        <v>16</v>
      </c>
      <c r="N349" s="11">
        <f t="shared" si="148"/>
        <v>9</v>
      </c>
      <c r="O349" s="8" t="str">
        <f t="shared" si="145"/>
        <v>50%</v>
      </c>
      <c r="P349" s="8">
        <f t="shared" si="144"/>
        <v>4.5</v>
      </c>
      <c r="Q349" s="8" t="str">
        <f t="shared" si="155"/>
        <v>0.1</v>
      </c>
      <c r="R349" s="11">
        <f t="shared" si="150"/>
        <v>16.100000000000001</v>
      </c>
      <c r="S349" s="11">
        <f t="shared" si="152"/>
        <v>16.100000000000001</v>
      </c>
      <c r="T349" s="85">
        <f t="shared" si="157"/>
        <v>16.100000000000001</v>
      </c>
    </row>
    <row r="350" spans="1:20" ht="15.75" customHeight="1" x14ac:dyDescent="0.3">
      <c r="A350" s="83">
        <v>344</v>
      </c>
      <c r="B350" s="32" t="s">
        <v>331</v>
      </c>
      <c r="C350" s="33">
        <v>153</v>
      </c>
      <c r="D350" s="34" t="s">
        <v>45</v>
      </c>
      <c r="E350" s="33"/>
      <c r="F350" s="33"/>
      <c r="G350" s="33">
        <v>12.2</v>
      </c>
      <c r="H350" s="36">
        <f>G350</f>
        <v>12.2</v>
      </c>
      <c r="I350" s="33">
        <v>98</v>
      </c>
      <c r="J350" s="33">
        <v>71</v>
      </c>
      <c r="K350" s="36">
        <f t="shared" ref="K350:K360" si="158">I350-H350</f>
        <v>85.8</v>
      </c>
      <c r="L350" s="37">
        <f t="shared" si="151"/>
        <v>27</v>
      </c>
      <c r="M350" s="35">
        <f t="shared" si="154"/>
        <v>12.2</v>
      </c>
      <c r="N350" s="35">
        <f t="shared" si="148"/>
        <v>14.8</v>
      </c>
      <c r="O350" s="33" t="str">
        <f t="shared" si="145"/>
        <v>30%</v>
      </c>
      <c r="P350" s="33">
        <f t="shared" si="144"/>
        <v>4.4400000000000004</v>
      </c>
      <c r="Q350" s="33" t="str">
        <f t="shared" si="155"/>
        <v>0.1</v>
      </c>
      <c r="R350" s="35">
        <f t="shared" si="150"/>
        <v>12.299999999999999</v>
      </c>
      <c r="S350" s="35">
        <f t="shared" si="152"/>
        <v>12.299999999999999</v>
      </c>
      <c r="T350" s="86">
        <f t="shared" si="157"/>
        <v>12.299999999999999</v>
      </c>
    </row>
    <row r="351" spans="1:20" ht="15.75" customHeight="1" x14ac:dyDescent="0.3">
      <c r="A351" s="83">
        <v>345</v>
      </c>
      <c r="B351" s="32" t="s">
        <v>332</v>
      </c>
      <c r="C351" s="33">
        <v>86</v>
      </c>
      <c r="D351" s="34"/>
      <c r="E351" s="33"/>
      <c r="F351" s="33"/>
      <c r="G351" s="33">
        <v>11</v>
      </c>
      <c r="H351" s="36">
        <v>11</v>
      </c>
      <c r="I351" s="33">
        <v>90</v>
      </c>
      <c r="J351" s="33">
        <v>69</v>
      </c>
      <c r="K351" s="36">
        <f t="shared" si="158"/>
        <v>79</v>
      </c>
      <c r="L351" s="37">
        <f t="shared" si="151"/>
        <v>21</v>
      </c>
      <c r="M351" s="35">
        <f t="shared" si="154"/>
        <v>11</v>
      </c>
      <c r="N351" s="35">
        <f t="shared" si="148"/>
        <v>10</v>
      </c>
      <c r="O351" s="33" t="str">
        <f t="shared" si="145"/>
        <v>30%</v>
      </c>
      <c r="P351" s="33">
        <f t="shared" si="144"/>
        <v>3</v>
      </c>
      <c r="Q351" s="33" t="str">
        <f t="shared" si="155"/>
        <v>0.1</v>
      </c>
      <c r="R351" s="35">
        <f t="shared" si="150"/>
        <v>11.1</v>
      </c>
      <c r="S351" s="35">
        <f t="shared" si="152"/>
        <v>11.1</v>
      </c>
      <c r="T351" s="86">
        <f t="shared" si="157"/>
        <v>11.1</v>
      </c>
    </row>
    <row r="352" spans="1:20" ht="15.75" customHeight="1" x14ac:dyDescent="0.3">
      <c r="A352" s="83">
        <v>346</v>
      </c>
      <c r="B352" s="32" t="s">
        <v>333</v>
      </c>
      <c r="C352" s="33">
        <v>394</v>
      </c>
      <c r="D352" s="34"/>
      <c r="E352" s="33"/>
      <c r="F352" s="33"/>
      <c r="G352" s="33">
        <v>4</v>
      </c>
      <c r="H352" s="36">
        <v>4</v>
      </c>
      <c r="I352" s="33"/>
      <c r="J352" s="33">
        <v>70</v>
      </c>
      <c r="K352" s="36">
        <f t="shared" si="158"/>
        <v>-4</v>
      </c>
      <c r="L352" s="37">
        <f t="shared" si="151"/>
        <v>-70</v>
      </c>
      <c r="M352" s="35">
        <f t="shared" si="154"/>
        <v>4</v>
      </c>
      <c r="N352" s="35">
        <f t="shared" si="148"/>
        <v>-74</v>
      </c>
      <c r="O352" s="33" t="str">
        <f t="shared" si="145"/>
        <v>15%</v>
      </c>
      <c r="P352" s="33">
        <f t="shared" si="144"/>
        <v>-11.1</v>
      </c>
      <c r="Q352" s="33" t="str">
        <f t="shared" si="155"/>
        <v>15%</v>
      </c>
      <c r="R352" s="35">
        <f t="shared" si="150"/>
        <v>-7.1</v>
      </c>
      <c r="S352" s="35">
        <f t="shared" si="152"/>
        <v>4</v>
      </c>
      <c r="T352" s="86">
        <f t="shared" si="157"/>
        <v>4</v>
      </c>
    </row>
    <row r="353" spans="1:20" ht="15.75" customHeight="1" x14ac:dyDescent="0.3">
      <c r="A353" s="83">
        <v>347</v>
      </c>
      <c r="B353" s="7" t="s">
        <v>449</v>
      </c>
      <c r="C353" s="8">
        <v>436</v>
      </c>
      <c r="D353" s="26" t="s">
        <v>20</v>
      </c>
      <c r="E353" s="27"/>
      <c r="F353" s="28"/>
      <c r="G353" s="11">
        <v>16</v>
      </c>
      <c r="H353" s="12">
        <v>16</v>
      </c>
      <c r="I353" s="8"/>
      <c r="J353" s="8">
        <v>70</v>
      </c>
      <c r="K353" s="12">
        <f t="shared" si="158"/>
        <v>-16</v>
      </c>
      <c r="L353" s="13">
        <f t="shared" si="151"/>
        <v>-70</v>
      </c>
      <c r="M353" s="11">
        <f t="shared" si="154"/>
        <v>16</v>
      </c>
      <c r="N353" s="11">
        <f t="shared" si="148"/>
        <v>-86</v>
      </c>
      <c r="O353" s="14">
        <v>0.7</v>
      </c>
      <c r="P353" s="8">
        <f t="shared" si="144"/>
        <v>-60.199999999999996</v>
      </c>
      <c r="Q353" s="14">
        <f t="shared" si="155"/>
        <v>0.7</v>
      </c>
      <c r="R353" s="11">
        <f t="shared" si="150"/>
        <v>-44.199999999999996</v>
      </c>
      <c r="S353" s="11">
        <f t="shared" si="152"/>
        <v>16</v>
      </c>
      <c r="T353" s="85">
        <v>16</v>
      </c>
    </row>
    <row r="354" spans="1:20" ht="15.75" customHeight="1" x14ac:dyDescent="0.3">
      <c r="A354" s="83">
        <v>348</v>
      </c>
      <c r="B354" s="32" t="s">
        <v>334</v>
      </c>
      <c r="C354" s="33">
        <v>395</v>
      </c>
      <c r="D354" s="34"/>
      <c r="E354" s="40"/>
      <c r="F354" s="33"/>
      <c r="G354" s="33">
        <v>20</v>
      </c>
      <c r="H354" s="36">
        <v>20</v>
      </c>
      <c r="I354" s="33">
        <v>104</v>
      </c>
      <c r="J354" s="33">
        <v>70</v>
      </c>
      <c r="K354" s="36">
        <f t="shared" si="158"/>
        <v>84</v>
      </c>
      <c r="L354" s="37">
        <f t="shared" si="151"/>
        <v>34</v>
      </c>
      <c r="M354" s="35">
        <f t="shared" si="154"/>
        <v>20</v>
      </c>
      <c r="N354" s="35">
        <f t="shared" si="148"/>
        <v>14</v>
      </c>
      <c r="O354" s="33" t="str">
        <f t="shared" ref="O354:O397" si="159">IF(M354&gt;=19.5,"70%",IF(M354&gt;=13.5,"50%",IF(M354&gt;=5.5,"30%",IF(M354&gt;=0.1,"15%"))))</f>
        <v>70%</v>
      </c>
      <c r="P354" s="33">
        <f t="shared" si="144"/>
        <v>9.7999999999999989</v>
      </c>
      <c r="Q354" s="33" t="str">
        <f t="shared" si="155"/>
        <v>0.1</v>
      </c>
      <c r="R354" s="35">
        <f t="shared" si="150"/>
        <v>20.100000000000001</v>
      </c>
      <c r="S354" s="35">
        <f t="shared" si="152"/>
        <v>20.100000000000001</v>
      </c>
      <c r="T354" s="86">
        <f>S354</f>
        <v>20.100000000000001</v>
      </c>
    </row>
    <row r="355" spans="1:20" ht="15.75" customHeight="1" x14ac:dyDescent="0.3">
      <c r="A355" s="83">
        <v>349</v>
      </c>
      <c r="B355" s="32" t="s">
        <v>336</v>
      </c>
      <c r="C355" s="33">
        <v>43</v>
      </c>
      <c r="D355" s="34"/>
      <c r="E355" s="33"/>
      <c r="F355" s="33"/>
      <c r="G355" s="35">
        <v>9.6999999999999993</v>
      </c>
      <c r="H355" s="36">
        <f>G355</f>
        <v>9.6999999999999993</v>
      </c>
      <c r="I355" s="33"/>
      <c r="J355" s="33"/>
      <c r="K355" s="36">
        <f t="shared" si="158"/>
        <v>-9.6999999999999993</v>
      </c>
      <c r="L355" s="37">
        <f t="shared" si="151"/>
        <v>0</v>
      </c>
      <c r="M355" s="35">
        <f t="shared" si="154"/>
        <v>9.6999999999999993</v>
      </c>
      <c r="N355" s="35">
        <f t="shared" si="148"/>
        <v>-9.6999999999999993</v>
      </c>
      <c r="O355" s="33" t="str">
        <f t="shared" si="159"/>
        <v>30%</v>
      </c>
      <c r="P355" s="33">
        <f t="shared" si="144"/>
        <v>-2.9099999999999997</v>
      </c>
      <c r="Q355" s="33" t="str">
        <f t="shared" si="155"/>
        <v>30%</v>
      </c>
      <c r="R355" s="35">
        <f t="shared" si="150"/>
        <v>6.7899999999999991</v>
      </c>
      <c r="S355" s="35">
        <f t="shared" si="152"/>
        <v>9.6999999999999993</v>
      </c>
      <c r="T355" s="86">
        <f>S355</f>
        <v>9.6999999999999993</v>
      </c>
    </row>
    <row r="356" spans="1:20" ht="15.75" customHeight="1" x14ac:dyDescent="0.3">
      <c r="A356" s="83">
        <v>350</v>
      </c>
      <c r="B356" s="9" t="s">
        <v>337</v>
      </c>
      <c r="C356" s="8">
        <v>396</v>
      </c>
      <c r="D356" s="9"/>
      <c r="E356" s="10"/>
      <c r="F356" s="8"/>
      <c r="G356" s="8">
        <v>11</v>
      </c>
      <c r="H356" s="8">
        <v>11</v>
      </c>
      <c r="I356" s="8">
        <v>86</v>
      </c>
      <c r="J356" s="8">
        <v>70</v>
      </c>
      <c r="K356" s="8">
        <f t="shared" si="158"/>
        <v>75</v>
      </c>
      <c r="L356" s="8">
        <f t="shared" si="151"/>
        <v>16</v>
      </c>
      <c r="M356" s="8">
        <f t="shared" si="154"/>
        <v>11</v>
      </c>
      <c r="N356" s="8">
        <f t="shared" si="148"/>
        <v>5</v>
      </c>
      <c r="O356" s="8" t="str">
        <f t="shared" si="159"/>
        <v>30%</v>
      </c>
      <c r="P356" s="8">
        <f t="shared" si="144"/>
        <v>1.5</v>
      </c>
      <c r="Q356" s="8" t="str">
        <f t="shared" si="155"/>
        <v>0.1</v>
      </c>
      <c r="R356" s="8">
        <f t="shared" si="150"/>
        <v>11.1</v>
      </c>
      <c r="S356" s="8">
        <f t="shared" si="152"/>
        <v>11.1</v>
      </c>
      <c r="T356" s="84">
        <v>12</v>
      </c>
    </row>
    <row r="357" spans="1:20" ht="15.75" customHeight="1" x14ac:dyDescent="0.3">
      <c r="A357" s="83">
        <v>351</v>
      </c>
      <c r="B357" s="7" t="s">
        <v>464</v>
      </c>
      <c r="C357" s="8">
        <v>453</v>
      </c>
      <c r="D357" s="26"/>
      <c r="E357" s="30"/>
      <c r="F357" s="28"/>
      <c r="G357" s="8">
        <v>16</v>
      </c>
      <c r="H357" s="12">
        <f>G357</f>
        <v>16</v>
      </c>
      <c r="I357" s="8">
        <v>90</v>
      </c>
      <c r="J357" s="8">
        <v>70</v>
      </c>
      <c r="K357" s="12">
        <f t="shared" si="158"/>
        <v>74</v>
      </c>
      <c r="L357" s="13">
        <f t="shared" si="151"/>
        <v>20</v>
      </c>
      <c r="M357" s="11">
        <f t="shared" si="154"/>
        <v>16</v>
      </c>
      <c r="N357" s="11">
        <f t="shared" si="148"/>
        <v>4</v>
      </c>
      <c r="O357" s="8" t="str">
        <f t="shared" si="159"/>
        <v>50%</v>
      </c>
      <c r="P357" s="8">
        <f t="shared" si="144"/>
        <v>2</v>
      </c>
      <c r="Q357" s="8" t="str">
        <f t="shared" si="155"/>
        <v>0.1</v>
      </c>
      <c r="R357" s="11">
        <f t="shared" si="150"/>
        <v>16.100000000000001</v>
      </c>
      <c r="S357" s="11">
        <f t="shared" si="152"/>
        <v>16.100000000000001</v>
      </c>
      <c r="T357" s="85">
        <f t="shared" ref="T357:T371" si="160">S357</f>
        <v>16.100000000000001</v>
      </c>
    </row>
    <row r="358" spans="1:20" ht="15.75" customHeight="1" x14ac:dyDescent="0.3">
      <c r="A358" s="83">
        <v>352</v>
      </c>
      <c r="B358" s="9" t="s">
        <v>340</v>
      </c>
      <c r="C358" s="8">
        <v>397</v>
      </c>
      <c r="D358" s="9"/>
      <c r="E358" s="10"/>
      <c r="F358" s="8"/>
      <c r="G358" s="8">
        <v>16</v>
      </c>
      <c r="H358" s="8">
        <v>16</v>
      </c>
      <c r="I358" s="8">
        <v>88</v>
      </c>
      <c r="J358" s="8">
        <v>70</v>
      </c>
      <c r="K358" s="8">
        <f t="shared" si="158"/>
        <v>72</v>
      </c>
      <c r="L358" s="8">
        <f t="shared" si="151"/>
        <v>18</v>
      </c>
      <c r="M358" s="8">
        <f t="shared" si="154"/>
        <v>16</v>
      </c>
      <c r="N358" s="8">
        <f t="shared" si="148"/>
        <v>2</v>
      </c>
      <c r="O358" s="8" t="str">
        <f t="shared" si="159"/>
        <v>50%</v>
      </c>
      <c r="P358" s="8">
        <f t="shared" si="144"/>
        <v>1</v>
      </c>
      <c r="Q358" s="8" t="str">
        <f t="shared" si="155"/>
        <v>0.1</v>
      </c>
      <c r="R358" s="8">
        <f t="shared" si="150"/>
        <v>16.100000000000001</v>
      </c>
      <c r="S358" s="8">
        <f t="shared" si="152"/>
        <v>16.100000000000001</v>
      </c>
      <c r="T358" s="85">
        <f t="shared" si="160"/>
        <v>16.100000000000001</v>
      </c>
    </row>
    <row r="359" spans="1:20" ht="15.75" customHeight="1" x14ac:dyDescent="0.3">
      <c r="A359" s="83">
        <v>353</v>
      </c>
      <c r="B359" s="7" t="s">
        <v>341</v>
      </c>
      <c r="C359" s="8">
        <v>154</v>
      </c>
      <c r="D359" s="9"/>
      <c r="E359" s="10"/>
      <c r="F359" s="8"/>
      <c r="G359" s="11">
        <v>8.3000000000000007</v>
      </c>
      <c r="H359" s="12">
        <f>G359</f>
        <v>8.3000000000000007</v>
      </c>
      <c r="I359" s="8">
        <v>85</v>
      </c>
      <c r="J359" s="8">
        <v>70</v>
      </c>
      <c r="K359" s="12">
        <f t="shared" si="158"/>
        <v>76.7</v>
      </c>
      <c r="L359" s="13">
        <f t="shared" si="151"/>
        <v>15</v>
      </c>
      <c r="M359" s="11">
        <f t="shared" si="154"/>
        <v>8.3000000000000007</v>
      </c>
      <c r="N359" s="11">
        <f t="shared" si="148"/>
        <v>6.6999999999999993</v>
      </c>
      <c r="O359" s="8" t="str">
        <f t="shared" si="159"/>
        <v>30%</v>
      </c>
      <c r="P359" s="8">
        <f t="shared" si="144"/>
        <v>2.0099999999999998</v>
      </c>
      <c r="Q359" s="8" t="str">
        <f t="shared" si="155"/>
        <v>0.1</v>
      </c>
      <c r="R359" s="11">
        <f t="shared" si="150"/>
        <v>8.4</v>
      </c>
      <c r="S359" s="11">
        <f t="shared" si="152"/>
        <v>8.4</v>
      </c>
      <c r="T359" s="85">
        <f t="shared" si="160"/>
        <v>8.4</v>
      </c>
    </row>
    <row r="360" spans="1:20" ht="15.75" customHeight="1" x14ac:dyDescent="0.3">
      <c r="A360" s="83">
        <v>354</v>
      </c>
      <c r="B360" s="32" t="s">
        <v>342</v>
      </c>
      <c r="C360" s="33">
        <v>221</v>
      </c>
      <c r="D360" s="34"/>
      <c r="E360" s="33"/>
      <c r="F360" s="33"/>
      <c r="G360" s="33">
        <v>24</v>
      </c>
      <c r="H360" s="36">
        <f>G360</f>
        <v>24</v>
      </c>
      <c r="I360" s="33"/>
      <c r="J360" s="33"/>
      <c r="K360" s="36">
        <f t="shared" si="158"/>
        <v>-24</v>
      </c>
      <c r="L360" s="37">
        <f t="shared" si="151"/>
        <v>0</v>
      </c>
      <c r="M360" s="35">
        <f t="shared" si="154"/>
        <v>24</v>
      </c>
      <c r="N360" s="35">
        <f t="shared" si="148"/>
        <v>-24</v>
      </c>
      <c r="O360" s="33" t="str">
        <f t="shared" si="159"/>
        <v>70%</v>
      </c>
      <c r="P360" s="33">
        <f t="shared" si="144"/>
        <v>-16.799999999999997</v>
      </c>
      <c r="Q360" s="33" t="str">
        <f t="shared" si="155"/>
        <v>70%</v>
      </c>
      <c r="R360" s="35">
        <f t="shared" si="150"/>
        <v>7.2000000000000028</v>
      </c>
      <c r="S360" s="35">
        <f t="shared" si="152"/>
        <v>24</v>
      </c>
      <c r="T360" s="86">
        <f t="shared" si="160"/>
        <v>24</v>
      </c>
    </row>
    <row r="361" spans="1:20" ht="15.75" customHeight="1" x14ac:dyDescent="0.3">
      <c r="A361" s="83">
        <v>355</v>
      </c>
      <c r="B361" s="32" t="s">
        <v>343</v>
      </c>
      <c r="C361" s="33">
        <v>307</v>
      </c>
      <c r="D361" s="34" t="s">
        <v>65</v>
      </c>
      <c r="E361" s="40"/>
      <c r="F361" s="33"/>
      <c r="G361" s="33">
        <v>22</v>
      </c>
      <c r="H361" s="33">
        <v>22</v>
      </c>
      <c r="I361" s="33">
        <v>110</v>
      </c>
      <c r="J361" s="33">
        <v>70</v>
      </c>
      <c r="K361" s="36"/>
      <c r="L361" s="37">
        <f t="shared" si="151"/>
        <v>40</v>
      </c>
      <c r="M361" s="35">
        <f t="shared" si="154"/>
        <v>22</v>
      </c>
      <c r="N361" s="35">
        <f t="shared" ref="N361:N392" si="161">L361-M361</f>
        <v>18</v>
      </c>
      <c r="O361" s="33" t="str">
        <f t="shared" si="159"/>
        <v>70%</v>
      </c>
      <c r="P361" s="33">
        <f t="shared" si="144"/>
        <v>12.6</v>
      </c>
      <c r="Q361" s="33" t="str">
        <f t="shared" si="155"/>
        <v>0.1</v>
      </c>
      <c r="R361" s="35">
        <f t="shared" si="150"/>
        <v>22.1</v>
      </c>
      <c r="S361" s="35">
        <f t="shared" si="152"/>
        <v>22.1</v>
      </c>
      <c r="T361" s="86">
        <f t="shared" si="160"/>
        <v>22.1</v>
      </c>
    </row>
    <row r="362" spans="1:20" ht="15.75" customHeight="1" x14ac:dyDescent="0.3">
      <c r="A362" s="83">
        <v>356</v>
      </c>
      <c r="B362" s="7" t="s">
        <v>344</v>
      </c>
      <c r="C362" s="8">
        <v>139</v>
      </c>
      <c r="D362" s="9"/>
      <c r="E362" s="10"/>
      <c r="F362" s="8"/>
      <c r="G362" s="8">
        <v>12.1</v>
      </c>
      <c r="H362" s="12">
        <f>G362</f>
        <v>12.1</v>
      </c>
      <c r="I362" s="8">
        <v>96</v>
      </c>
      <c r="J362" s="8">
        <v>70</v>
      </c>
      <c r="K362" s="12">
        <f t="shared" ref="K362:K379" si="162">I362-H362</f>
        <v>83.9</v>
      </c>
      <c r="L362" s="13">
        <f t="shared" si="151"/>
        <v>26</v>
      </c>
      <c r="M362" s="11">
        <f t="shared" si="154"/>
        <v>12.1</v>
      </c>
      <c r="N362" s="11">
        <f t="shared" si="161"/>
        <v>13.9</v>
      </c>
      <c r="O362" s="8" t="str">
        <f t="shared" si="159"/>
        <v>30%</v>
      </c>
      <c r="P362" s="8">
        <f t="shared" si="144"/>
        <v>4.17</v>
      </c>
      <c r="Q362" s="8" t="str">
        <f t="shared" si="155"/>
        <v>0.1</v>
      </c>
      <c r="R362" s="11">
        <f t="shared" si="150"/>
        <v>12.2</v>
      </c>
      <c r="S362" s="11">
        <f t="shared" si="152"/>
        <v>12.2</v>
      </c>
      <c r="T362" s="85">
        <f t="shared" si="160"/>
        <v>12.2</v>
      </c>
    </row>
    <row r="363" spans="1:20" ht="15.75" customHeight="1" x14ac:dyDescent="0.3">
      <c r="A363" s="83">
        <v>357</v>
      </c>
      <c r="B363" s="7" t="s">
        <v>345</v>
      </c>
      <c r="C363" s="8">
        <v>5</v>
      </c>
      <c r="D363" s="9" t="s">
        <v>45</v>
      </c>
      <c r="E363" s="10"/>
      <c r="F363" s="8"/>
      <c r="G363" s="11">
        <v>5</v>
      </c>
      <c r="H363" s="12">
        <v>5</v>
      </c>
      <c r="I363" s="8">
        <v>77</v>
      </c>
      <c r="J363" s="8">
        <v>70</v>
      </c>
      <c r="K363" s="12">
        <f t="shared" si="162"/>
        <v>72</v>
      </c>
      <c r="L363" s="13">
        <f t="shared" si="151"/>
        <v>7</v>
      </c>
      <c r="M363" s="11">
        <f t="shared" si="154"/>
        <v>5</v>
      </c>
      <c r="N363" s="11">
        <f t="shared" si="161"/>
        <v>2</v>
      </c>
      <c r="O363" s="8" t="str">
        <f t="shared" si="159"/>
        <v>15%</v>
      </c>
      <c r="P363" s="8">
        <f t="shared" si="144"/>
        <v>0.3</v>
      </c>
      <c r="Q363" s="8" t="str">
        <f t="shared" si="155"/>
        <v>0.1</v>
      </c>
      <c r="R363" s="8">
        <v>6.4</v>
      </c>
      <c r="S363" s="11">
        <f t="shared" si="152"/>
        <v>6.4</v>
      </c>
      <c r="T363" s="85">
        <f t="shared" si="160"/>
        <v>6.4</v>
      </c>
    </row>
    <row r="364" spans="1:20" ht="15.75" customHeight="1" x14ac:dyDescent="0.3">
      <c r="A364" s="83">
        <v>358</v>
      </c>
      <c r="B364" s="32" t="s">
        <v>346</v>
      </c>
      <c r="C364" s="33">
        <v>155</v>
      </c>
      <c r="D364" s="34"/>
      <c r="E364" s="40"/>
      <c r="F364" s="33"/>
      <c r="G364" s="33">
        <v>24.1</v>
      </c>
      <c r="H364" s="36">
        <f>G364</f>
        <v>24.1</v>
      </c>
      <c r="I364" s="33">
        <v>106</v>
      </c>
      <c r="J364" s="33">
        <v>70</v>
      </c>
      <c r="K364" s="36">
        <f t="shared" si="162"/>
        <v>81.900000000000006</v>
      </c>
      <c r="L364" s="37">
        <f t="shared" si="151"/>
        <v>36</v>
      </c>
      <c r="M364" s="35">
        <f t="shared" si="154"/>
        <v>24.1</v>
      </c>
      <c r="N364" s="35">
        <f t="shared" si="161"/>
        <v>11.899999999999999</v>
      </c>
      <c r="O364" s="33" t="str">
        <f t="shared" si="159"/>
        <v>70%</v>
      </c>
      <c r="P364" s="33">
        <f t="shared" si="144"/>
        <v>8.3299999999999983</v>
      </c>
      <c r="Q364" s="33" t="str">
        <f t="shared" si="155"/>
        <v>0.1</v>
      </c>
      <c r="R364" s="35">
        <f t="shared" ref="R364:R411" si="163">IF(M364&gt;=L364,(M364+P364),M364+Q364)</f>
        <v>24.200000000000003</v>
      </c>
      <c r="S364" s="35">
        <f t="shared" si="152"/>
        <v>24.200000000000003</v>
      </c>
      <c r="T364" s="86">
        <f t="shared" si="160"/>
        <v>24.200000000000003</v>
      </c>
    </row>
    <row r="365" spans="1:20" ht="15.75" customHeight="1" x14ac:dyDescent="0.3">
      <c r="A365" s="83">
        <v>359</v>
      </c>
      <c r="B365" s="32" t="s">
        <v>347</v>
      </c>
      <c r="C365" s="33">
        <v>202</v>
      </c>
      <c r="D365" s="34" t="s">
        <v>17</v>
      </c>
      <c r="E365" s="33"/>
      <c r="F365" s="33"/>
      <c r="G365" s="33">
        <v>15</v>
      </c>
      <c r="H365" s="36">
        <v>15</v>
      </c>
      <c r="I365" s="33">
        <v>89</v>
      </c>
      <c r="J365" s="33">
        <v>72</v>
      </c>
      <c r="K365" s="36">
        <f t="shared" si="162"/>
        <v>74</v>
      </c>
      <c r="L365" s="37">
        <f t="shared" ref="L365:L396" si="164">I365-J365</f>
        <v>17</v>
      </c>
      <c r="M365" s="35">
        <f t="shared" si="154"/>
        <v>15</v>
      </c>
      <c r="N365" s="35">
        <f t="shared" si="161"/>
        <v>2</v>
      </c>
      <c r="O365" s="33" t="str">
        <f t="shared" si="159"/>
        <v>50%</v>
      </c>
      <c r="P365" s="33">
        <f t="shared" si="144"/>
        <v>1</v>
      </c>
      <c r="Q365" s="33" t="str">
        <f t="shared" si="155"/>
        <v>0.1</v>
      </c>
      <c r="R365" s="35">
        <f t="shared" si="163"/>
        <v>15.1</v>
      </c>
      <c r="S365" s="35">
        <f t="shared" ref="S365:S396" si="165">IF(I365&gt;1,(R365),G365)</f>
        <v>15.1</v>
      </c>
      <c r="T365" s="86">
        <f t="shared" si="160"/>
        <v>15.1</v>
      </c>
    </row>
    <row r="366" spans="1:20" ht="15.75" customHeight="1" x14ac:dyDescent="0.3">
      <c r="A366" s="83">
        <v>360</v>
      </c>
      <c r="B366" s="32" t="s">
        <v>348</v>
      </c>
      <c r="C366" s="33">
        <v>87</v>
      </c>
      <c r="D366" s="34"/>
      <c r="E366" s="33"/>
      <c r="F366" s="33"/>
      <c r="G366" s="33">
        <v>24</v>
      </c>
      <c r="H366" s="33">
        <v>24</v>
      </c>
      <c r="I366" s="33">
        <v>106</v>
      </c>
      <c r="J366" s="33">
        <v>70</v>
      </c>
      <c r="K366" s="36">
        <f t="shared" si="162"/>
        <v>82</v>
      </c>
      <c r="L366" s="37">
        <f t="shared" si="164"/>
        <v>36</v>
      </c>
      <c r="M366" s="35">
        <f t="shared" si="154"/>
        <v>24</v>
      </c>
      <c r="N366" s="35">
        <f t="shared" si="161"/>
        <v>12</v>
      </c>
      <c r="O366" s="33" t="str">
        <f t="shared" si="159"/>
        <v>70%</v>
      </c>
      <c r="P366" s="33">
        <f t="shared" si="144"/>
        <v>8.3999999999999986</v>
      </c>
      <c r="Q366" s="33" t="str">
        <f t="shared" si="155"/>
        <v>0.1</v>
      </c>
      <c r="R366" s="35">
        <f t="shared" si="163"/>
        <v>24.1</v>
      </c>
      <c r="S366" s="35">
        <f t="shared" si="165"/>
        <v>24.1</v>
      </c>
      <c r="T366" s="86">
        <f t="shared" si="160"/>
        <v>24.1</v>
      </c>
    </row>
    <row r="367" spans="1:20" ht="15.75" customHeight="1" x14ac:dyDescent="0.3">
      <c r="A367" s="83">
        <v>361</v>
      </c>
      <c r="B367" s="15" t="s">
        <v>349</v>
      </c>
      <c r="C367" s="8">
        <v>398</v>
      </c>
      <c r="D367" s="16"/>
      <c r="E367" s="10"/>
      <c r="F367" s="17"/>
      <c r="G367" s="8">
        <v>21.1</v>
      </c>
      <c r="H367" s="12">
        <f>G367</f>
        <v>21.1</v>
      </c>
      <c r="I367" s="8">
        <v>99</v>
      </c>
      <c r="J367" s="8">
        <v>70</v>
      </c>
      <c r="K367" s="12">
        <f t="shared" si="162"/>
        <v>77.900000000000006</v>
      </c>
      <c r="L367" s="13">
        <f t="shared" si="164"/>
        <v>29</v>
      </c>
      <c r="M367" s="11">
        <f t="shared" si="154"/>
        <v>21.1</v>
      </c>
      <c r="N367" s="11">
        <f t="shared" si="161"/>
        <v>7.8999999999999986</v>
      </c>
      <c r="O367" s="8" t="str">
        <f t="shared" si="159"/>
        <v>70%</v>
      </c>
      <c r="P367" s="8">
        <f t="shared" si="144"/>
        <v>5.5299999999999985</v>
      </c>
      <c r="Q367" s="8" t="str">
        <f t="shared" si="155"/>
        <v>0.1</v>
      </c>
      <c r="R367" s="11">
        <f t="shared" si="163"/>
        <v>21.200000000000003</v>
      </c>
      <c r="S367" s="11">
        <f t="shared" si="165"/>
        <v>21.200000000000003</v>
      </c>
      <c r="T367" s="85">
        <f t="shared" si="160"/>
        <v>21.200000000000003</v>
      </c>
    </row>
    <row r="368" spans="1:20" ht="15.75" customHeight="1" x14ac:dyDescent="0.3">
      <c r="A368" s="83">
        <v>362</v>
      </c>
      <c r="B368" s="32" t="s">
        <v>350</v>
      </c>
      <c r="C368" s="33">
        <v>156</v>
      </c>
      <c r="D368" s="34"/>
      <c r="E368" s="33"/>
      <c r="F368" s="33"/>
      <c r="G368" s="33">
        <v>20.6</v>
      </c>
      <c r="H368" s="36">
        <f>G368</f>
        <v>20.6</v>
      </c>
      <c r="I368" s="33"/>
      <c r="J368" s="33"/>
      <c r="K368" s="36">
        <f t="shared" si="162"/>
        <v>-20.6</v>
      </c>
      <c r="L368" s="37">
        <f t="shared" si="164"/>
        <v>0</v>
      </c>
      <c r="M368" s="35">
        <f t="shared" si="154"/>
        <v>20.6</v>
      </c>
      <c r="N368" s="35">
        <f t="shared" si="161"/>
        <v>-20.6</v>
      </c>
      <c r="O368" s="33" t="str">
        <f t="shared" si="159"/>
        <v>70%</v>
      </c>
      <c r="P368" s="33">
        <f t="shared" si="144"/>
        <v>-14.42</v>
      </c>
      <c r="Q368" s="33" t="str">
        <f t="shared" ref="Q368:Q399" si="166">IF(N368&lt;0,O368, "0.1")</f>
        <v>70%</v>
      </c>
      <c r="R368" s="35">
        <f t="shared" si="163"/>
        <v>6.1800000000000015</v>
      </c>
      <c r="S368" s="35">
        <f t="shared" si="165"/>
        <v>20.6</v>
      </c>
      <c r="T368" s="86">
        <f t="shared" si="160"/>
        <v>20.6</v>
      </c>
    </row>
    <row r="369" spans="1:20" ht="15.75" customHeight="1" x14ac:dyDescent="0.3">
      <c r="A369" s="83">
        <v>363</v>
      </c>
      <c r="B369" s="32" t="s">
        <v>351</v>
      </c>
      <c r="C369" s="33">
        <v>302</v>
      </c>
      <c r="D369" s="34"/>
      <c r="E369" s="43"/>
      <c r="F369" s="33"/>
      <c r="G369" s="33">
        <v>24</v>
      </c>
      <c r="H369" s="33">
        <v>24</v>
      </c>
      <c r="I369" s="33">
        <v>106</v>
      </c>
      <c r="J369" s="33">
        <v>70</v>
      </c>
      <c r="K369" s="36">
        <f t="shared" si="162"/>
        <v>82</v>
      </c>
      <c r="L369" s="37">
        <f t="shared" si="164"/>
        <v>36</v>
      </c>
      <c r="M369" s="35">
        <f t="shared" si="154"/>
        <v>24</v>
      </c>
      <c r="N369" s="35">
        <f t="shared" si="161"/>
        <v>12</v>
      </c>
      <c r="O369" s="33" t="str">
        <f t="shared" si="159"/>
        <v>70%</v>
      </c>
      <c r="P369" s="33">
        <f t="shared" si="144"/>
        <v>8.3999999999999986</v>
      </c>
      <c r="Q369" s="33" t="str">
        <f t="shared" si="166"/>
        <v>0.1</v>
      </c>
      <c r="R369" s="35">
        <f t="shared" si="163"/>
        <v>24.1</v>
      </c>
      <c r="S369" s="35">
        <f t="shared" si="165"/>
        <v>24.1</v>
      </c>
      <c r="T369" s="86">
        <f t="shared" si="160"/>
        <v>24.1</v>
      </c>
    </row>
    <row r="370" spans="1:20" ht="15.75" customHeight="1" x14ac:dyDescent="0.3">
      <c r="A370" s="83">
        <v>364</v>
      </c>
      <c r="B370" s="32" t="s">
        <v>352</v>
      </c>
      <c r="C370" s="33">
        <v>280</v>
      </c>
      <c r="D370" s="34" t="s">
        <v>65</v>
      </c>
      <c r="E370" s="33"/>
      <c r="F370" s="33"/>
      <c r="G370" s="35">
        <v>13</v>
      </c>
      <c r="H370" s="36">
        <v>13</v>
      </c>
      <c r="I370" s="33">
        <v>94</v>
      </c>
      <c r="J370" s="33">
        <v>69</v>
      </c>
      <c r="K370" s="36">
        <f t="shared" si="162"/>
        <v>81</v>
      </c>
      <c r="L370" s="37">
        <f t="shared" si="164"/>
        <v>25</v>
      </c>
      <c r="M370" s="35">
        <f t="shared" si="154"/>
        <v>13</v>
      </c>
      <c r="N370" s="35">
        <f t="shared" si="161"/>
        <v>12</v>
      </c>
      <c r="O370" s="33" t="str">
        <f t="shared" si="159"/>
        <v>30%</v>
      </c>
      <c r="P370" s="33">
        <f t="shared" si="144"/>
        <v>3.5999999999999996</v>
      </c>
      <c r="Q370" s="33" t="str">
        <f t="shared" si="166"/>
        <v>0.1</v>
      </c>
      <c r="R370" s="35">
        <f t="shared" si="163"/>
        <v>13.1</v>
      </c>
      <c r="S370" s="35">
        <f t="shared" si="165"/>
        <v>13.1</v>
      </c>
      <c r="T370" s="86">
        <f t="shared" si="160"/>
        <v>13.1</v>
      </c>
    </row>
    <row r="371" spans="1:20" ht="15.75" customHeight="1" x14ac:dyDescent="0.3">
      <c r="A371" s="83">
        <v>365</v>
      </c>
      <c r="B371" s="32" t="s">
        <v>353</v>
      </c>
      <c r="C371" s="33">
        <v>101</v>
      </c>
      <c r="D371" s="34"/>
      <c r="E371" s="33"/>
      <c r="F371" s="33"/>
      <c r="G371" s="35">
        <v>24</v>
      </c>
      <c r="H371" s="36">
        <f>G371</f>
        <v>24</v>
      </c>
      <c r="I371" s="33"/>
      <c r="J371" s="33"/>
      <c r="K371" s="36">
        <f t="shared" si="162"/>
        <v>-24</v>
      </c>
      <c r="L371" s="37">
        <f t="shared" si="164"/>
        <v>0</v>
      </c>
      <c r="M371" s="35">
        <f t="shared" si="154"/>
        <v>24</v>
      </c>
      <c r="N371" s="35">
        <f t="shared" si="161"/>
        <v>-24</v>
      </c>
      <c r="O371" s="33" t="str">
        <f t="shared" si="159"/>
        <v>70%</v>
      </c>
      <c r="P371" s="33">
        <f t="shared" si="144"/>
        <v>-16.799999999999997</v>
      </c>
      <c r="Q371" s="33" t="str">
        <f t="shared" si="166"/>
        <v>70%</v>
      </c>
      <c r="R371" s="35">
        <f t="shared" si="163"/>
        <v>7.2000000000000028</v>
      </c>
      <c r="S371" s="35">
        <f t="shared" si="165"/>
        <v>24</v>
      </c>
      <c r="T371" s="86">
        <f t="shared" si="160"/>
        <v>24</v>
      </c>
    </row>
    <row r="372" spans="1:20" ht="15.75" customHeight="1" x14ac:dyDescent="0.3">
      <c r="A372" s="83">
        <v>366</v>
      </c>
      <c r="B372" s="7" t="s">
        <v>442</v>
      </c>
      <c r="C372" s="8">
        <v>430</v>
      </c>
      <c r="D372" s="26"/>
      <c r="E372" s="29"/>
      <c r="F372" s="28"/>
      <c r="G372" s="8">
        <v>24</v>
      </c>
      <c r="H372" s="8">
        <v>24</v>
      </c>
      <c r="I372" s="8">
        <v>108</v>
      </c>
      <c r="J372" s="8">
        <v>70</v>
      </c>
      <c r="K372" s="8">
        <f t="shared" si="162"/>
        <v>84</v>
      </c>
      <c r="L372" s="8">
        <f t="shared" si="164"/>
        <v>38</v>
      </c>
      <c r="M372" s="8">
        <f t="shared" si="154"/>
        <v>24</v>
      </c>
      <c r="N372" s="8">
        <f t="shared" si="161"/>
        <v>14</v>
      </c>
      <c r="O372" s="8" t="str">
        <f t="shared" si="159"/>
        <v>70%</v>
      </c>
      <c r="P372" s="8">
        <f t="shared" si="144"/>
        <v>9.7999999999999989</v>
      </c>
      <c r="Q372" s="8" t="str">
        <f t="shared" si="166"/>
        <v>0.1</v>
      </c>
      <c r="R372" s="8">
        <f t="shared" si="163"/>
        <v>24.1</v>
      </c>
      <c r="S372" s="8">
        <f t="shared" si="165"/>
        <v>24.1</v>
      </c>
      <c r="T372" s="84">
        <v>24</v>
      </c>
    </row>
    <row r="373" spans="1:20" ht="15.75" customHeight="1" x14ac:dyDescent="0.3">
      <c r="A373" s="83">
        <v>367</v>
      </c>
      <c r="B373" s="7" t="s">
        <v>355</v>
      </c>
      <c r="C373" s="8">
        <v>234</v>
      </c>
      <c r="D373" s="9" t="s">
        <v>24</v>
      </c>
      <c r="E373" s="10"/>
      <c r="F373" s="8"/>
      <c r="G373" s="11">
        <v>14</v>
      </c>
      <c r="H373" s="12">
        <v>14</v>
      </c>
      <c r="I373" s="8"/>
      <c r="J373" s="8">
        <v>70</v>
      </c>
      <c r="K373" s="12">
        <f t="shared" si="162"/>
        <v>-14</v>
      </c>
      <c r="L373" s="13">
        <f t="shared" si="164"/>
        <v>-70</v>
      </c>
      <c r="M373" s="11">
        <f t="shared" si="154"/>
        <v>14</v>
      </c>
      <c r="N373" s="11">
        <f t="shared" si="161"/>
        <v>-84</v>
      </c>
      <c r="O373" s="8" t="str">
        <f t="shared" si="159"/>
        <v>50%</v>
      </c>
      <c r="P373" s="8">
        <f t="shared" si="144"/>
        <v>-42</v>
      </c>
      <c r="Q373" s="8" t="str">
        <f t="shared" si="166"/>
        <v>50%</v>
      </c>
      <c r="R373" s="11">
        <f t="shared" si="163"/>
        <v>-28</v>
      </c>
      <c r="S373" s="11">
        <f t="shared" si="165"/>
        <v>14</v>
      </c>
      <c r="T373" s="85">
        <f>S373</f>
        <v>14</v>
      </c>
    </row>
    <row r="374" spans="1:20" ht="15.75" customHeight="1" x14ac:dyDescent="0.3">
      <c r="A374" s="83">
        <v>368</v>
      </c>
      <c r="B374" s="32" t="s">
        <v>356</v>
      </c>
      <c r="C374" s="33">
        <v>399</v>
      </c>
      <c r="D374" s="34" t="s">
        <v>34</v>
      </c>
      <c r="E374" s="33"/>
      <c r="F374" s="33"/>
      <c r="G374" s="35">
        <v>19</v>
      </c>
      <c r="H374" s="36">
        <v>19</v>
      </c>
      <c r="I374" s="33"/>
      <c r="J374" s="33"/>
      <c r="K374" s="36">
        <f t="shared" si="162"/>
        <v>-19</v>
      </c>
      <c r="L374" s="37">
        <f t="shared" si="164"/>
        <v>0</v>
      </c>
      <c r="M374" s="35">
        <f t="shared" si="154"/>
        <v>19</v>
      </c>
      <c r="N374" s="35">
        <f t="shared" si="161"/>
        <v>-19</v>
      </c>
      <c r="O374" s="33" t="str">
        <f t="shared" si="159"/>
        <v>50%</v>
      </c>
      <c r="P374" s="33">
        <f t="shared" si="144"/>
        <v>-9.5</v>
      </c>
      <c r="Q374" s="33" t="str">
        <f t="shared" si="166"/>
        <v>50%</v>
      </c>
      <c r="R374" s="35">
        <f t="shared" si="163"/>
        <v>9.5</v>
      </c>
      <c r="S374" s="35">
        <f t="shared" si="165"/>
        <v>19</v>
      </c>
      <c r="T374" s="86">
        <f>S374</f>
        <v>19</v>
      </c>
    </row>
    <row r="375" spans="1:20" ht="15.75" customHeight="1" x14ac:dyDescent="0.3">
      <c r="A375" s="83">
        <v>369</v>
      </c>
      <c r="B375" s="26" t="s">
        <v>484</v>
      </c>
      <c r="C375" s="8">
        <v>476</v>
      </c>
      <c r="D375" s="26" t="s">
        <v>34</v>
      </c>
      <c r="E375" s="30"/>
      <c r="F375" s="28"/>
      <c r="G375" s="8">
        <v>24</v>
      </c>
      <c r="H375" s="8">
        <v>24</v>
      </c>
      <c r="I375" s="8">
        <v>99</v>
      </c>
      <c r="J375" s="8">
        <v>70</v>
      </c>
      <c r="K375" s="8">
        <f t="shared" si="162"/>
        <v>75</v>
      </c>
      <c r="L375" s="8">
        <f t="shared" si="164"/>
        <v>29</v>
      </c>
      <c r="M375" s="8">
        <f t="shared" si="154"/>
        <v>24</v>
      </c>
      <c r="N375" s="8">
        <f t="shared" si="161"/>
        <v>5</v>
      </c>
      <c r="O375" s="8" t="str">
        <f t="shared" si="159"/>
        <v>70%</v>
      </c>
      <c r="P375" s="8">
        <f t="shared" ref="P375:P438" si="167">N375*O375</f>
        <v>3.5</v>
      </c>
      <c r="Q375" s="8" t="str">
        <f t="shared" si="166"/>
        <v>0.1</v>
      </c>
      <c r="R375" s="8">
        <f t="shared" si="163"/>
        <v>24.1</v>
      </c>
      <c r="S375" s="8">
        <f t="shared" si="165"/>
        <v>24.1</v>
      </c>
      <c r="T375" s="84">
        <v>24</v>
      </c>
    </row>
    <row r="376" spans="1:20" ht="15.75" customHeight="1" x14ac:dyDescent="0.3">
      <c r="A376" s="83">
        <v>370</v>
      </c>
      <c r="B376" s="7" t="s">
        <v>357</v>
      </c>
      <c r="C376" s="8">
        <v>114</v>
      </c>
      <c r="D376" s="9" t="s">
        <v>34</v>
      </c>
      <c r="E376" s="10"/>
      <c r="F376" s="8"/>
      <c r="G376" s="11">
        <v>6.2</v>
      </c>
      <c r="H376" s="12">
        <v>6</v>
      </c>
      <c r="I376" s="8">
        <v>87</v>
      </c>
      <c r="J376" s="8">
        <v>70</v>
      </c>
      <c r="K376" s="12">
        <f t="shared" si="162"/>
        <v>81</v>
      </c>
      <c r="L376" s="13">
        <f t="shared" si="164"/>
        <v>17</v>
      </c>
      <c r="M376" s="11">
        <f t="shared" si="154"/>
        <v>6.2</v>
      </c>
      <c r="N376" s="11">
        <f t="shared" si="161"/>
        <v>10.8</v>
      </c>
      <c r="O376" s="8" t="str">
        <f t="shared" si="159"/>
        <v>30%</v>
      </c>
      <c r="P376" s="8">
        <f t="shared" si="167"/>
        <v>3.24</v>
      </c>
      <c r="Q376" s="8" t="str">
        <f t="shared" si="166"/>
        <v>0.1</v>
      </c>
      <c r="R376" s="11">
        <f t="shared" si="163"/>
        <v>6.3</v>
      </c>
      <c r="S376" s="11">
        <f t="shared" si="165"/>
        <v>6.3</v>
      </c>
      <c r="T376" s="85">
        <f t="shared" ref="T376:T381" si="168">S376</f>
        <v>6.3</v>
      </c>
    </row>
    <row r="377" spans="1:20" ht="15.75" customHeight="1" x14ac:dyDescent="0.3">
      <c r="A377" s="83">
        <v>371</v>
      </c>
      <c r="B377" s="32" t="s">
        <v>358</v>
      </c>
      <c r="C377" s="33">
        <v>115</v>
      </c>
      <c r="D377" s="34"/>
      <c r="E377" s="33"/>
      <c r="F377" s="33"/>
      <c r="G377" s="35">
        <v>10.199999999999999</v>
      </c>
      <c r="H377" s="36">
        <f>G377</f>
        <v>10.199999999999999</v>
      </c>
      <c r="I377" s="33"/>
      <c r="J377" s="33"/>
      <c r="K377" s="36">
        <f t="shared" si="162"/>
        <v>-10.199999999999999</v>
      </c>
      <c r="L377" s="37">
        <f t="shared" si="164"/>
        <v>0</v>
      </c>
      <c r="M377" s="35">
        <f t="shared" si="154"/>
        <v>10.199999999999999</v>
      </c>
      <c r="N377" s="35">
        <f t="shared" si="161"/>
        <v>-10.199999999999999</v>
      </c>
      <c r="O377" s="33" t="str">
        <f t="shared" si="159"/>
        <v>30%</v>
      </c>
      <c r="P377" s="33">
        <f t="shared" si="167"/>
        <v>-3.0599999999999996</v>
      </c>
      <c r="Q377" s="33" t="str">
        <f t="shared" si="166"/>
        <v>30%</v>
      </c>
      <c r="R377" s="35">
        <f t="shared" si="163"/>
        <v>7.14</v>
      </c>
      <c r="S377" s="35">
        <f t="shared" si="165"/>
        <v>10.199999999999999</v>
      </c>
      <c r="T377" s="86">
        <f t="shared" si="168"/>
        <v>10.199999999999999</v>
      </c>
    </row>
    <row r="378" spans="1:20" ht="15.75" customHeight="1" x14ac:dyDescent="0.3">
      <c r="A378" s="83">
        <v>372</v>
      </c>
      <c r="B378" s="34" t="s">
        <v>359</v>
      </c>
      <c r="C378" s="33">
        <v>400</v>
      </c>
      <c r="D378" s="34"/>
      <c r="E378" s="33"/>
      <c r="F378" s="33"/>
      <c r="G378" s="33">
        <v>24</v>
      </c>
      <c r="H378" s="33">
        <v>24</v>
      </c>
      <c r="I378" s="33">
        <v>90</v>
      </c>
      <c r="J378" s="33">
        <v>69</v>
      </c>
      <c r="K378" s="33">
        <f t="shared" si="162"/>
        <v>66</v>
      </c>
      <c r="L378" s="33">
        <f t="shared" si="164"/>
        <v>21</v>
      </c>
      <c r="M378" s="33">
        <f t="shared" si="154"/>
        <v>24</v>
      </c>
      <c r="N378" s="33">
        <f t="shared" si="161"/>
        <v>-3</v>
      </c>
      <c r="O378" s="33" t="str">
        <f t="shared" si="159"/>
        <v>70%</v>
      </c>
      <c r="P378" s="33">
        <f t="shared" si="167"/>
        <v>-2.0999999999999996</v>
      </c>
      <c r="Q378" s="33" t="str">
        <f t="shared" si="166"/>
        <v>70%</v>
      </c>
      <c r="R378" s="33">
        <f t="shared" si="163"/>
        <v>21.9</v>
      </c>
      <c r="S378" s="33">
        <f t="shared" si="165"/>
        <v>21.9</v>
      </c>
      <c r="T378" s="86">
        <f t="shared" si="168"/>
        <v>21.9</v>
      </c>
    </row>
    <row r="379" spans="1:20" ht="15.75" customHeight="1" x14ac:dyDescent="0.3">
      <c r="A379" s="83">
        <v>373</v>
      </c>
      <c r="B379" s="32" t="s">
        <v>360</v>
      </c>
      <c r="C379" s="33">
        <v>113</v>
      </c>
      <c r="D379" s="34" t="s">
        <v>24</v>
      </c>
      <c r="E379" s="40"/>
      <c r="F379" s="33"/>
      <c r="G379" s="35">
        <v>9.4</v>
      </c>
      <c r="H379" s="36">
        <f>G379</f>
        <v>9.4</v>
      </c>
      <c r="I379" s="33">
        <v>87</v>
      </c>
      <c r="J379" s="33">
        <v>70</v>
      </c>
      <c r="K379" s="36">
        <f t="shared" si="162"/>
        <v>77.599999999999994</v>
      </c>
      <c r="L379" s="37">
        <f t="shared" si="164"/>
        <v>17</v>
      </c>
      <c r="M379" s="35">
        <f t="shared" si="154"/>
        <v>9.4</v>
      </c>
      <c r="N379" s="35">
        <f t="shared" si="161"/>
        <v>7.6</v>
      </c>
      <c r="O379" s="33" t="str">
        <f t="shared" si="159"/>
        <v>30%</v>
      </c>
      <c r="P379" s="33">
        <f t="shared" si="167"/>
        <v>2.2799999999999998</v>
      </c>
      <c r="Q379" s="33" t="str">
        <f t="shared" si="166"/>
        <v>0.1</v>
      </c>
      <c r="R379" s="35">
        <f t="shared" si="163"/>
        <v>9.5</v>
      </c>
      <c r="S379" s="35">
        <f t="shared" si="165"/>
        <v>9.5</v>
      </c>
      <c r="T379" s="86">
        <f t="shared" si="168"/>
        <v>9.5</v>
      </c>
    </row>
    <row r="380" spans="1:20" ht="15.75" customHeight="1" x14ac:dyDescent="0.3">
      <c r="A380" s="83">
        <v>374</v>
      </c>
      <c r="B380" s="32" t="s">
        <v>361</v>
      </c>
      <c r="C380" s="33">
        <v>26</v>
      </c>
      <c r="D380" s="34" t="s">
        <v>34</v>
      </c>
      <c r="E380" s="40"/>
      <c r="F380" s="33"/>
      <c r="G380" s="35">
        <v>12.5</v>
      </c>
      <c r="H380" s="36">
        <f>G380</f>
        <v>12.5</v>
      </c>
      <c r="I380" s="33">
        <v>96</v>
      </c>
      <c r="J380" s="33">
        <v>71</v>
      </c>
      <c r="K380" s="36">
        <v>99</v>
      </c>
      <c r="L380" s="37">
        <f t="shared" si="164"/>
        <v>25</v>
      </c>
      <c r="M380" s="35">
        <f t="shared" si="154"/>
        <v>12.5</v>
      </c>
      <c r="N380" s="35">
        <f t="shared" si="161"/>
        <v>12.5</v>
      </c>
      <c r="O380" s="33" t="str">
        <f t="shared" si="159"/>
        <v>30%</v>
      </c>
      <c r="P380" s="33">
        <f t="shared" si="167"/>
        <v>3.75</v>
      </c>
      <c r="Q380" s="33" t="str">
        <f t="shared" si="166"/>
        <v>0.1</v>
      </c>
      <c r="R380" s="35">
        <f t="shared" si="163"/>
        <v>12.6</v>
      </c>
      <c r="S380" s="35">
        <f t="shared" si="165"/>
        <v>12.6</v>
      </c>
      <c r="T380" s="86">
        <f t="shared" si="168"/>
        <v>12.6</v>
      </c>
    </row>
    <row r="381" spans="1:20" ht="15.75" customHeight="1" x14ac:dyDescent="0.3">
      <c r="A381" s="83">
        <v>375</v>
      </c>
      <c r="B381" s="32" t="s">
        <v>362</v>
      </c>
      <c r="C381" s="33">
        <v>72</v>
      </c>
      <c r="D381" s="34"/>
      <c r="E381" s="33"/>
      <c r="F381" s="33"/>
      <c r="G381" s="35">
        <v>8.1</v>
      </c>
      <c r="H381" s="36">
        <f>G381</f>
        <v>8.1</v>
      </c>
      <c r="I381" s="33"/>
      <c r="J381" s="33"/>
      <c r="K381" s="36">
        <f t="shared" ref="K381:K388" si="169">I381-H381</f>
        <v>-8.1</v>
      </c>
      <c r="L381" s="37">
        <f t="shared" si="164"/>
        <v>0</v>
      </c>
      <c r="M381" s="35">
        <f t="shared" si="154"/>
        <v>8.1</v>
      </c>
      <c r="N381" s="35">
        <f t="shared" si="161"/>
        <v>-8.1</v>
      </c>
      <c r="O381" s="33" t="str">
        <f t="shared" si="159"/>
        <v>30%</v>
      </c>
      <c r="P381" s="33">
        <f t="shared" si="167"/>
        <v>-2.4299999999999997</v>
      </c>
      <c r="Q381" s="33" t="str">
        <f t="shared" si="166"/>
        <v>30%</v>
      </c>
      <c r="R381" s="35">
        <f t="shared" si="163"/>
        <v>5.67</v>
      </c>
      <c r="S381" s="35">
        <f t="shared" si="165"/>
        <v>8.1</v>
      </c>
      <c r="T381" s="86">
        <f t="shared" si="168"/>
        <v>8.1</v>
      </c>
    </row>
    <row r="382" spans="1:20" ht="15.75" customHeight="1" x14ac:dyDescent="0.3">
      <c r="A382" s="83">
        <v>376</v>
      </c>
      <c r="B382" s="7" t="s">
        <v>363</v>
      </c>
      <c r="C382" s="8">
        <v>292</v>
      </c>
      <c r="D382" s="9"/>
      <c r="E382" s="10"/>
      <c r="F382" s="17"/>
      <c r="G382" s="8">
        <v>19.8</v>
      </c>
      <c r="H382" s="8">
        <v>20</v>
      </c>
      <c r="I382" s="8">
        <v>95</v>
      </c>
      <c r="J382" s="8">
        <v>72</v>
      </c>
      <c r="K382" s="8">
        <f t="shared" si="169"/>
        <v>75</v>
      </c>
      <c r="L382" s="8">
        <f t="shared" si="164"/>
        <v>23</v>
      </c>
      <c r="M382" s="8">
        <f t="shared" si="154"/>
        <v>19.8</v>
      </c>
      <c r="N382" s="8">
        <f t="shared" si="161"/>
        <v>3.1999999999999993</v>
      </c>
      <c r="O382" s="8" t="str">
        <f t="shared" si="159"/>
        <v>70%</v>
      </c>
      <c r="P382" s="8">
        <f t="shared" si="167"/>
        <v>2.2399999999999993</v>
      </c>
      <c r="Q382" s="8" t="str">
        <f t="shared" si="166"/>
        <v>0.1</v>
      </c>
      <c r="R382" s="8">
        <f t="shared" si="163"/>
        <v>19.900000000000002</v>
      </c>
      <c r="S382" s="8">
        <f t="shared" si="165"/>
        <v>19.900000000000002</v>
      </c>
      <c r="T382" s="84">
        <v>20</v>
      </c>
    </row>
    <row r="383" spans="1:20" ht="15.75" customHeight="1" x14ac:dyDescent="0.3">
      <c r="A383" s="83">
        <v>377</v>
      </c>
      <c r="B383" s="32" t="s">
        <v>364</v>
      </c>
      <c r="C383" s="33">
        <v>69</v>
      </c>
      <c r="D383" s="34"/>
      <c r="E383" s="40"/>
      <c r="F383" s="33"/>
      <c r="G383" s="33">
        <v>8</v>
      </c>
      <c r="H383" s="36">
        <v>8</v>
      </c>
      <c r="I383" s="33">
        <v>84</v>
      </c>
      <c r="J383" s="33">
        <v>70</v>
      </c>
      <c r="K383" s="36">
        <f t="shared" si="169"/>
        <v>76</v>
      </c>
      <c r="L383" s="37">
        <f t="shared" si="164"/>
        <v>14</v>
      </c>
      <c r="M383" s="35">
        <f t="shared" si="154"/>
        <v>8</v>
      </c>
      <c r="N383" s="35">
        <f t="shared" si="161"/>
        <v>6</v>
      </c>
      <c r="O383" s="33" t="str">
        <f t="shared" si="159"/>
        <v>30%</v>
      </c>
      <c r="P383" s="33">
        <f t="shared" si="167"/>
        <v>1.7999999999999998</v>
      </c>
      <c r="Q383" s="33" t="str">
        <f t="shared" si="166"/>
        <v>0.1</v>
      </c>
      <c r="R383" s="35">
        <f t="shared" si="163"/>
        <v>8.1</v>
      </c>
      <c r="S383" s="35">
        <f t="shared" si="165"/>
        <v>8.1</v>
      </c>
      <c r="T383" s="86">
        <f>S383</f>
        <v>8.1</v>
      </c>
    </row>
    <row r="384" spans="1:20" ht="15.75" customHeight="1" x14ac:dyDescent="0.3">
      <c r="A384" s="83">
        <v>378</v>
      </c>
      <c r="B384" s="26" t="s">
        <v>479</v>
      </c>
      <c r="C384" s="8">
        <v>468</v>
      </c>
      <c r="D384" s="26"/>
      <c r="E384" s="30"/>
      <c r="F384" s="28"/>
      <c r="G384" s="8">
        <v>23</v>
      </c>
      <c r="H384" s="8">
        <v>23</v>
      </c>
      <c r="I384" s="8">
        <v>100</v>
      </c>
      <c r="J384" s="8">
        <v>70</v>
      </c>
      <c r="K384" s="8">
        <f t="shared" si="169"/>
        <v>77</v>
      </c>
      <c r="L384" s="8">
        <f t="shared" si="164"/>
        <v>30</v>
      </c>
      <c r="M384" s="8">
        <f t="shared" si="154"/>
        <v>23</v>
      </c>
      <c r="N384" s="8">
        <f t="shared" si="161"/>
        <v>7</v>
      </c>
      <c r="O384" s="8" t="str">
        <f t="shared" si="159"/>
        <v>70%</v>
      </c>
      <c r="P384" s="8">
        <f t="shared" si="167"/>
        <v>4.8999999999999995</v>
      </c>
      <c r="Q384" s="8" t="str">
        <f t="shared" si="166"/>
        <v>0.1</v>
      </c>
      <c r="R384" s="8">
        <f t="shared" si="163"/>
        <v>23.1</v>
      </c>
      <c r="S384" s="8">
        <f t="shared" si="165"/>
        <v>23.1</v>
      </c>
      <c r="T384" s="84">
        <v>23</v>
      </c>
    </row>
    <row r="385" spans="1:20" ht="15.75" customHeight="1" x14ac:dyDescent="0.3">
      <c r="A385" s="83">
        <v>379</v>
      </c>
      <c r="B385" s="32" t="s">
        <v>365</v>
      </c>
      <c r="C385" s="33">
        <v>175</v>
      </c>
      <c r="D385" s="34"/>
      <c r="E385" s="33"/>
      <c r="F385" s="33"/>
      <c r="G385" s="33">
        <v>11</v>
      </c>
      <c r="H385" s="36">
        <f>G385</f>
        <v>11</v>
      </c>
      <c r="I385" s="33"/>
      <c r="J385" s="33"/>
      <c r="K385" s="36">
        <f t="shared" si="169"/>
        <v>-11</v>
      </c>
      <c r="L385" s="37">
        <f t="shared" si="164"/>
        <v>0</v>
      </c>
      <c r="M385" s="35">
        <f t="shared" si="154"/>
        <v>11</v>
      </c>
      <c r="N385" s="35">
        <f t="shared" si="161"/>
        <v>-11</v>
      </c>
      <c r="O385" s="33" t="str">
        <f t="shared" si="159"/>
        <v>30%</v>
      </c>
      <c r="P385" s="33">
        <f t="shared" si="167"/>
        <v>-3.3</v>
      </c>
      <c r="Q385" s="33" t="str">
        <f t="shared" si="166"/>
        <v>30%</v>
      </c>
      <c r="R385" s="35">
        <f t="shared" si="163"/>
        <v>7.7</v>
      </c>
      <c r="S385" s="35">
        <f t="shared" si="165"/>
        <v>11</v>
      </c>
      <c r="T385" s="86">
        <f>S385</f>
        <v>11</v>
      </c>
    </row>
    <row r="386" spans="1:20" ht="15.75" customHeight="1" x14ac:dyDescent="0.3">
      <c r="A386" s="83">
        <v>380</v>
      </c>
      <c r="B386" s="26" t="s">
        <v>471</v>
      </c>
      <c r="C386" s="8">
        <v>460</v>
      </c>
      <c r="D386" s="26"/>
      <c r="E386" s="30"/>
      <c r="F386" s="28"/>
      <c r="G386" s="8">
        <v>23</v>
      </c>
      <c r="H386" s="8">
        <v>23</v>
      </c>
      <c r="I386" s="8">
        <v>100</v>
      </c>
      <c r="J386" s="8">
        <v>70</v>
      </c>
      <c r="K386" s="8">
        <f t="shared" si="169"/>
        <v>77</v>
      </c>
      <c r="L386" s="8">
        <f t="shared" si="164"/>
        <v>30</v>
      </c>
      <c r="M386" s="8">
        <f t="shared" si="154"/>
        <v>23</v>
      </c>
      <c r="N386" s="8">
        <f t="shared" si="161"/>
        <v>7</v>
      </c>
      <c r="O386" s="8" t="str">
        <f t="shared" si="159"/>
        <v>70%</v>
      </c>
      <c r="P386" s="8">
        <f t="shared" si="167"/>
        <v>4.8999999999999995</v>
      </c>
      <c r="Q386" s="8" t="str">
        <f t="shared" si="166"/>
        <v>0.1</v>
      </c>
      <c r="R386" s="8">
        <f t="shared" si="163"/>
        <v>23.1</v>
      </c>
      <c r="S386" s="8">
        <f t="shared" si="165"/>
        <v>23.1</v>
      </c>
      <c r="T386" s="84">
        <v>23</v>
      </c>
    </row>
    <row r="387" spans="1:20" ht="15.75" customHeight="1" x14ac:dyDescent="0.3">
      <c r="A387" s="83">
        <v>381</v>
      </c>
      <c r="B387" s="9" t="s">
        <v>366</v>
      </c>
      <c r="C387" s="8">
        <v>401</v>
      </c>
      <c r="D387" s="9"/>
      <c r="E387" s="10"/>
      <c r="F387" s="8"/>
      <c r="G387" s="8">
        <v>12.2</v>
      </c>
      <c r="H387" s="8">
        <v>12</v>
      </c>
      <c r="I387" s="8">
        <v>85</v>
      </c>
      <c r="J387" s="8">
        <v>70</v>
      </c>
      <c r="K387" s="8">
        <f t="shared" si="169"/>
        <v>73</v>
      </c>
      <c r="L387" s="8">
        <f t="shared" si="164"/>
        <v>15</v>
      </c>
      <c r="M387" s="8">
        <f t="shared" si="154"/>
        <v>12.2</v>
      </c>
      <c r="N387" s="8">
        <f t="shared" si="161"/>
        <v>2.8000000000000007</v>
      </c>
      <c r="O387" s="8" t="str">
        <f t="shared" si="159"/>
        <v>30%</v>
      </c>
      <c r="P387" s="8">
        <f t="shared" si="167"/>
        <v>0.84000000000000019</v>
      </c>
      <c r="Q387" s="8" t="str">
        <f t="shared" si="166"/>
        <v>0.1</v>
      </c>
      <c r="R387" s="8">
        <f t="shared" si="163"/>
        <v>12.299999999999999</v>
      </c>
      <c r="S387" s="8">
        <f t="shared" si="165"/>
        <v>12.299999999999999</v>
      </c>
      <c r="T387" s="85">
        <f t="shared" ref="T387:T392" si="170">S387</f>
        <v>12.299999999999999</v>
      </c>
    </row>
    <row r="388" spans="1:20" ht="15.75" customHeight="1" x14ac:dyDescent="0.3">
      <c r="A388" s="83">
        <v>382</v>
      </c>
      <c r="B388" s="7" t="s">
        <v>367</v>
      </c>
      <c r="C388" s="8">
        <v>299</v>
      </c>
      <c r="D388" s="9" t="s">
        <v>20</v>
      </c>
      <c r="E388" s="10"/>
      <c r="F388" s="8"/>
      <c r="G388" s="8">
        <v>8</v>
      </c>
      <c r="H388" s="8">
        <v>8</v>
      </c>
      <c r="I388" s="8">
        <v>87</v>
      </c>
      <c r="J388" s="8">
        <v>70</v>
      </c>
      <c r="K388" s="12">
        <f t="shared" si="169"/>
        <v>79</v>
      </c>
      <c r="L388" s="13">
        <f t="shared" si="164"/>
        <v>17</v>
      </c>
      <c r="M388" s="11">
        <f t="shared" si="154"/>
        <v>8</v>
      </c>
      <c r="N388" s="11">
        <f t="shared" si="161"/>
        <v>9</v>
      </c>
      <c r="O388" s="8" t="str">
        <f t="shared" si="159"/>
        <v>30%</v>
      </c>
      <c r="P388" s="8">
        <f t="shared" si="167"/>
        <v>2.6999999999999997</v>
      </c>
      <c r="Q388" s="8" t="str">
        <f t="shared" si="166"/>
        <v>0.1</v>
      </c>
      <c r="R388" s="11">
        <f t="shared" si="163"/>
        <v>8.1</v>
      </c>
      <c r="S388" s="11">
        <f t="shared" si="165"/>
        <v>8.1</v>
      </c>
      <c r="T388" s="85">
        <f t="shared" si="170"/>
        <v>8.1</v>
      </c>
    </row>
    <row r="389" spans="1:20" ht="15.75" customHeight="1" x14ac:dyDescent="0.3">
      <c r="A389" s="83">
        <v>383</v>
      </c>
      <c r="B389" s="32" t="s">
        <v>368</v>
      </c>
      <c r="C389" s="33">
        <v>308</v>
      </c>
      <c r="D389" s="34" t="s">
        <v>32</v>
      </c>
      <c r="E389" s="40"/>
      <c r="F389" s="33"/>
      <c r="G389" s="33">
        <v>16</v>
      </c>
      <c r="H389" s="33">
        <v>16</v>
      </c>
      <c r="I389" s="33">
        <v>95</v>
      </c>
      <c r="J389" s="33">
        <v>70</v>
      </c>
      <c r="K389" s="36"/>
      <c r="L389" s="37">
        <f t="shared" si="164"/>
        <v>25</v>
      </c>
      <c r="M389" s="35">
        <f t="shared" si="154"/>
        <v>16</v>
      </c>
      <c r="N389" s="35">
        <f t="shared" si="161"/>
        <v>9</v>
      </c>
      <c r="O389" s="33" t="str">
        <f t="shared" si="159"/>
        <v>50%</v>
      </c>
      <c r="P389" s="33">
        <f t="shared" si="167"/>
        <v>4.5</v>
      </c>
      <c r="Q389" s="33" t="str">
        <f t="shared" si="166"/>
        <v>0.1</v>
      </c>
      <c r="R389" s="35">
        <f t="shared" si="163"/>
        <v>16.100000000000001</v>
      </c>
      <c r="S389" s="35">
        <f t="shared" si="165"/>
        <v>16.100000000000001</v>
      </c>
      <c r="T389" s="86">
        <f t="shared" si="170"/>
        <v>16.100000000000001</v>
      </c>
    </row>
    <row r="390" spans="1:20" ht="15.75" customHeight="1" x14ac:dyDescent="0.3">
      <c r="A390" s="83">
        <v>384</v>
      </c>
      <c r="B390" s="32" t="s">
        <v>369</v>
      </c>
      <c r="C390" s="33">
        <v>275</v>
      </c>
      <c r="D390" s="34"/>
      <c r="E390" s="43"/>
      <c r="F390" s="33"/>
      <c r="G390" s="35">
        <v>24</v>
      </c>
      <c r="H390" s="36">
        <v>24</v>
      </c>
      <c r="I390" s="33">
        <v>95</v>
      </c>
      <c r="J390" s="33">
        <v>70</v>
      </c>
      <c r="K390" s="36">
        <f t="shared" ref="K390:K395" si="171">I390-H390</f>
        <v>71</v>
      </c>
      <c r="L390" s="37">
        <f t="shared" si="164"/>
        <v>25</v>
      </c>
      <c r="M390" s="35">
        <f t="shared" si="154"/>
        <v>24</v>
      </c>
      <c r="N390" s="35">
        <f t="shared" si="161"/>
        <v>1</v>
      </c>
      <c r="O390" s="33" t="str">
        <f t="shared" si="159"/>
        <v>70%</v>
      </c>
      <c r="P390" s="33">
        <f t="shared" si="167"/>
        <v>0.7</v>
      </c>
      <c r="Q390" s="33" t="str">
        <f t="shared" si="166"/>
        <v>0.1</v>
      </c>
      <c r="R390" s="35">
        <f t="shared" si="163"/>
        <v>24.1</v>
      </c>
      <c r="S390" s="35">
        <f t="shared" si="165"/>
        <v>24.1</v>
      </c>
      <c r="T390" s="86">
        <f t="shared" si="170"/>
        <v>24.1</v>
      </c>
    </row>
    <row r="391" spans="1:20" ht="15.75" customHeight="1" x14ac:dyDescent="0.3">
      <c r="A391" s="83">
        <v>385</v>
      </c>
      <c r="B391" s="32" t="s">
        <v>370</v>
      </c>
      <c r="C391" s="33">
        <v>402</v>
      </c>
      <c r="D391" s="34"/>
      <c r="E391" s="33"/>
      <c r="F391" s="33"/>
      <c r="G391" s="33">
        <v>13.1</v>
      </c>
      <c r="H391" s="36">
        <f>G391</f>
        <v>13.1</v>
      </c>
      <c r="I391" s="33"/>
      <c r="J391" s="33"/>
      <c r="K391" s="36">
        <f t="shared" si="171"/>
        <v>-13.1</v>
      </c>
      <c r="L391" s="37">
        <f t="shared" si="164"/>
        <v>0</v>
      </c>
      <c r="M391" s="35">
        <f t="shared" si="154"/>
        <v>13.1</v>
      </c>
      <c r="N391" s="35">
        <f t="shared" si="161"/>
        <v>-13.1</v>
      </c>
      <c r="O391" s="33" t="str">
        <f t="shared" si="159"/>
        <v>30%</v>
      </c>
      <c r="P391" s="33">
        <f t="shared" si="167"/>
        <v>-3.9299999999999997</v>
      </c>
      <c r="Q391" s="33" t="str">
        <f t="shared" si="166"/>
        <v>30%</v>
      </c>
      <c r="R391" s="35">
        <f t="shared" si="163"/>
        <v>9.17</v>
      </c>
      <c r="S391" s="35">
        <f t="shared" si="165"/>
        <v>13.1</v>
      </c>
      <c r="T391" s="86">
        <f t="shared" si="170"/>
        <v>13.1</v>
      </c>
    </row>
    <row r="392" spans="1:20" ht="15.75" customHeight="1" x14ac:dyDescent="0.3">
      <c r="A392" s="83">
        <v>386</v>
      </c>
      <c r="B392" s="7" t="s">
        <v>466</v>
      </c>
      <c r="C392" s="8">
        <v>455</v>
      </c>
      <c r="D392" s="154"/>
      <c r="E392" s="95"/>
      <c r="F392" s="160"/>
      <c r="G392" s="87">
        <v>21.1</v>
      </c>
      <c r="H392" s="12">
        <v>21</v>
      </c>
      <c r="I392" s="8">
        <v>105</v>
      </c>
      <c r="J392" s="8">
        <v>70</v>
      </c>
      <c r="K392" s="12">
        <f t="shared" si="171"/>
        <v>84</v>
      </c>
      <c r="L392" s="13">
        <f t="shared" si="164"/>
        <v>35</v>
      </c>
      <c r="M392" s="11">
        <f t="shared" si="154"/>
        <v>21.1</v>
      </c>
      <c r="N392" s="11">
        <f t="shared" si="161"/>
        <v>13.899999999999999</v>
      </c>
      <c r="O392" s="8" t="str">
        <f t="shared" si="159"/>
        <v>70%</v>
      </c>
      <c r="P392" s="8">
        <f t="shared" si="167"/>
        <v>9.7299999999999986</v>
      </c>
      <c r="Q392" s="8" t="str">
        <f t="shared" si="166"/>
        <v>0.1</v>
      </c>
      <c r="R392" s="11">
        <f t="shared" si="163"/>
        <v>21.200000000000003</v>
      </c>
      <c r="S392" s="11">
        <f t="shared" si="165"/>
        <v>21.200000000000003</v>
      </c>
      <c r="T392" s="85">
        <f t="shared" si="170"/>
        <v>21.200000000000003</v>
      </c>
    </row>
    <row r="393" spans="1:20" ht="15.75" customHeight="1" x14ac:dyDescent="0.3">
      <c r="A393" s="83">
        <v>387</v>
      </c>
      <c r="B393" s="149" t="s">
        <v>371</v>
      </c>
      <c r="C393" s="152">
        <v>294</v>
      </c>
      <c r="D393" s="75"/>
      <c r="E393" s="76"/>
      <c r="F393" s="31"/>
      <c r="G393" s="166">
        <v>16</v>
      </c>
      <c r="H393" s="74">
        <v>16</v>
      </c>
      <c r="I393" s="8">
        <v>84</v>
      </c>
      <c r="J393" s="8">
        <v>70</v>
      </c>
      <c r="K393" s="12">
        <f t="shared" si="171"/>
        <v>68</v>
      </c>
      <c r="L393" s="13">
        <f t="shared" si="164"/>
        <v>14</v>
      </c>
      <c r="M393" s="11">
        <f t="shared" si="154"/>
        <v>16</v>
      </c>
      <c r="N393" s="11">
        <f t="shared" ref="N393:N424" si="172">L393-M393</f>
        <v>-2</v>
      </c>
      <c r="O393" s="8" t="str">
        <f t="shared" si="159"/>
        <v>50%</v>
      </c>
      <c r="P393" s="8">
        <f t="shared" si="167"/>
        <v>-1</v>
      </c>
      <c r="Q393" s="8" t="str">
        <f t="shared" si="166"/>
        <v>50%</v>
      </c>
      <c r="R393" s="11">
        <f t="shared" si="163"/>
        <v>15</v>
      </c>
      <c r="S393" s="11">
        <f t="shared" si="165"/>
        <v>15</v>
      </c>
      <c r="T393" s="85">
        <v>15</v>
      </c>
    </row>
    <row r="394" spans="1:20" ht="15.75" customHeight="1" x14ac:dyDescent="0.3">
      <c r="A394" s="83">
        <v>388</v>
      </c>
      <c r="B394" s="72" t="s">
        <v>372</v>
      </c>
      <c r="C394" s="73">
        <v>58</v>
      </c>
      <c r="D394" s="75"/>
      <c r="E394" s="76"/>
      <c r="F394" s="31"/>
      <c r="G394" s="166">
        <v>16</v>
      </c>
      <c r="H394" s="74">
        <f>G394</f>
        <v>16</v>
      </c>
      <c r="I394" s="8">
        <v>87</v>
      </c>
      <c r="J394" s="8">
        <v>70</v>
      </c>
      <c r="K394" s="12">
        <f t="shared" si="171"/>
        <v>71</v>
      </c>
      <c r="L394" s="13">
        <f t="shared" si="164"/>
        <v>17</v>
      </c>
      <c r="M394" s="11">
        <f t="shared" si="154"/>
        <v>16</v>
      </c>
      <c r="N394" s="11">
        <f t="shared" si="172"/>
        <v>1</v>
      </c>
      <c r="O394" s="8" t="str">
        <f t="shared" si="159"/>
        <v>50%</v>
      </c>
      <c r="P394" s="8">
        <f t="shared" si="167"/>
        <v>0.5</v>
      </c>
      <c r="Q394" s="8" t="str">
        <f t="shared" si="166"/>
        <v>0.1</v>
      </c>
      <c r="R394" s="11">
        <f t="shared" si="163"/>
        <v>16.100000000000001</v>
      </c>
      <c r="S394" s="11">
        <f t="shared" si="165"/>
        <v>16.100000000000001</v>
      </c>
      <c r="T394" s="85">
        <f>S394</f>
        <v>16.100000000000001</v>
      </c>
    </row>
    <row r="395" spans="1:20" ht="15.75" customHeight="1" x14ac:dyDescent="0.3">
      <c r="A395" s="83">
        <v>389</v>
      </c>
      <c r="B395" s="150" t="s">
        <v>373</v>
      </c>
      <c r="C395" s="8">
        <v>266</v>
      </c>
      <c r="D395" s="155"/>
      <c r="E395" s="158"/>
      <c r="F395" s="162"/>
      <c r="G395" s="165">
        <v>13</v>
      </c>
      <c r="H395" s="12">
        <v>13</v>
      </c>
      <c r="I395" s="8">
        <v>84</v>
      </c>
      <c r="J395" s="8">
        <v>70</v>
      </c>
      <c r="K395" s="12">
        <f t="shared" si="171"/>
        <v>71</v>
      </c>
      <c r="L395" s="13">
        <f t="shared" si="164"/>
        <v>14</v>
      </c>
      <c r="M395" s="11">
        <f t="shared" si="154"/>
        <v>13</v>
      </c>
      <c r="N395" s="11">
        <f t="shared" si="172"/>
        <v>1</v>
      </c>
      <c r="O395" s="8" t="str">
        <f t="shared" si="159"/>
        <v>30%</v>
      </c>
      <c r="P395" s="8">
        <f t="shared" si="167"/>
        <v>0.3</v>
      </c>
      <c r="Q395" s="8" t="str">
        <f t="shared" si="166"/>
        <v>0.1</v>
      </c>
      <c r="R395" s="11">
        <f t="shared" si="163"/>
        <v>13.1</v>
      </c>
      <c r="S395" s="11">
        <f t="shared" si="165"/>
        <v>13.1</v>
      </c>
      <c r="T395" s="85">
        <f>S395</f>
        <v>13.1</v>
      </c>
    </row>
    <row r="396" spans="1:20" ht="15.75" customHeight="1" x14ac:dyDescent="0.3">
      <c r="A396" s="83">
        <v>390</v>
      </c>
      <c r="B396" s="15" t="s">
        <v>374</v>
      </c>
      <c r="C396" s="8">
        <v>403</v>
      </c>
      <c r="D396" s="16" t="s">
        <v>34</v>
      </c>
      <c r="E396" s="10"/>
      <c r="F396" s="17"/>
      <c r="G396" s="8">
        <v>16</v>
      </c>
      <c r="H396" s="8">
        <v>16</v>
      </c>
      <c r="I396" s="8">
        <v>93</v>
      </c>
      <c r="J396" s="8">
        <v>70</v>
      </c>
      <c r="K396" s="8">
        <v>78</v>
      </c>
      <c r="L396" s="8">
        <f t="shared" si="164"/>
        <v>23</v>
      </c>
      <c r="M396" s="8">
        <f t="shared" si="154"/>
        <v>16</v>
      </c>
      <c r="N396" s="8">
        <f t="shared" si="172"/>
        <v>7</v>
      </c>
      <c r="O396" s="8" t="str">
        <f t="shared" si="159"/>
        <v>50%</v>
      </c>
      <c r="P396" s="8">
        <f t="shared" si="167"/>
        <v>3.5</v>
      </c>
      <c r="Q396" s="8" t="str">
        <f t="shared" si="166"/>
        <v>0.1</v>
      </c>
      <c r="R396" s="8">
        <f t="shared" si="163"/>
        <v>16.100000000000001</v>
      </c>
      <c r="S396" s="8">
        <f t="shared" si="165"/>
        <v>16.100000000000001</v>
      </c>
      <c r="T396" s="84">
        <v>15</v>
      </c>
    </row>
    <row r="397" spans="1:20" ht="15.75" customHeight="1" x14ac:dyDescent="0.3">
      <c r="A397" s="83">
        <v>391</v>
      </c>
      <c r="B397" s="7" t="s">
        <v>375</v>
      </c>
      <c r="C397" s="8">
        <v>404</v>
      </c>
      <c r="D397" s="9" t="s">
        <v>20</v>
      </c>
      <c r="E397" s="10"/>
      <c r="F397" s="8"/>
      <c r="G397" s="8">
        <v>7</v>
      </c>
      <c r="H397" s="12">
        <v>7</v>
      </c>
      <c r="I397" s="8">
        <v>91</v>
      </c>
      <c r="J397" s="8">
        <v>70</v>
      </c>
      <c r="K397" s="12">
        <f t="shared" ref="K397:K438" si="173">I397-H397</f>
        <v>84</v>
      </c>
      <c r="L397" s="13">
        <f t="shared" ref="L397:L428" si="174">I397-J397</f>
        <v>21</v>
      </c>
      <c r="M397" s="11">
        <f t="shared" si="154"/>
        <v>7</v>
      </c>
      <c r="N397" s="11">
        <f t="shared" si="172"/>
        <v>14</v>
      </c>
      <c r="O397" s="8" t="str">
        <f t="shared" si="159"/>
        <v>30%</v>
      </c>
      <c r="P397" s="8">
        <f t="shared" si="167"/>
        <v>4.2</v>
      </c>
      <c r="Q397" s="8" t="str">
        <f t="shared" si="166"/>
        <v>0.1</v>
      </c>
      <c r="R397" s="11">
        <f t="shared" si="163"/>
        <v>7.1</v>
      </c>
      <c r="S397" s="11">
        <f t="shared" ref="S397:S428" si="175">IF(I397&gt;1,(R397),G397)</f>
        <v>7.1</v>
      </c>
      <c r="T397" s="85">
        <f>S397</f>
        <v>7.1</v>
      </c>
    </row>
    <row r="398" spans="1:20" ht="15.75" customHeight="1" x14ac:dyDescent="0.3">
      <c r="A398" s="83">
        <v>392</v>
      </c>
      <c r="B398" s="7" t="s">
        <v>450</v>
      </c>
      <c r="C398" s="8">
        <v>437</v>
      </c>
      <c r="D398" s="26" t="s">
        <v>20</v>
      </c>
      <c r="E398" s="27"/>
      <c r="F398" s="28"/>
      <c r="G398" s="11">
        <v>17</v>
      </c>
      <c r="H398" s="12">
        <v>17</v>
      </c>
      <c r="I398" s="8"/>
      <c r="J398" s="8">
        <v>70</v>
      </c>
      <c r="K398" s="12">
        <f t="shared" si="173"/>
        <v>-17</v>
      </c>
      <c r="L398" s="13">
        <f t="shared" si="174"/>
        <v>-70</v>
      </c>
      <c r="M398" s="11">
        <f t="shared" si="154"/>
        <v>17</v>
      </c>
      <c r="N398" s="11">
        <f t="shared" si="172"/>
        <v>-87</v>
      </c>
      <c r="O398" s="14">
        <v>0.7</v>
      </c>
      <c r="P398" s="8">
        <f t="shared" si="167"/>
        <v>-60.9</v>
      </c>
      <c r="Q398" s="14">
        <f t="shared" si="166"/>
        <v>0.7</v>
      </c>
      <c r="R398" s="11">
        <f t="shared" si="163"/>
        <v>-43.9</v>
      </c>
      <c r="S398" s="11">
        <f t="shared" si="175"/>
        <v>17</v>
      </c>
      <c r="T398" s="85">
        <v>17</v>
      </c>
    </row>
    <row r="399" spans="1:20" ht="15.75" customHeight="1" x14ac:dyDescent="0.3">
      <c r="A399" s="83">
        <v>393</v>
      </c>
      <c r="B399" s="32" t="s">
        <v>378</v>
      </c>
      <c r="C399" s="33">
        <v>163</v>
      </c>
      <c r="D399" s="34"/>
      <c r="E399" s="33"/>
      <c r="F399" s="33"/>
      <c r="G399" s="33">
        <v>11.7</v>
      </c>
      <c r="H399" s="36">
        <f>G399</f>
        <v>11.7</v>
      </c>
      <c r="I399" s="33"/>
      <c r="J399" s="33"/>
      <c r="K399" s="36">
        <f t="shared" si="173"/>
        <v>-11.7</v>
      </c>
      <c r="L399" s="37">
        <f t="shared" si="174"/>
        <v>0</v>
      </c>
      <c r="M399" s="35">
        <f t="shared" si="154"/>
        <v>11.7</v>
      </c>
      <c r="N399" s="35">
        <f t="shared" si="172"/>
        <v>-11.7</v>
      </c>
      <c r="O399" s="33" t="str">
        <f>IF(M399&gt;=19.5,"70%",IF(M399&gt;=13.5,"50%",IF(M399&gt;=5.5,"30%",IF(M399&gt;=0.1,"15%"))))</f>
        <v>30%</v>
      </c>
      <c r="P399" s="33">
        <f t="shared" si="167"/>
        <v>-3.51</v>
      </c>
      <c r="Q399" s="33" t="str">
        <f t="shared" si="166"/>
        <v>30%</v>
      </c>
      <c r="R399" s="35">
        <f t="shared" si="163"/>
        <v>8.19</v>
      </c>
      <c r="S399" s="35">
        <f t="shared" si="175"/>
        <v>11.7</v>
      </c>
      <c r="T399" s="86">
        <f>S399</f>
        <v>11.7</v>
      </c>
    </row>
    <row r="400" spans="1:20" ht="15.75" customHeight="1" x14ac:dyDescent="0.3">
      <c r="A400" s="83">
        <v>394</v>
      </c>
      <c r="B400" s="149" t="s">
        <v>463</v>
      </c>
      <c r="C400" s="87">
        <v>452</v>
      </c>
      <c r="D400" s="154"/>
      <c r="E400" s="95"/>
      <c r="F400" s="160"/>
      <c r="G400" s="87">
        <v>17</v>
      </c>
      <c r="H400" s="167">
        <f>G400</f>
        <v>17</v>
      </c>
      <c r="I400" s="87">
        <v>88</v>
      </c>
      <c r="J400" s="87">
        <v>70</v>
      </c>
      <c r="K400" s="167">
        <f t="shared" si="173"/>
        <v>71</v>
      </c>
      <c r="L400" s="171">
        <f t="shared" si="174"/>
        <v>18</v>
      </c>
      <c r="M400" s="88">
        <f t="shared" ref="M400:M461" si="176">G400</f>
        <v>17</v>
      </c>
      <c r="N400" s="88">
        <f t="shared" si="172"/>
        <v>1</v>
      </c>
      <c r="O400" s="87" t="str">
        <f>IF(M400&gt;=19.5,"70%",IF(M400&gt;=13.5,"50%",IF(M400&gt;=5.5,"30%",IF(M400&gt;=0.1,"15%"))))</f>
        <v>50%</v>
      </c>
      <c r="P400" s="87">
        <f t="shared" si="167"/>
        <v>0.5</v>
      </c>
      <c r="Q400" s="87" t="str">
        <f t="shared" ref="Q400:Q431" si="177">IF(N400&lt;0,O400, "0.1")</f>
        <v>0.1</v>
      </c>
      <c r="R400" s="88">
        <f t="shared" si="163"/>
        <v>17.100000000000001</v>
      </c>
      <c r="S400" s="88">
        <f t="shared" si="175"/>
        <v>17.100000000000001</v>
      </c>
      <c r="T400" s="89">
        <f>S400</f>
        <v>17.100000000000001</v>
      </c>
    </row>
    <row r="401" spans="1:20" ht="15.75" customHeight="1" x14ac:dyDescent="0.3">
      <c r="A401" s="83">
        <v>395</v>
      </c>
      <c r="B401" s="7" t="s">
        <v>462</v>
      </c>
      <c r="C401" s="8">
        <v>450</v>
      </c>
      <c r="D401" s="26"/>
      <c r="E401" s="30"/>
      <c r="F401" s="28"/>
      <c r="G401" s="28">
        <v>12</v>
      </c>
      <c r="H401" s="28">
        <v>12</v>
      </c>
      <c r="I401" s="28">
        <v>82</v>
      </c>
      <c r="J401" s="28">
        <v>70</v>
      </c>
      <c r="K401" s="28">
        <f t="shared" si="173"/>
        <v>70</v>
      </c>
      <c r="L401" s="28">
        <f t="shared" si="174"/>
        <v>12</v>
      </c>
      <c r="M401" s="28">
        <f t="shared" si="176"/>
        <v>12</v>
      </c>
      <c r="N401" s="28">
        <f t="shared" si="172"/>
        <v>0</v>
      </c>
      <c r="O401" s="28" t="str">
        <f>IF(M401&gt;=19.5,"70%",IF(M401&gt;=13.5,"50%",IF(M401&gt;=5.5,"30%",IF(M401&gt;=0.1,"15%"))))</f>
        <v>30%</v>
      </c>
      <c r="P401" s="28">
        <f t="shared" si="167"/>
        <v>0</v>
      </c>
      <c r="Q401" s="28" t="str">
        <f t="shared" si="177"/>
        <v>0.1</v>
      </c>
      <c r="R401" s="28">
        <f t="shared" si="163"/>
        <v>12</v>
      </c>
      <c r="S401" s="28">
        <f t="shared" si="175"/>
        <v>12</v>
      </c>
      <c r="T401" s="90">
        <v>12</v>
      </c>
    </row>
    <row r="402" spans="1:20" ht="15.75" customHeight="1" x14ac:dyDescent="0.3">
      <c r="A402" s="83">
        <v>396</v>
      </c>
      <c r="B402" s="7" t="s">
        <v>379</v>
      </c>
      <c r="C402" s="87">
        <v>22</v>
      </c>
      <c r="D402" s="9" t="s">
        <v>45</v>
      </c>
      <c r="E402" s="10"/>
      <c r="F402" s="8"/>
      <c r="G402" s="11">
        <v>16.100000000000001</v>
      </c>
      <c r="H402" s="12">
        <v>16</v>
      </c>
      <c r="I402" s="8">
        <v>92</v>
      </c>
      <c r="J402" s="8">
        <v>70</v>
      </c>
      <c r="K402" s="12">
        <f t="shared" si="173"/>
        <v>76</v>
      </c>
      <c r="L402" s="13">
        <f t="shared" si="174"/>
        <v>22</v>
      </c>
      <c r="M402" s="11">
        <f t="shared" si="176"/>
        <v>16.100000000000001</v>
      </c>
      <c r="N402" s="11">
        <f t="shared" si="172"/>
        <v>5.8999999999999986</v>
      </c>
      <c r="O402" s="14">
        <v>0.7</v>
      </c>
      <c r="P402" s="8">
        <f t="shared" si="167"/>
        <v>4.129999999999999</v>
      </c>
      <c r="Q402" s="8" t="str">
        <f t="shared" si="177"/>
        <v>0.1</v>
      </c>
      <c r="R402" s="11">
        <f t="shared" si="163"/>
        <v>16.200000000000003</v>
      </c>
      <c r="S402" s="11">
        <f t="shared" si="175"/>
        <v>16.200000000000003</v>
      </c>
      <c r="T402" s="85">
        <v>16</v>
      </c>
    </row>
    <row r="403" spans="1:20" ht="15.75" customHeight="1" x14ac:dyDescent="0.3">
      <c r="A403" s="83">
        <v>397</v>
      </c>
      <c r="B403" s="15" t="s">
        <v>380</v>
      </c>
      <c r="C403" s="8">
        <v>405</v>
      </c>
      <c r="D403" s="16"/>
      <c r="E403" s="10"/>
      <c r="F403" s="17"/>
      <c r="G403" s="8">
        <v>16</v>
      </c>
      <c r="H403" s="12">
        <f>G403</f>
        <v>16</v>
      </c>
      <c r="I403" s="8">
        <v>95</v>
      </c>
      <c r="J403" s="8">
        <v>70</v>
      </c>
      <c r="K403" s="12">
        <f t="shared" si="173"/>
        <v>79</v>
      </c>
      <c r="L403" s="13">
        <f t="shared" si="174"/>
        <v>25</v>
      </c>
      <c r="M403" s="11">
        <f t="shared" si="176"/>
        <v>16</v>
      </c>
      <c r="N403" s="11">
        <f t="shared" si="172"/>
        <v>9</v>
      </c>
      <c r="O403" s="8" t="str">
        <f>IF(M403&gt;=19.5,"70%",IF(M403&gt;=13.5,"50%",IF(M403&gt;=5.5,"30%",IF(M403&gt;=0.1,"15%"))))</f>
        <v>50%</v>
      </c>
      <c r="P403" s="8">
        <f t="shared" si="167"/>
        <v>4.5</v>
      </c>
      <c r="Q403" s="8" t="str">
        <f t="shared" si="177"/>
        <v>0.1</v>
      </c>
      <c r="R403" s="11">
        <f t="shared" si="163"/>
        <v>16.100000000000001</v>
      </c>
      <c r="S403" s="11">
        <f t="shared" si="175"/>
        <v>16.100000000000001</v>
      </c>
      <c r="T403" s="85">
        <f>S403</f>
        <v>16.100000000000001</v>
      </c>
    </row>
    <row r="404" spans="1:20" ht="15.75" customHeight="1" x14ac:dyDescent="0.3">
      <c r="A404" s="83">
        <v>398</v>
      </c>
      <c r="B404" s="32" t="s">
        <v>381</v>
      </c>
      <c r="C404" s="33">
        <v>274</v>
      </c>
      <c r="D404" s="34" t="s">
        <v>65</v>
      </c>
      <c r="E404" s="43"/>
      <c r="F404" s="33"/>
      <c r="G404" s="33">
        <v>14</v>
      </c>
      <c r="H404" s="33">
        <v>14</v>
      </c>
      <c r="I404" s="33">
        <v>89</v>
      </c>
      <c r="J404" s="33">
        <v>69</v>
      </c>
      <c r="K404" s="36">
        <f t="shared" si="173"/>
        <v>75</v>
      </c>
      <c r="L404" s="37">
        <f t="shared" si="174"/>
        <v>20</v>
      </c>
      <c r="M404" s="35">
        <f t="shared" si="176"/>
        <v>14</v>
      </c>
      <c r="N404" s="35">
        <f t="shared" si="172"/>
        <v>6</v>
      </c>
      <c r="O404" s="33" t="str">
        <f>IF(M404&gt;=19.5,"70%",IF(M404&gt;=13.5,"50%",IF(M404&gt;=5.5,"30%",IF(M404&gt;=0.1,"15%"))))</f>
        <v>50%</v>
      </c>
      <c r="P404" s="33">
        <f t="shared" si="167"/>
        <v>3</v>
      </c>
      <c r="Q404" s="33" t="str">
        <f t="shared" si="177"/>
        <v>0.1</v>
      </c>
      <c r="R404" s="35">
        <f t="shared" si="163"/>
        <v>14.1</v>
      </c>
      <c r="S404" s="35">
        <f t="shared" si="175"/>
        <v>14.1</v>
      </c>
      <c r="T404" s="86">
        <f>S404</f>
        <v>14.1</v>
      </c>
    </row>
    <row r="405" spans="1:20" ht="15.75" customHeight="1" x14ac:dyDescent="0.3">
      <c r="A405" s="83">
        <v>399</v>
      </c>
      <c r="B405" s="7" t="s">
        <v>455</v>
      </c>
      <c r="C405" s="8">
        <v>443</v>
      </c>
      <c r="D405" s="26"/>
      <c r="E405" s="27"/>
      <c r="F405" s="28"/>
      <c r="G405" s="8">
        <v>24</v>
      </c>
      <c r="H405" s="8">
        <v>24</v>
      </c>
      <c r="I405" s="8">
        <v>116</v>
      </c>
      <c r="J405" s="8">
        <v>70</v>
      </c>
      <c r="K405" s="8">
        <f t="shared" si="173"/>
        <v>92</v>
      </c>
      <c r="L405" s="8">
        <f t="shared" si="174"/>
        <v>46</v>
      </c>
      <c r="M405" s="8">
        <f t="shared" si="176"/>
        <v>24</v>
      </c>
      <c r="N405" s="8">
        <f t="shared" si="172"/>
        <v>22</v>
      </c>
      <c r="O405" s="8" t="str">
        <f>IF(M405&gt;=19.5,"70%",IF(M405&gt;=13.5,"50%",IF(M405&gt;=5.5,"30%",IF(M405&gt;=0.1,"15%"))))</f>
        <v>70%</v>
      </c>
      <c r="P405" s="8">
        <f t="shared" si="167"/>
        <v>15.399999999999999</v>
      </c>
      <c r="Q405" s="8" t="str">
        <f t="shared" si="177"/>
        <v>0.1</v>
      </c>
      <c r="R405" s="8">
        <f t="shared" si="163"/>
        <v>24.1</v>
      </c>
      <c r="S405" s="8">
        <f t="shared" si="175"/>
        <v>24.1</v>
      </c>
      <c r="T405" s="84">
        <v>24</v>
      </c>
    </row>
    <row r="406" spans="1:20" ht="15.75" customHeight="1" x14ac:dyDescent="0.3">
      <c r="A406" s="83">
        <v>400</v>
      </c>
      <c r="B406" s="148" t="s">
        <v>382</v>
      </c>
      <c r="C406" s="65">
        <v>406</v>
      </c>
      <c r="D406" s="148" t="s">
        <v>45</v>
      </c>
      <c r="E406" s="157"/>
      <c r="F406" s="161"/>
      <c r="G406" s="161">
        <v>24</v>
      </c>
      <c r="H406" s="62">
        <v>24</v>
      </c>
      <c r="I406" s="62">
        <v>99</v>
      </c>
      <c r="J406" s="62">
        <v>69</v>
      </c>
      <c r="K406" s="62">
        <f t="shared" si="173"/>
        <v>75</v>
      </c>
      <c r="L406" s="62">
        <f t="shared" si="174"/>
        <v>30</v>
      </c>
      <c r="M406" s="62">
        <f t="shared" si="176"/>
        <v>24</v>
      </c>
      <c r="N406" s="62">
        <f t="shared" si="172"/>
        <v>6</v>
      </c>
      <c r="O406" s="62" t="str">
        <f>IF(M406&gt;=19.5,"70%",IF(M406&gt;=13.5,"50%",IF(M406&gt;=5.5,"30%",IF(M406&gt;=0.1,"15%"))))</f>
        <v>70%</v>
      </c>
      <c r="P406" s="62">
        <f t="shared" si="167"/>
        <v>4.1999999999999993</v>
      </c>
      <c r="Q406" s="62" t="str">
        <f t="shared" si="177"/>
        <v>0.1</v>
      </c>
      <c r="R406" s="62">
        <f t="shared" si="163"/>
        <v>24.1</v>
      </c>
      <c r="S406" s="62">
        <f t="shared" si="175"/>
        <v>24.1</v>
      </c>
      <c r="T406" s="86">
        <f t="shared" ref="T406:T415" si="178">S406</f>
        <v>24.1</v>
      </c>
    </row>
    <row r="407" spans="1:20" ht="15.75" customHeight="1" x14ac:dyDescent="0.3">
      <c r="A407" s="83">
        <v>401</v>
      </c>
      <c r="B407" s="32" t="s">
        <v>383</v>
      </c>
      <c r="C407" s="33">
        <v>190</v>
      </c>
      <c r="D407" s="34"/>
      <c r="E407" s="40"/>
      <c r="F407" s="33"/>
      <c r="G407" s="33">
        <v>14.5</v>
      </c>
      <c r="H407" s="67">
        <v>14</v>
      </c>
      <c r="I407" s="65">
        <v>84</v>
      </c>
      <c r="J407" s="65">
        <v>70</v>
      </c>
      <c r="K407" s="67">
        <f t="shared" si="173"/>
        <v>70</v>
      </c>
      <c r="L407" s="68">
        <f t="shared" si="174"/>
        <v>14</v>
      </c>
      <c r="M407" s="66">
        <f t="shared" si="176"/>
        <v>14.5</v>
      </c>
      <c r="N407" s="66">
        <f t="shared" si="172"/>
        <v>-0.5</v>
      </c>
      <c r="O407" s="174">
        <v>0.7</v>
      </c>
      <c r="P407" s="65">
        <f t="shared" si="167"/>
        <v>-0.35</v>
      </c>
      <c r="Q407" s="174">
        <f t="shared" si="177"/>
        <v>0.7</v>
      </c>
      <c r="R407" s="66">
        <f t="shared" si="163"/>
        <v>14.15</v>
      </c>
      <c r="S407" s="66">
        <f t="shared" si="175"/>
        <v>14.15</v>
      </c>
      <c r="T407" s="92">
        <f t="shared" si="178"/>
        <v>14.15</v>
      </c>
    </row>
    <row r="408" spans="1:20" ht="15.75" customHeight="1" x14ac:dyDescent="0.3">
      <c r="A408" s="83">
        <v>402</v>
      </c>
      <c r="B408" s="32" t="s">
        <v>385</v>
      </c>
      <c r="C408" s="33">
        <v>270</v>
      </c>
      <c r="D408" s="34" t="s">
        <v>65</v>
      </c>
      <c r="E408" s="40"/>
      <c r="F408" s="33"/>
      <c r="G408" s="35">
        <v>19</v>
      </c>
      <c r="H408" s="67">
        <v>19</v>
      </c>
      <c r="I408" s="65">
        <v>104</v>
      </c>
      <c r="J408" s="65">
        <v>70</v>
      </c>
      <c r="K408" s="67">
        <f t="shared" si="173"/>
        <v>85</v>
      </c>
      <c r="L408" s="68">
        <f t="shared" si="174"/>
        <v>34</v>
      </c>
      <c r="M408" s="66">
        <f t="shared" si="176"/>
        <v>19</v>
      </c>
      <c r="N408" s="66">
        <f t="shared" si="172"/>
        <v>15</v>
      </c>
      <c r="O408" s="65" t="str">
        <f t="shared" ref="O408:O439" si="179">IF(M408&gt;=19.5,"70%",IF(M408&gt;=13.5,"50%",IF(M408&gt;=5.5,"30%",IF(M408&gt;=0.1,"15%"))))</f>
        <v>50%</v>
      </c>
      <c r="P408" s="65">
        <f t="shared" si="167"/>
        <v>7.5</v>
      </c>
      <c r="Q408" s="65" t="str">
        <f t="shared" si="177"/>
        <v>0.1</v>
      </c>
      <c r="R408" s="66">
        <f t="shared" si="163"/>
        <v>19.100000000000001</v>
      </c>
      <c r="S408" s="66">
        <f t="shared" si="175"/>
        <v>19.100000000000001</v>
      </c>
      <c r="T408" s="92">
        <f t="shared" si="178"/>
        <v>19.100000000000001</v>
      </c>
    </row>
    <row r="409" spans="1:20" ht="15.75" customHeight="1" x14ac:dyDescent="0.3">
      <c r="A409" s="83">
        <v>403</v>
      </c>
      <c r="B409" s="32" t="s">
        <v>386</v>
      </c>
      <c r="C409" s="33">
        <v>293</v>
      </c>
      <c r="D409" s="34"/>
      <c r="E409" s="33"/>
      <c r="F409" s="33"/>
      <c r="G409" s="35">
        <v>24</v>
      </c>
      <c r="H409" s="67">
        <v>24</v>
      </c>
      <c r="I409" s="65"/>
      <c r="J409" s="65"/>
      <c r="K409" s="67">
        <f t="shared" si="173"/>
        <v>-24</v>
      </c>
      <c r="L409" s="68">
        <f t="shared" si="174"/>
        <v>0</v>
      </c>
      <c r="M409" s="66">
        <f t="shared" si="176"/>
        <v>24</v>
      </c>
      <c r="N409" s="66">
        <f t="shared" si="172"/>
        <v>-24</v>
      </c>
      <c r="O409" s="65" t="str">
        <f t="shared" si="179"/>
        <v>70%</v>
      </c>
      <c r="P409" s="65">
        <f t="shared" si="167"/>
        <v>-16.799999999999997</v>
      </c>
      <c r="Q409" s="65" t="str">
        <f t="shared" si="177"/>
        <v>70%</v>
      </c>
      <c r="R409" s="66">
        <f t="shared" si="163"/>
        <v>7.2000000000000028</v>
      </c>
      <c r="S409" s="66">
        <f t="shared" si="175"/>
        <v>24</v>
      </c>
      <c r="T409" s="92">
        <f t="shared" si="178"/>
        <v>24</v>
      </c>
    </row>
    <row r="410" spans="1:20" ht="15.75" customHeight="1" x14ac:dyDescent="0.3">
      <c r="A410" s="83">
        <v>404</v>
      </c>
      <c r="B410" s="34" t="s">
        <v>387</v>
      </c>
      <c r="C410" s="33">
        <v>407</v>
      </c>
      <c r="D410" s="34" t="s">
        <v>20</v>
      </c>
      <c r="E410" s="33"/>
      <c r="F410" s="33"/>
      <c r="G410" s="33">
        <v>10</v>
      </c>
      <c r="H410" s="33">
        <v>10</v>
      </c>
      <c r="I410" s="33">
        <v>84</v>
      </c>
      <c r="J410" s="33">
        <v>69</v>
      </c>
      <c r="K410" s="33">
        <f t="shared" si="173"/>
        <v>74</v>
      </c>
      <c r="L410" s="33">
        <f t="shared" si="174"/>
        <v>15</v>
      </c>
      <c r="M410" s="33">
        <f t="shared" si="176"/>
        <v>10</v>
      </c>
      <c r="N410" s="33">
        <f t="shared" si="172"/>
        <v>5</v>
      </c>
      <c r="O410" s="33" t="str">
        <f t="shared" si="179"/>
        <v>30%</v>
      </c>
      <c r="P410" s="33">
        <f t="shared" si="167"/>
        <v>1.5</v>
      </c>
      <c r="Q410" s="33" t="str">
        <f t="shared" si="177"/>
        <v>0.1</v>
      </c>
      <c r="R410" s="33">
        <f t="shared" si="163"/>
        <v>10.1</v>
      </c>
      <c r="S410" s="33">
        <f t="shared" si="175"/>
        <v>10.1</v>
      </c>
      <c r="T410" s="86">
        <f t="shared" si="178"/>
        <v>10.1</v>
      </c>
    </row>
    <row r="411" spans="1:20" ht="15.75" customHeight="1" x14ac:dyDescent="0.3">
      <c r="A411" s="83">
        <v>405</v>
      </c>
      <c r="B411" s="7" t="s">
        <v>451</v>
      </c>
      <c r="C411" s="8">
        <v>438</v>
      </c>
      <c r="D411" s="26" t="s">
        <v>123</v>
      </c>
      <c r="E411" s="27"/>
      <c r="F411" s="28"/>
      <c r="G411" s="8">
        <v>20</v>
      </c>
      <c r="H411" s="167">
        <f>G411</f>
        <v>20</v>
      </c>
      <c r="I411" s="87">
        <v>103</v>
      </c>
      <c r="J411" s="87">
        <v>70</v>
      </c>
      <c r="K411" s="167">
        <f t="shared" si="173"/>
        <v>83</v>
      </c>
      <c r="L411" s="171">
        <f t="shared" si="174"/>
        <v>33</v>
      </c>
      <c r="M411" s="88">
        <f t="shared" si="176"/>
        <v>20</v>
      </c>
      <c r="N411" s="88">
        <f t="shared" si="172"/>
        <v>13</v>
      </c>
      <c r="O411" s="87" t="str">
        <f t="shared" si="179"/>
        <v>70%</v>
      </c>
      <c r="P411" s="87">
        <f t="shared" si="167"/>
        <v>9.1</v>
      </c>
      <c r="Q411" s="87" t="str">
        <f t="shared" si="177"/>
        <v>0.1</v>
      </c>
      <c r="R411" s="88">
        <f t="shared" si="163"/>
        <v>20.100000000000001</v>
      </c>
      <c r="S411" s="88">
        <f t="shared" si="175"/>
        <v>20.100000000000001</v>
      </c>
      <c r="T411" s="89">
        <f t="shared" si="178"/>
        <v>20.100000000000001</v>
      </c>
    </row>
    <row r="412" spans="1:20" ht="15.75" customHeight="1" x14ac:dyDescent="0.3">
      <c r="A412" s="83">
        <v>406</v>
      </c>
      <c r="B412" s="7" t="s">
        <v>388</v>
      </c>
      <c r="C412" s="8">
        <v>408</v>
      </c>
      <c r="D412" s="9"/>
      <c r="E412" s="25"/>
      <c r="F412" s="8"/>
      <c r="G412" s="11">
        <v>12</v>
      </c>
      <c r="H412" s="12">
        <f>G412</f>
        <v>12</v>
      </c>
      <c r="I412" s="8">
        <v>98</v>
      </c>
      <c r="J412" s="8">
        <v>70</v>
      </c>
      <c r="K412" s="12">
        <f t="shared" si="173"/>
        <v>86</v>
      </c>
      <c r="L412" s="13">
        <f t="shared" si="174"/>
        <v>28</v>
      </c>
      <c r="M412" s="11">
        <f t="shared" si="176"/>
        <v>12</v>
      </c>
      <c r="N412" s="11">
        <f t="shared" si="172"/>
        <v>16</v>
      </c>
      <c r="O412" s="8" t="str">
        <f t="shared" si="179"/>
        <v>30%</v>
      </c>
      <c r="P412" s="8">
        <f t="shared" si="167"/>
        <v>4.8</v>
      </c>
      <c r="Q412" s="8" t="str">
        <f t="shared" si="177"/>
        <v>0.1</v>
      </c>
      <c r="R412" s="8">
        <v>12</v>
      </c>
      <c r="S412" s="11">
        <f t="shared" si="175"/>
        <v>12</v>
      </c>
      <c r="T412" s="85">
        <f t="shared" si="178"/>
        <v>12</v>
      </c>
    </row>
    <row r="413" spans="1:20" ht="15.75" customHeight="1" x14ac:dyDescent="0.3">
      <c r="A413" s="83">
        <v>407</v>
      </c>
      <c r="B413" s="32" t="s">
        <v>389</v>
      </c>
      <c r="C413" s="33">
        <v>273</v>
      </c>
      <c r="D413" s="34" t="s">
        <v>32</v>
      </c>
      <c r="E413" s="40"/>
      <c r="F413" s="33"/>
      <c r="G413" s="35">
        <v>16</v>
      </c>
      <c r="H413" s="36">
        <v>16</v>
      </c>
      <c r="I413" s="33">
        <v>100</v>
      </c>
      <c r="J413" s="33">
        <v>70</v>
      </c>
      <c r="K413" s="36">
        <f t="shared" si="173"/>
        <v>84</v>
      </c>
      <c r="L413" s="37">
        <f t="shared" si="174"/>
        <v>30</v>
      </c>
      <c r="M413" s="35">
        <f t="shared" si="176"/>
        <v>16</v>
      </c>
      <c r="N413" s="35">
        <f t="shared" si="172"/>
        <v>14</v>
      </c>
      <c r="O413" s="33" t="str">
        <f t="shared" si="179"/>
        <v>50%</v>
      </c>
      <c r="P413" s="33">
        <f t="shared" si="167"/>
        <v>7</v>
      </c>
      <c r="Q413" s="33" t="str">
        <f t="shared" si="177"/>
        <v>0.1</v>
      </c>
      <c r="R413" s="35">
        <f t="shared" ref="R413:R444" si="180">IF(M413&gt;=L413,(M413+P413),M413+Q413)</f>
        <v>16.100000000000001</v>
      </c>
      <c r="S413" s="35">
        <f t="shared" si="175"/>
        <v>16.100000000000001</v>
      </c>
      <c r="T413" s="86">
        <f t="shared" si="178"/>
        <v>16.100000000000001</v>
      </c>
    </row>
    <row r="414" spans="1:20" ht="15.75" customHeight="1" x14ac:dyDescent="0.3">
      <c r="A414" s="83">
        <v>408</v>
      </c>
      <c r="B414" s="32" t="s">
        <v>390</v>
      </c>
      <c r="C414" s="33">
        <v>108</v>
      </c>
      <c r="D414" s="34"/>
      <c r="E414" s="33"/>
      <c r="F414" s="33"/>
      <c r="G414" s="35">
        <v>24</v>
      </c>
      <c r="H414" s="67">
        <f>G414</f>
        <v>24</v>
      </c>
      <c r="I414" s="65"/>
      <c r="J414" s="65"/>
      <c r="K414" s="67">
        <f t="shared" si="173"/>
        <v>-24</v>
      </c>
      <c r="L414" s="68">
        <f t="shared" si="174"/>
        <v>0</v>
      </c>
      <c r="M414" s="66">
        <f t="shared" si="176"/>
        <v>24</v>
      </c>
      <c r="N414" s="66">
        <f t="shared" si="172"/>
        <v>-24</v>
      </c>
      <c r="O414" s="65" t="str">
        <f t="shared" si="179"/>
        <v>70%</v>
      </c>
      <c r="P414" s="65">
        <f t="shared" si="167"/>
        <v>-16.799999999999997</v>
      </c>
      <c r="Q414" s="65" t="str">
        <f t="shared" si="177"/>
        <v>70%</v>
      </c>
      <c r="R414" s="66">
        <f t="shared" si="180"/>
        <v>7.2000000000000028</v>
      </c>
      <c r="S414" s="66">
        <f t="shared" si="175"/>
        <v>24</v>
      </c>
      <c r="T414" s="92">
        <f t="shared" si="178"/>
        <v>24</v>
      </c>
    </row>
    <row r="415" spans="1:20" ht="15.75" customHeight="1" x14ac:dyDescent="0.3">
      <c r="A415" s="83">
        <v>409</v>
      </c>
      <c r="B415" s="32" t="s">
        <v>392</v>
      </c>
      <c r="C415" s="33">
        <v>71</v>
      </c>
      <c r="D415" s="34"/>
      <c r="E415" s="33"/>
      <c r="F415" s="33"/>
      <c r="G415" s="35">
        <v>17.3</v>
      </c>
      <c r="H415" s="36">
        <f>G415</f>
        <v>17.3</v>
      </c>
      <c r="I415" s="33"/>
      <c r="J415" s="33"/>
      <c r="K415" s="36">
        <f t="shared" si="173"/>
        <v>-17.3</v>
      </c>
      <c r="L415" s="37">
        <f t="shared" si="174"/>
        <v>0</v>
      </c>
      <c r="M415" s="35">
        <f t="shared" si="176"/>
        <v>17.3</v>
      </c>
      <c r="N415" s="35">
        <f t="shared" si="172"/>
        <v>-17.3</v>
      </c>
      <c r="O415" s="33" t="str">
        <f t="shared" si="179"/>
        <v>50%</v>
      </c>
      <c r="P415" s="33">
        <f t="shared" si="167"/>
        <v>-8.65</v>
      </c>
      <c r="Q415" s="33" t="str">
        <f t="shared" si="177"/>
        <v>50%</v>
      </c>
      <c r="R415" s="35">
        <f t="shared" si="180"/>
        <v>8.65</v>
      </c>
      <c r="S415" s="35">
        <f t="shared" si="175"/>
        <v>17.3</v>
      </c>
      <c r="T415" s="86">
        <f t="shared" si="178"/>
        <v>17.3</v>
      </c>
    </row>
    <row r="416" spans="1:20" ht="15.75" customHeight="1" x14ac:dyDescent="0.3">
      <c r="A416" s="83">
        <v>410</v>
      </c>
      <c r="B416" s="34" t="s">
        <v>393</v>
      </c>
      <c r="C416" s="33">
        <v>409</v>
      </c>
      <c r="D416" s="34" t="s">
        <v>20</v>
      </c>
      <c r="E416" s="33"/>
      <c r="F416" s="33"/>
      <c r="G416" s="33">
        <v>7</v>
      </c>
      <c r="H416" s="33">
        <v>7</v>
      </c>
      <c r="I416" s="33">
        <v>76</v>
      </c>
      <c r="J416" s="33">
        <v>69</v>
      </c>
      <c r="K416" s="33">
        <f t="shared" si="173"/>
        <v>69</v>
      </c>
      <c r="L416" s="33">
        <f t="shared" si="174"/>
        <v>7</v>
      </c>
      <c r="M416" s="33">
        <f t="shared" si="176"/>
        <v>7</v>
      </c>
      <c r="N416" s="33">
        <f t="shared" si="172"/>
        <v>0</v>
      </c>
      <c r="O416" s="33" t="str">
        <f t="shared" si="179"/>
        <v>30%</v>
      </c>
      <c r="P416" s="33">
        <f t="shared" si="167"/>
        <v>0</v>
      </c>
      <c r="Q416" s="33" t="str">
        <f t="shared" si="177"/>
        <v>0.1</v>
      </c>
      <c r="R416" s="33">
        <f t="shared" si="180"/>
        <v>7</v>
      </c>
      <c r="S416" s="33">
        <f t="shared" si="175"/>
        <v>7</v>
      </c>
      <c r="T416" s="86">
        <v>7</v>
      </c>
    </row>
    <row r="417" spans="1:20" ht="15.75" customHeight="1" x14ac:dyDescent="0.3">
      <c r="A417" s="83">
        <v>411</v>
      </c>
      <c r="B417" s="32" t="s">
        <v>394</v>
      </c>
      <c r="C417" s="33">
        <v>12</v>
      </c>
      <c r="D417" s="34"/>
      <c r="E417" s="33"/>
      <c r="F417" s="33"/>
      <c r="G417" s="35">
        <v>8.8000000000000007</v>
      </c>
      <c r="H417" s="66">
        <f>G417</f>
        <v>8.8000000000000007</v>
      </c>
      <c r="I417" s="65"/>
      <c r="J417" s="65"/>
      <c r="K417" s="67">
        <f t="shared" si="173"/>
        <v>-8.8000000000000007</v>
      </c>
      <c r="L417" s="68">
        <f t="shared" si="174"/>
        <v>0</v>
      </c>
      <c r="M417" s="66">
        <f t="shared" si="176"/>
        <v>8.8000000000000007</v>
      </c>
      <c r="N417" s="66">
        <f t="shared" si="172"/>
        <v>-8.8000000000000007</v>
      </c>
      <c r="O417" s="65" t="str">
        <f t="shared" si="179"/>
        <v>30%</v>
      </c>
      <c r="P417" s="65">
        <f t="shared" si="167"/>
        <v>-2.64</v>
      </c>
      <c r="Q417" s="65" t="str">
        <f t="shared" si="177"/>
        <v>30%</v>
      </c>
      <c r="R417" s="66">
        <f t="shared" si="180"/>
        <v>6.16</v>
      </c>
      <c r="S417" s="66">
        <f t="shared" si="175"/>
        <v>8.8000000000000007</v>
      </c>
      <c r="T417" s="92">
        <f>S417</f>
        <v>8.8000000000000007</v>
      </c>
    </row>
    <row r="418" spans="1:20" ht="15.75" customHeight="1" x14ac:dyDescent="0.3">
      <c r="A418" s="83">
        <v>412</v>
      </c>
      <c r="B418" s="32" t="s">
        <v>395</v>
      </c>
      <c r="C418" s="33">
        <v>208</v>
      </c>
      <c r="D418" s="34"/>
      <c r="E418" s="33"/>
      <c r="F418" s="33"/>
      <c r="G418" s="33">
        <v>24</v>
      </c>
      <c r="H418" s="36">
        <f>G418</f>
        <v>24</v>
      </c>
      <c r="I418" s="33"/>
      <c r="J418" s="33"/>
      <c r="K418" s="36">
        <f t="shared" si="173"/>
        <v>-24</v>
      </c>
      <c r="L418" s="37">
        <f t="shared" si="174"/>
        <v>0</v>
      </c>
      <c r="M418" s="35">
        <f t="shared" si="176"/>
        <v>24</v>
      </c>
      <c r="N418" s="35">
        <f t="shared" si="172"/>
        <v>-24</v>
      </c>
      <c r="O418" s="33" t="str">
        <f t="shared" si="179"/>
        <v>70%</v>
      </c>
      <c r="P418" s="33">
        <f t="shared" si="167"/>
        <v>-16.799999999999997</v>
      </c>
      <c r="Q418" s="33" t="str">
        <f t="shared" si="177"/>
        <v>70%</v>
      </c>
      <c r="R418" s="35">
        <f t="shared" si="180"/>
        <v>7.2000000000000028</v>
      </c>
      <c r="S418" s="35">
        <f t="shared" si="175"/>
        <v>24</v>
      </c>
      <c r="T418" s="86">
        <f>S418</f>
        <v>24</v>
      </c>
    </row>
    <row r="419" spans="1:20" ht="15.75" customHeight="1" x14ac:dyDescent="0.3">
      <c r="A419" s="83">
        <v>413</v>
      </c>
      <c r="B419" s="38" t="s">
        <v>396</v>
      </c>
      <c r="C419" s="33">
        <v>410</v>
      </c>
      <c r="D419" s="39"/>
      <c r="E419" s="64"/>
      <c r="F419" s="41"/>
      <c r="G419" s="33">
        <v>18</v>
      </c>
      <c r="H419" s="33">
        <v>18</v>
      </c>
      <c r="I419" s="33">
        <v>95</v>
      </c>
      <c r="J419" s="33">
        <v>70</v>
      </c>
      <c r="K419" s="33">
        <f t="shared" si="173"/>
        <v>77</v>
      </c>
      <c r="L419" s="33">
        <f t="shared" si="174"/>
        <v>25</v>
      </c>
      <c r="M419" s="33">
        <f t="shared" si="176"/>
        <v>18</v>
      </c>
      <c r="N419" s="33">
        <f t="shared" si="172"/>
        <v>7</v>
      </c>
      <c r="O419" s="33" t="str">
        <f t="shared" si="179"/>
        <v>50%</v>
      </c>
      <c r="P419" s="33">
        <f t="shared" si="167"/>
        <v>3.5</v>
      </c>
      <c r="Q419" s="33" t="str">
        <f t="shared" si="177"/>
        <v>0.1</v>
      </c>
      <c r="R419" s="33">
        <f t="shared" si="180"/>
        <v>18.100000000000001</v>
      </c>
      <c r="S419" s="33">
        <f t="shared" si="175"/>
        <v>18.100000000000001</v>
      </c>
      <c r="T419" s="86">
        <f>S419</f>
        <v>18.100000000000001</v>
      </c>
    </row>
    <row r="420" spans="1:20" ht="15.75" customHeight="1" x14ac:dyDescent="0.3">
      <c r="A420" s="83">
        <v>414</v>
      </c>
      <c r="B420" s="32" t="s">
        <v>397</v>
      </c>
      <c r="C420" s="33">
        <v>411</v>
      </c>
      <c r="D420" s="34"/>
      <c r="E420" s="40"/>
      <c r="F420" s="33"/>
      <c r="G420" s="33">
        <v>7</v>
      </c>
      <c r="H420" s="36">
        <v>7</v>
      </c>
      <c r="I420" s="33">
        <v>81</v>
      </c>
      <c r="J420" s="33">
        <v>70</v>
      </c>
      <c r="K420" s="36">
        <f t="shared" si="173"/>
        <v>74</v>
      </c>
      <c r="L420" s="37">
        <f t="shared" si="174"/>
        <v>11</v>
      </c>
      <c r="M420" s="35">
        <f t="shared" si="176"/>
        <v>7</v>
      </c>
      <c r="N420" s="35">
        <f t="shared" si="172"/>
        <v>4</v>
      </c>
      <c r="O420" s="33" t="str">
        <f t="shared" si="179"/>
        <v>30%</v>
      </c>
      <c r="P420" s="33">
        <f t="shared" si="167"/>
        <v>1.2</v>
      </c>
      <c r="Q420" s="33" t="str">
        <f t="shared" si="177"/>
        <v>0.1</v>
      </c>
      <c r="R420" s="35">
        <f t="shared" si="180"/>
        <v>7.1</v>
      </c>
      <c r="S420" s="35">
        <f t="shared" si="175"/>
        <v>7.1</v>
      </c>
      <c r="T420" s="86">
        <v>7</v>
      </c>
    </row>
    <row r="421" spans="1:20" ht="15.75" customHeight="1" x14ac:dyDescent="0.3">
      <c r="A421" s="83">
        <v>415</v>
      </c>
      <c r="B421" s="34" t="s">
        <v>398</v>
      </c>
      <c r="C421" s="33">
        <v>412</v>
      </c>
      <c r="D421" s="34"/>
      <c r="E421" s="40"/>
      <c r="F421" s="33"/>
      <c r="G421" s="33">
        <v>24</v>
      </c>
      <c r="H421" s="33">
        <v>24</v>
      </c>
      <c r="I421" s="33">
        <v>95</v>
      </c>
      <c r="J421" s="33">
        <v>70</v>
      </c>
      <c r="K421" s="33">
        <f t="shared" si="173"/>
        <v>71</v>
      </c>
      <c r="L421" s="33">
        <f t="shared" si="174"/>
        <v>25</v>
      </c>
      <c r="M421" s="33">
        <f t="shared" si="176"/>
        <v>24</v>
      </c>
      <c r="N421" s="33">
        <f t="shared" si="172"/>
        <v>1</v>
      </c>
      <c r="O421" s="33" t="str">
        <f t="shared" si="179"/>
        <v>70%</v>
      </c>
      <c r="P421" s="33">
        <f t="shared" si="167"/>
        <v>0.7</v>
      </c>
      <c r="Q421" s="33" t="str">
        <f t="shared" si="177"/>
        <v>0.1</v>
      </c>
      <c r="R421" s="33">
        <f t="shared" si="180"/>
        <v>24.1</v>
      </c>
      <c r="S421" s="33">
        <f t="shared" si="175"/>
        <v>24.1</v>
      </c>
      <c r="T421" s="91">
        <v>24</v>
      </c>
    </row>
    <row r="422" spans="1:20" ht="15.75" customHeight="1" x14ac:dyDescent="0.3">
      <c r="A422" s="83">
        <v>416</v>
      </c>
      <c r="B422" s="32" t="s">
        <v>399</v>
      </c>
      <c r="C422" s="33">
        <v>19</v>
      </c>
      <c r="D422" s="34"/>
      <c r="E422" s="40"/>
      <c r="F422" s="33"/>
      <c r="G422" s="35">
        <v>14</v>
      </c>
      <c r="H422" s="36">
        <f>G422</f>
        <v>14</v>
      </c>
      <c r="I422" s="33">
        <v>98</v>
      </c>
      <c r="J422" s="33">
        <v>70</v>
      </c>
      <c r="K422" s="36">
        <f t="shared" si="173"/>
        <v>84</v>
      </c>
      <c r="L422" s="37">
        <f t="shared" si="174"/>
        <v>28</v>
      </c>
      <c r="M422" s="35">
        <f t="shared" si="176"/>
        <v>14</v>
      </c>
      <c r="N422" s="35">
        <f t="shared" si="172"/>
        <v>14</v>
      </c>
      <c r="O422" s="33" t="str">
        <f t="shared" si="179"/>
        <v>50%</v>
      </c>
      <c r="P422" s="33">
        <f t="shared" si="167"/>
        <v>7</v>
      </c>
      <c r="Q422" s="33" t="str">
        <f t="shared" si="177"/>
        <v>0.1</v>
      </c>
      <c r="R422" s="35">
        <f t="shared" si="180"/>
        <v>14.1</v>
      </c>
      <c r="S422" s="35">
        <f t="shared" si="175"/>
        <v>14.1</v>
      </c>
      <c r="T422" s="86">
        <f t="shared" ref="T422:T435" si="181">S422</f>
        <v>14.1</v>
      </c>
    </row>
    <row r="423" spans="1:20" ht="15.75" customHeight="1" x14ac:dyDescent="0.3">
      <c r="A423" s="83">
        <v>417</v>
      </c>
      <c r="B423" s="32" t="s">
        <v>400</v>
      </c>
      <c r="C423" s="33">
        <v>128</v>
      </c>
      <c r="D423" s="34"/>
      <c r="E423" s="40"/>
      <c r="F423" s="33"/>
      <c r="G423" s="35">
        <v>3</v>
      </c>
      <c r="H423" s="36">
        <v>3</v>
      </c>
      <c r="I423" s="33">
        <v>86</v>
      </c>
      <c r="J423" s="33">
        <v>70</v>
      </c>
      <c r="K423" s="36">
        <f t="shared" si="173"/>
        <v>83</v>
      </c>
      <c r="L423" s="37">
        <f t="shared" si="174"/>
        <v>16</v>
      </c>
      <c r="M423" s="35">
        <f t="shared" si="176"/>
        <v>3</v>
      </c>
      <c r="N423" s="35">
        <f t="shared" si="172"/>
        <v>13</v>
      </c>
      <c r="O423" s="33" t="str">
        <f t="shared" si="179"/>
        <v>15%</v>
      </c>
      <c r="P423" s="33">
        <f t="shared" si="167"/>
        <v>1.95</v>
      </c>
      <c r="Q423" s="33" t="str">
        <f t="shared" si="177"/>
        <v>0.1</v>
      </c>
      <c r="R423" s="35">
        <f t="shared" si="180"/>
        <v>3.1</v>
      </c>
      <c r="S423" s="35">
        <f t="shared" si="175"/>
        <v>3.1</v>
      </c>
      <c r="T423" s="86">
        <f t="shared" si="181"/>
        <v>3.1</v>
      </c>
    </row>
    <row r="424" spans="1:20" ht="15.75" customHeight="1" x14ac:dyDescent="0.3">
      <c r="A424" s="83">
        <v>418</v>
      </c>
      <c r="B424" s="7" t="s">
        <v>401</v>
      </c>
      <c r="C424" s="8">
        <v>198</v>
      </c>
      <c r="D424" s="9"/>
      <c r="E424" s="10"/>
      <c r="F424" s="8"/>
      <c r="G424" s="8">
        <v>8.1</v>
      </c>
      <c r="H424" s="12">
        <f>G424</f>
        <v>8.1</v>
      </c>
      <c r="I424" s="8">
        <v>87</v>
      </c>
      <c r="J424" s="8">
        <v>70</v>
      </c>
      <c r="K424" s="12">
        <f t="shared" si="173"/>
        <v>78.900000000000006</v>
      </c>
      <c r="L424" s="13">
        <f t="shared" si="174"/>
        <v>17</v>
      </c>
      <c r="M424" s="11">
        <f t="shared" si="176"/>
        <v>8.1</v>
      </c>
      <c r="N424" s="11">
        <f t="shared" si="172"/>
        <v>8.9</v>
      </c>
      <c r="O424" s="8" t="str">
        <f t="shared" si="179"/>
        <v>30%</v>
      </c>
      <c r="P424" s="8">
        <f t="shared" si="167"/>
        <v>2.67</v>
      </c>
      <c r="Q424" s="8" t="str">
        <f t="shared" si="177"/>
        <v>0.1</v>
      </c>
      <c r="R424" s="11">
        <f t="shared" si="180"/>
        <v>8.1999999999999993</v>
      </c>
      <c r="S424" s="11">
        <f t="shared" si="175"/>
        <v>8.1999999999999993</v>
      </c>
      <c r="T424" s="85">
        <f t="shared" si="181"/>
        <v>8.1999999999999993</v>
      </c>
    </row>
    <row r="425" spans="1:20" ht="15.75" customHeight="1" x14ac:dyDescent="0.3">
      <c r="A425" s="83">
        <v>419</v>
      </c>
      <c r="B425" s="32" t="s">
        <v>402</v>
      </c>
      <c r="C425" s="33">
        <v>413</v>
      </c>
      <c r="D425" s="34" t="s">
        <v>32</v>
      </c>
      <c r="E425" s="40"/>
      <c r="F425" s="33"/>
      <c r="G425" s="35">
        <v>23</v>
      </c>
      <c r="H425" s="36">
        <v>23</v>
      </c>
      <c r="I425" s="33">
        <v>98</v>
      </c>
      <c r="J425" s="33">
        <v>70</v>
      </c>
      <c r="K425" s="36">
        <f t="shared" si="173"/>
        <v>75</v>
      </c>
      <c r="L425" s="37">
        <f t="shared" si="174"/>
        <v>28</v>
      </c>
      <c r="M425" s="35">
        <f t="shared" si="176"/>
        <v>23</v>
      </c>
      <c r="N425" s="35">
        <f t="shared" ref="N425:N456" si="182">L425-M425</f>
        <v>5</v>
      </c>
      <c r="O425" s="33" t="str">
        <f t="shared" si="179"/>
        <v>70%</v>
      </c>
      <c r="P425" s="33">
        <f t="shared" si="167"/>
        <v>3.5</v>
      </c>
      <c r="Q425" s="33" t="str">
        <f t="shared" si="177"/>
        <v>0.1</v>
      </c>
      <c r="R425" s="35">
        <f t="shared" si="180"/>
        <v>23.1</v>
      </c>
      <c r="S425" s="35">
        <f t="shared" si="175"/>
        <v>23.1</v>
      </c>
      <c r="T425" s="86">
        <f t="shared" si="181"/>
        <v>23.1</v>
      </c>
    </row>
    <row r="426" spans="1:20" ht="15.75" customHeight="1" x14ac:dyDescent="0.3">
      <c r="A426" s="83">
        <v>420</v>
      </c>
      <c r="B426" s="32" t="s">
        <v>403</v>
      </c>
      <c r="C426" s="33">
        <v>265</v>
      </c>
      <c r="D426" s="34"/>
      <c r="E426" s="33"/>
      <c r="F426" s="33"/>
      <c r="G426" s="35">
        <v>22</v>
      </c>
      <c r="H426" s="36">
        <v>22</v>
      </c>
      <c r="I426" s="33">
        <v>102</v>
      </c>
      <c r="J426" s="33">
        <v>69</v>
      </c>
      <c r="K426" s="36">
        <f t="shared" si="173"/>
        <v>80</v>
      </c>
      <c r="L426" s="37">
        <f t="shared" si="174"/>
        <v>33</v>
      </c>
      <c r="M426" s="35">
        <f t="shared" si="176"/>
        <v>22</v>
      </c>
      <c r="N426" s="35">
        <f t="shared" si="182"/>
        <v>11</v>
      </c>
      <c r="O426" s="33" t="str">
        <f t="shared" si="179"/>
        <v>70%</v>
      </c>
      <c r="P426" s="33">
        <f t="shared" si="167"/>
        <v>7.6999999999999993</v>
      </c>
      <c r="Q426" s="33" t="str">
        <f t="shared" si="177"/>
        <v>0.1</v>
      </c>
      <c r="R426" s="35">
        <f t="shared" si="180"/>
        <v>22.1</v>
      </c>
      <c r="S426" s="35">
        <f t="shared" si="175"/>
        <v>22.1</v>
      </c>
      <c r="T426" s="86">
        <f t="shared" si="181"/>
        <v>22.1</v>
      </c>
    </row>
    <row r="427" spans="1:20" ht="15.75" customHeight="1" x14ac:dyDescent="0.3">
      <c r="A427" s="83">
        <v>421</v>
      </c>
      <c r="B427" s="32" t="s">
        <v>404</v>
      </c>
      <c r="C427" s="33">
        <v>288</v>
      </c>
      <c r="D427" s="34"/>
      <c r="E427" s="40"/>
      <c r="F427" s="33"/>
      <c r="G427" s="35">
        <v>11</v>
      </c>
      <c r="H427" s="36">
        <v>11</v>
      </c>
      <c r="I427" s="33">
        <v>83</v>
      </c>
      <c r="J427" s="33">
        <v>71</v>
      </c>
      <c r="K427" s="36">
        <f t="shared" si="173"/>
        <v>72</v>
      </c>
      <c r="L427" s="37">
        <f t="shared" si="174"/>
        <v>12</v>
      </c>
      <c r="M427" s="35">
        <f t="shared" si="176"/>
        <v>11</v>
      </c>
      <c r="N427" s="35">
        <f t="shared" si="182"/>
        <v>1</v>
      </c>
      <c r="O427" s="33" t="str">
        <f t="shared" si="179"/>
        <v>30%</v>
      </c>
      <c r="P427" s="33">
        <f t="shared" si="167"/>
        <v>0.3</v>
      </c>
      <c r="Q427" s="33" t="str">
        <f t="shared" si="177"/>
        <v>0.1</v>
      </c>
      <c r="R427" s="35">
        <f t="shared" si="180"/>
        <v>11.1</v>
      </c>
      <c r="S427" s="35">
        <f t="shared" si="175"/>
        <v>11.1</v>
      </c>
      <c r="T427" s="86">
        <f t="shared" si="181"/>
        <v>11.1</v>
      </c>
    </row>
    <row r="428" spans="1:20" ht="15.75" customHeight="1" x14ac:dyDescent="0.3">
      <c r="A428" s="83">
        <v>422</v>
      </c>
      <c r="B428" s="7" t="s">
        <v>405</v>
      </c>
      <c r="C428" s="8">
        <v>414</v>
      </c>
      <c r="D428" s="9"/>
      <c r="E428" s="10"/>
      <c r="F428" s="8"/>
      <c r="G428" s="11">
        <v>16</v>
      </c>
      <c r="H428" s="12">
        <v>16</v>
      </c>
      <c r="I428" s="8">
        <v>97</v>
      </c>
      <c r="J428" s="8">
        <v>70</v>
      </c>
      <c r="K428" s="12">
        <f t="shared" si="173"/>
        <v>81</v>
      </c>
      <c r="L428" s="13">
        <f t="shared" si="174"/>
        <v>27</v>
      </c>
      <c r="M428" s="11">
        <f t="shared" si="176"/>
        <v>16</v>
      </c>
      <c r="N428" s="11">
        <f t="shared" si="182"/>
        <v>11</v>
      </c>
      <c r="O428" s="8" t="str">
        <f t="shared" si="179"/>
        <v>50%</v>
      </c>
      <c r="P428" s="8">
        <f t="shared" si="167"/>
        <v>5.5</v>
      </c>
      <c r="Q428" s="8" t="str">
        <f t="shared" si="177"/>
        <v>0.1</v>
      </c>
      <c r="R428" s="11">
        <f t="shared" si="180"/>
        <v>16.100000000000001</v>
      </c>
      <c r="S428" s="11">
        <f t="shared" si="175"/>
        <v>16.100000000000001</v>
      </c>
      <c r="T428" s="85">
        <f t="shared" si="181"/>
        <v>16.100000000000001</v>
      </c>
    </row>
    <row r="429" spans="1:20" ht="15.75" customHeight="1" x14ac:dyDescent="0.3">
      <c r="A429" s="83">
        <v>423</v>
      </c>
      <c r="B429" s="7" t="s">
        <v>406</v>
      </c>
      <c r="C429" s="8">
        <v>261</v>
      </c>
      <c r="D429" s="9"/>
      <c r="E429" s="10"/>
      <c r="F429" s="8"/>
      <c r="G429" s="8">
        <v>24</v>
      </c>
      <c r="H429" s="12">
        <v>24</v>
      </c>
      <c r="I429" s="8">
        <v>106</v>
      </c>
      <c r="J429" s="8">
        <v>70</v>
      </c>
      <c r="K429" s="12">
        <f t="shared" si="173"/>
        <v>82</v>
      </c>
      <c r="L429" s="13">
        <f t="shared" ref="L429:L461" si="183">I429-J429</f>
        <v>36</v>
      </c>
      <c r="M429" s="11">
        <f t="shared" si="176"/>
        <v>24</v>
      </c>
      <c r="N429" s="11">
        <f t="shared" si="182"/>
        <v>12</v>
      </c>
      <c r="O429" s="8" t="str">
        <f t="shared" si="179"/>
        <v>70%</v>
      </c>
      <c r="P429" s="8">
        <f t="shared" si="167"/>
        <v>8.3999999999999986</v>
      </c>
      <c r="Q429" s="8" t="str">
        <f t="shared" si="177"/>
        <v>0.1</v>
      </c>
      <c r="R429" s="11">
        <f t="shared" si="180"/>
        <v>24.1</v>
      </c>
      <c r="S429" s="11">
        <f t="shared" ref="S429:S460" si="184">IF(I429&gt;1,(R429),G429)</f>
        <v>24.1</v>
      </c>
      <c r="T429" s="85">
        <f t="shared" si="181"/>
        <v>24.1</v>
      </c>
    </row>
    <row r="430" spans="1:20" ht="15.75" customHeight="1" x14ac:dyDescent="0.3">
      <c r="A430" s="83">
        <v>424</v>
      </c>
      <c r="B430" s="32" t="s">
        <v>407</v>
      </c>
      <c r="C430" s="33">
        <v>188</v>
      </c>
      <c r="D430" s="34" t="s">
        <v>65</v>
      </c>
      <c r="E430" s="33"/>
      <c r="F430" s="33"/>
      <c r="G430" s="33">
        <v>10</v>
      </c>
      <c r="H430" s="36">
        <f>G430</f>
        <v>10</v>
      </c>
      <c r="I430" s="33">
        <v>86</v>
      </c>
      <c r="J430" s="33">
        <v>69</v>
      </c>
      <c r="K430" s="36">
        <f t="shared" si="173"/>
        <v>76</v>
      </c>
      <c r="L430" s="37">
        <f t="shared" si="183"/>
        <v>17</v>
      </c>
      <c r="M430" s="35">
        <f t="shared" si="176"/>
        <v>10</v>
      </c>
      <c r="N430" s="35">
        <f t="shared" si="182"/>
        <v>7</v>
      </c>
      <c r="O430" s="33" t="str">
        <f t="shared" si="179"/>
        <v>30%</v>
      </c>
      <c r="P430" s="33">
        <f t="shared" si="167"/>
        <v>2.1</v>
      </c>
      <c r="Q430" s="33" t="str">
        <f t="shared" si="177"/>
        <v>0.1</v>
      </c>
      <c r="R430" s="35">
        <f t="shared" si="180"/>
        <v>10.1</v>
      </c>
      <c r="S430" s="35">
        <f t="shared" si="184"/>
        <v>10.1</v>
      </c>
      <c r="T430" s="86">
        <f t="shared" si="181"/>
        <v>10.1</v>
      </c>
    </row>
    <row r="431" spans="1:20" ht="15.75" customHeight="1" x14ac:dyDescent="0.3">
      <c r="A431" s="83">
        <v>425</v>
      </c>
      <c r="B431" s="32" t="s">
        <v>408</v>
      </c>
      <c r="C431" s="33">
        <v>157</v>
      </c>
      <c r="D431" s="34" t="s">
        <v>17</v>
      </c>
      <c r="E431" s="33"/>
      <c r="F431" s="33"/>
      <c r="G431" s="33">
        <v>10.199999999999999</v>
      </c>
      <c r="H431" s="36">
        <f>G431</f>
        <v>10.199999999999999</v>
      </c>
      <c r="I431" s="33"/>
      <c r="J431" s="33"/>
      <c r="K431" s="36">
        <f t="shared" si="173"/>
        <v>-10.199999999999999</v>
      </c>
      <c r="L431" s="37">
        <f t="shared" si="183"/>
        <v>0</v>
      </c>
      <c r="M431" s="35">
        <f t="shared" si="176"/>
        <v>10.199999999999999</v>
      </c>
      <c r="N431" s="35">
        <f t="shared" si="182"/>
        <v>-10.199999999999999</v>
      </c>
      <c r="O431" s="33" t="str">
        <f t="shared" si="179"/>
        <v>30%</v>
      </c>
      <c r="P431" s="33">
        <f t="shared" si="167"/>
        <v>-3.0599999999999996</v>
      </c>
      <c r="Q431" s="33" t="str">
        <f t="shared" si="177"/>
        <v>30%</v>
      </c>
      <c r="R431" s="35">
        <f t="shared" si="180"/>
        <v>7.14</v>
      </c>
      <c r="S431" s="35">
        <f t="shared" si="184"/>
        <v>10.199999999999999</v>
      </c>
      <c r="T431" s="86">
        <f t="shared" si="181"/>
        <v>10.199999999999999</v>
      </c>
    </row>
    <row r="432" spans="1:20" ht="15.75" customHeight="1" x14ac:dyDescent="0.3">
      <c r="A432" s="83">
        <v>426</v>
      </c>
      <c r="B432" s="7" t="s">
        <v>409</v>
      </c>
      <c r="C432" s="8">
        <v>177</v>
      </c>
      <c r="D432" s="9" t="s">
        <v>34</v>
      </c>
      <c r="E432" s="10"/>
      <c r="F432" s="8"/>
      <c r="G432" s="8">
        <v>13</v>
      </c>
      <c r="H432" s="12">
        <v>13</v>
      </c>
      <c r="I432" s="8">
        <v>81</v>
      </c>
      <c r="J432" s="8">
        <v>70</v>
      </c>
      <c r="K432" s="12">
        <f t="shared" si="173"/>
        <v>68</v>
      </c>
      <c r="L432" s="13">
        <f t="shared" si="183"/>
        <v>11</v>
      </c>
      <c r="M432" s="11">
        <f t="shared" si="176"/>
        <v>13</v>
      </c>
      <c r="N432" s="11">
        <f t="shared" si="182"/>
        <v>-2</v>
      </c>
      <c r="O432" s="8" t="str">
        <f t="shared" si="179"/>
        <v>30%</v>
      </c>
      <c r="P432" s="8">
        <f t="shared" si="167"/>
        <v>-0.6</v>
      </c>
      <c r="Q432" s="8" t="str">
        <f t="shared" ref="Q432:Q461" si="185">IF(N432&lt;0,O432, "0.1")</f>
        <v>30%</v>
      </c>
      <c r="R432" s="11">
        <f t="shared" si="180"/>
        <v>12.4</v>
      </c>
      <c r="S432" s="11">
        <f t="shared" si="184"/>
        <v>12.4</v>
      </c>
      <c r="T432" s="85">
        <f t="shared" si="181"/>
        <v>12.4</v>
      </c>
    </row>
    <row r="433" spans="1:20" ht="15.75" customHeight="1" x14ac:dyDescent="0.3">
      <c r="A433" s="83">
        <v>427</v>
      </c>
      <c r="B433" s="32" t="s">
        <v>410</v>
      </c>
      <c r="C433" s="33">
        <v>111</v>
      </c>
      <c r="D433" s="34"/>
      <c r="E433" s="33"/>
      <c r="F433" s="33"/>
      <c r="G433" s="35">
        <v>24</v>
      </c>
      <c r="H433" s="36">
        <f>G433</f>
        <v>24</v>
      </c>
      <c r="I433" s="33"/>
      <c r="J433" s="33"/>
      <c r="K433" s="36">
        <f t="shared" si="173"/>
        <v>-24</v>
      </c>
      <c r="L433" s="37">
        <f t="shared" si="183"/>
        <v>0</v>
      </c>
      <c r="M433" s="35">
        <f t="shared" si="176"/>
        <v>24</v>
      </c>
      <c r="N433" s="35">
        <f t="shared" si="182"/>
        <v>-24</v>
      </c>
      <c r="O433" s="33" t="str">
        <f t="shared" si="179"/>
        <v>70%</v>
      </c>
      <c r="P433" s="33">
        <f t="shared" si="167"/>
        <v>-16.799999999999997</v>
      </c>
      <c r="Q433" s="33" t="str">
        <f t="shared" si="185"/>
        <v>70%</v>
      </c>
      <c r="R433" s="35">
        <f t="shared" si="180"/>
        <v>7.2000000000000028</v>
      </c>
      <c r="S433" s="35">
        <f t="shared" si="184"/>
        <v>24</v>
      </c>
      <c r="T433" s="86">
        <f t="shared" si="181"/>
        <v>24</v>
      </c>
    </row>
    <row r="434" spans="1:20" ht="15.75" customHeight="1" x14ac:dyDescent="0.3">
      <c r="A434" s="83">
        <v>428</v>
      </c>
      <c r="B434" s="34" t="s">
        <v>411</v>
      </c>
      <c r="C434" s="33">
        <v>427</v>
      </c>
      <c r="D434" s="34"/>
      <c r="E434" s="40"/>
      <c r="F434" s="33"/>
      <c r="G434" s="33">
        <v>14</v>
      </c>
      <c r="H434" s="33">
        <v>14</v>
      </c>
      <c r="I434" s="33">
        <v>79</v>
      </c>
      <c r="J434" s="33">
        <v>68</v>
      </c>
      <c r="K434" s="33">
        <f t="shared" si="173"/>
        <v>65</v>
      </c>
      <c r="L434" s="33">
        <f t="shared" si="183"/>
        <v>11</v>
      </c>
      <c r="M434" s="33">
        <f t="shared" si="176"/>
        <v>14</v>
      </c>
      <c r="N434" s="33">
        <f t="shared" si="182"/>
        <v>-3</v>
      </c>
      <c r="O434" s="33" t="str">
        <f t="shared" si="179"/>
        <v>50%</v>
      </c>
      <c r="P434" s="33">
        <f t="shared" si="167"/>
        <v>-1.5</v>
      </c>
      <c r="Q434" s="33" t="str">
        <f t="shared" si="185"/>
        <v>50%</v>
      </c>
      <c r="R434" s="33">
        <f t="shared" si="180"/>
        <v>12.5</v>
      </c>
      <c r="S434" s="33">
        <f t="shared" si="184"/>
        <v>12.5</v>
      </c>
      <c r="T434" s="86">
        <f t="shared" si="181"/>
        <v>12.5</v>
      </c>
    </row>
    <row r="435" spans="1:20" ht="15.75" customHeight="1" x14ac:dyDescent="0.3">
      <c r="A435" s="83">
        <v>429</v>
      </c>
      <c r="B435" s="32" t="s">
        <v>412</v>
      </c>
      <c r="C435" s="33">
        <v>31</v>
      </c>
      <c r="D435" s="34"/>
      <c r="E435" s="33"/>
      <c r="F435" s="33"/>
      <c r="G435" s="35">
        <v>13.8</v>
      </c>
      <c r="H435" s="36">
        <f>G435</f>
        <v>13.8</v>
      </c>
      <c r="I435" s="33"/>
      <c r="J435" s="33"/>
      <c r="K435" s="36">
        <f t="shared" si="173"/>
        <v>-13.8</v>
      </c>
      <c r="L435" s="37">
        <f t="shared" si="183"/>
        <v>0</v>
      </c>
      <c r="M435" s="35">
        <f t="shared" si="176"/>
        <v>13.8</v>
      </c>
      <c r="N435" s="35">
        <f t="shared" si="182"/>
        <v>-13.8</v>
      </c>
      <c r="O435" s="33" t="str">
        <f t="shared" si="179"/>
        <v>50%</v>
      </c>
      <c r="P435" s="33">
        <f t="shared" si="167"/>
        <v>-6.9</v>
      </c>
      <c r="Q435" s="33" t="str">
        <f t="shared" si="185"/>
        <v>50%</v>
      </c>
      <c r="R435" s="35">
        <f t="shared" si="180"/>
        <v>6.9</v>
      </c>
      <c r="S435" s="35">
        <f t="shared" si="184"/>
        <v>13.8</v>
      </c>
      <c r="T435" s="86">
        <f t="shared" si="181"/>
        <v>13.8</v>
      </c>
    </row>
    <row r="436" spans="1:20" ht="15.75" customHeight="1" x14ac:dyDescent="0.3">
      <c r="A436" s="83">
        <v>430</v>
      </c>
      <c r="B436" s="15" t="s">
        <v>413</v>
      </c>
      <c r="C436" s="8">
        <v>426</v>
      </c>
      <c r="D436" s="16"/>
      <c r="E436" s="10"/>
      <c r="F436" s="17"/>
      <c r="G436" s="8">
        <v>22.6</v>
      </c>
      <c r="H436" s="8">
        <v>23</v>
      </c>
      <c r="I436" s="8">
        <v>97</v>
      </c>
      <c r="J436" s="8">
        <v>70</v>
      </c>
      <c r="K436" s="8">
        <f t="shared" si="173"/>
        <v>74</v>
      </c>
      <c r="L436" s="8">
        <f t="shared" si="183"/>
        <v>27</v>
      </c>
      <c r="M436" s="8">
        <f t="shared" si="176"/>
        <v>22.6</v>
      </c>
      <c r="N436" s="8">
        <f t="shared" si="182"/>
        <v>4.3999999999999986</v>
      </c>
      <c r="O436" s="8" t="str">
        <f t="shared" si="179"/>
        <v>70%</v>
      </c>
      <c r="P436" s="8">
        <f t="shared" si="167"/>
        <v>3.0799999999999987</v>
      </c>
      <c r="Q436" s="8" t="str">
        <f t="shared" si="185"/>
        <v>0.1</v>
      </c>
      <c r="R436" s="8">
        <f t="shared" si="180"/>
        <v>22.700000000000003</v>
      </c>
      <c r="S436" s="8">
        <f t="shared" si="184"/>
        <v>22.700000000000003</v>
      </c>
      <c r="T436" s="84">
        <v>23</v>
      </c>
    </row>
    <row r="437" spans="1:20" ht="15.75" customHeight="1" x14ac:dyDescent="0.3">
      <c r="A437" s="83">
        <v>431</v>
      </c>
      <c r="B437" s="38" t="s">
        <v>414</v>
      </c>
      <c r="C437" s="33">
        <v>415</v>
      </c>
      <c r="D437" s="39"/>
      <c r="E437" s="40"/>
      <c r="F437" s="41"/>
      <c r="G437" s="33">
        <v>24</v>
      </c>
      <c r="H437" s="33">
        <v>24</v>
      </c>
      <c r="I437" s="33">
        <v>103</v>
      </c>
      <c r="J437" s="33">
        <v>70</v>
      </c>
      <c r="K437" s="33">
        <f t="shared" si="173"/>
        <v>79</v>
      </c>
      <c r="L437" s="33">
        <f t="shared" si="183"/>
        <v>33</v>
      </c>
      <c r="M437" s="33">
        <f t="shared" si="176"/>
        <v>24</v>
      </c>
      <c r="N437" s="33">
        <f t="shared" si="182"/>
        <v>9</v>
      </c>
      <c r="O437" s="33" t="str">
        <f t="shared" si="179"/>
        <v>70%</v>
      </c>
      <c r="P437" s="33">
        <f t="shared" si="167"/>
        <v>6.3</v>
      </c>
      <c r="Q437" s="33" t="str">
        <f t="shared" si="185"/>
        <v>0.1</v>
      </c>
      <c r="R437" s="33">
        <f t="shared" si="180"/>
        <v>24.1</v>
      </c>
      <c r="S437" s="33">
        <f t="shared" si="184"/>
        <v>24.1</v>
      </c>
      <c r="T437" s="91">
        <v>24</v>
      </c>
    </row>
    <row r="438" spans="1:20" ht="15.75" customHeight="1" x14ac:dyDescent="0.3">
      <c r="A438" s="83">
        <v>432</v>
      </c>
      <c r="B438" s="32" t="s">
        <v>415</v>
      </c>
      <c r="C438" s="33">
        <v>98</v>
      </c>
      <c r="D438" s="34"/>
      <c r="E438" s="33"/>
      <c r="F438" s="33"/>
      <c r="G438" s="35">
        <v>15.5</v>
      </c>
      <c r="H438" s="36">
        <f>G438</f>
        <v>15.5</v>
      </c>
      <c r="I438" s="33"/>
      <c r="J438" s="33"/>
      <c r="K438" s="36">
        <f t="shared" si="173"/>
        <v>-15.5</v>
      </c>
      <c r="L438" s="37">
        <f t="shared" si="183"/>
        <v>0</v>
      </c>
      <c r="M438" s="35">
        <f t="shared" si="176"/>
        <v>15.5</v>
      </c>
      <c r="N438" s="35">
        <f t="shared" si="182"/>
        <v>-15.5</v>
      </c>
      <c r="O438" s="33" t="str">
        <f t="shared" si="179"/>
        <v>50%</v>
      </c>
      <c r="P438" s="33">
        <f t="shared" si="167"/>
        <v>-7.75</v>
      </c>
      <c r="Q438" s="33" t="str">
        <f t="shared" si="185"/>
        <v>50%</v>
      </c>
      <c r="R438" s="35">
        <f t="shared" si="180"/>
        <v>7.75</v>
      </c>
      <c r="S438" s="35">
        <f t="shared" si="184"/>
        <v>15.5</v>
      </c>
      <c r="T438" s="86">
        <f>S438</f>
        <v>15.5</v>
      </c>
    </row>
    <row r="439" spans="1:20" ht="15.75" customHeight="1" x14ac:dyDescent="0.3">
      <c r="A439" s="83">
        <v>433</v>
      </c>
      <c r="B439" s="32" t="s">
        <v>416</v>
      </c>
      <c r="C439" s="33">
        <v>306</v>
      </c>
      <c r="D439" s="34" t="s">
        <v>45</v>
      </c>
      <c r="E439" s="40"/>
      <c r="F439" s="33"/>
      <c r="G439" s="33">
        <v>12</v>
      </c>
      <c r="H439" s="33">
        <v>12</v>
      </c>
      <c r="I439" s="33">
        <v>81</v>
      </c>
      <c r="J439" s="33">
        <v>71</v>
      </c>
      <c r="K439" s="36">
        <v>68</v>
      </c>
      <c r="L439" s="37">
        <f t="shared" si="183"/>
        <v>10</v>
      </c>
      <c r="M439" s="35">
        <f t="shared" si="176"/>
        <v>12</v>
      </c>
      <c r="N439" s="35">
        <f t="shared" si="182"/>
        <v>-2</v>
      </c>
      <c r="O439" s="33" t="str">
        <f t="shared" si="179"/>
        <v>30%</v>
      </c>
      <c r="P439" s="33">
        <f t="shared" ref="P439:P461" si="186">N439*O439</f>
        <v>-0.6</v>
      </c>
      <c r="Q439" s="33" t="str">
        <f t="shared" si="185"/>
        <v>30%</v>
      </c>
      <c r="R439" s="35">
        <f t="shared" si="180"/>
        <v>11.4</v>
      </c>
      <c r="S439" s="35">
        <f t="shared" si="184"/>
        <v>11.4</v>
      </c>
      <c r="T439" s="86">
        <f>S439</f>
        <v>11.4</v>
      </c>
    </row>
    <row r="440" spans="1:20" ht="15.75" customHeight="1" x14ac:dyDescent="0.3">
      <c r="A440" s="83">
        <v>434</v>
      </c>
      <c r="B440" s="7" t="s">
        <v>458</v>
      </c>
      <c r="C440" s="8">
        <v>446</v>
      </c>
      <c r="D440" s="26"/>
      <c r="E440" s="27"/>
      <c r="F440" s="28"/>
      <c r="G440" s="8">
        <v>24</v>
      </c>
      <c r="H440" s="8">
        <v>24</v>
      </c>
      <c r="I440" s="8">
        <v>112</v>
      </c>
      <c r="J440" s="8">
        <v>70</v>
      </c>
      <c r="K440" s="8">
        <f t="shared" ref="K440:K457" si="187">I440-H440</f>
        <v>88</v>
      </c>
      <c r="L440" s="8">
        <f t="shared" si="183"/>
        <v>42</v>
      </c>
      <c r="M440" s="8">
        <f t="shared" si="176"/>
        <v>24</v>
      </c>
      <c r="N440" s="8">
        <f t="shared" si="182"/>
        <v>18</v>
      </c>
      <c r="O440" s="8" t="str">
        <f t="shared" ref="O440:O461" si="188">IF(M440&gt;=19.5,"70%",IF(M440&gt;=13.5,"50%",IF(M440&gt;=5.5,"30%",IF(M440&gt;=0.1,"15%"))))</f>
        <v>70%</v>
      </c>
      <c r="P440" s="8">
        <f t="shared" si="186"/>
        <v>12.6</v>
      </c>
      <c r="Q440" s="8" t="str">
        <f t="shared" si="185"/>
        <v>0.1</v>
      </c>
      <c r="R440" s="8">
        <f t="shared" si="180"/>
        <v>24.1</v>
      </c>
      <c r="S440" s="8">
        <f t="shared" si="184"/>
        <v>24.1</v>
      </c>
      <c r="T440" s="84">
        <v>24</v>
      </c>
    </row>
    <row r="441" spans="1:20" ht="15.75" customHeight="1" x14ac:dyDescent="0.3">
      <c r="A441" s="83">
        <v>435</v>
      </c>
      <c r="B441" s="7" t="s">
        <v>417</v>
      </c>
      <c r="C441" s="8">
        <v>23</v>
      </c>
      <c r="D441" s="9" t="s">
        <v>20</v>
      </c>
      <c r="E441" s="10"/>
      <c r="F441" s="8"/>
      <c r="G441" s="11">
        <v>12.1</v>
      </c>
      <c r="H441" s="12">
        <v>12</v>
      </c>
      <c r="I441" s="8">
        <v>101</v>
      </c>
      <c r="J441" s="8">
        <v>70</v>
      </c>
      <c r="K441" s="12">
        <f t="shared" si="187"/>
        <v>89</v>
      </c>
      <c r="L441" s="13">
        <f t="shared" si="183"/>
        <v>31</v>
      </c>
      <c r="M441" s="11">
        <f t="shared" si="176"/>
        <v>12.1</v>
      </c>
      <c r="N441" s="11">
        <f t="shared" si="182"/>
        <v>18.899999999999999</v>
      </c>
      <c r="O441" s="8" t="str">
        <f t="shared" si="188"/>
        <v>30%</v>
      </c>
      <c r="P441" s="8">
        <f t="shared" si="186"/>
        <v>5.669999999999999</v>
      </c>
      <c r="Q441" s="8" t="str">
        <f t="shared" si="185"/>
        <v>0.1</v>
      </c>
      <c r="R441" s="11">
        <f t="shared" si="180"/>
        <v>12.2</v>
      </c>
      <c r="S441" s="11">
        <f t="shared" si="184"/>
        <v>12.2</v>
      </c>
      <c r="T441" s="85">
        <v>12</v>
      </c>
    </row>
    <row r="442" spans="1:20" ht="15.75" customHeight="1" x14ac:dyDescent="0.3">
      <c r="A442" s="83">
        <v>436</v>
      </c>
      <c r="B442" s="32" t="s">
        <v>418</v>
      </c>
      <c r="C442" s="33">
        <v>40</v>
      </c>
      <c r="D442" s="34"/>
      <c r="E442" s="33"/>
      <c r="F442" s="33"/>
      <c r="G442" s="35">
        <v>11.1</v>
      </c>
      <c r="H442" s="36">
        <f>G442</f>
        <v>11.1</v>
      </c>
      <c r="I442" s="33"/>
      <c r="J442" s="33"/>
      <c r="K442" s="36">
        <f t="shared" si="187"/>
        <v>-11.1</v>
      </c>
      <c r="L442" s="37">
        <f t="shared" si="183"/>
        <v>0</v>
      </c>
      <c r="M442" s="35">
        <f t="shared" si="176"/>
        <v>11.1</v>
      </c>
      <c r="N442" s="35">
        <f t="shared" si="182"/>
        <v>-11.1</v>
      </c>
      <c r="O442" s="33" t="str">
        <f t="shared" si="188"/>
        <v>30%</v>
      </c>
      <c r="P442" s="33">
        <f t="shared" si="186"/>
        <v>-3.3299999999999996</v>
      </c>
      <c r="Q442" s="33" t="str">
        <f t="shared" si="185"/>
        <v>30%</v>
      </c>
      <c r="R442" s="35">
        <f t="shared" si="180"/>
        <v>7.77</v>
      </c>
      <c r="S442" s="35">
        <f t="shared" si="184"/>
        <v>11.1</v>
      </c>
      <c r="T442" s="86">
        <f t="shared" ref="T442:T450" si="189">S442</f>
        <v>11.1</v>
      </c>
    </row>
    <row r="443" spans="1:20" ht="15.75" customHeight="1" x14ac:dyDescent="0.3">
      <c r="A443" s="83">
        <v>437</v>
      </c>
      <c r="B443" s="38" t="s">
        <v>420</v>
      </c>
      <c r="C443" s="33">
        <v>417</v>
      </c>
      <c r="D443" s="38"/>
      <c r="E443" s="61"/>
      <c r="F443" s="62"/>
      <c r="G443" s="62">
        <v>18</v>
      </c>
      <c r="H443" s="62">
        <v>18</v>
      </c>
      <c r="I443" s="62">
        <v>97</v>
      </c>
      <c r="J443" s="62">
        <v>72</v>
      </c>
      <c r="K443" s="62">
        <f t="shared" si="187"/>
        <v>79</v>
      </c>
      <c r="L443" s="62">
        <f t="shared" si="183"/>
        <v>25</v>
      </c>
      <c r="M443" s="62">
        <f t="shared" si="176"/>
        <v>18</v>
      </c>
      <c r="N443" s="62">
        <f t="shared" si="182"/>
        <v>7</v>
      </c>
      <c r="O443" s="62" t="str">
        <f t="shared" si="188"/>
        <v>50%</v>
      </c>
      <c r="P443" s="62">
        <f t="shared" si="186"/>
        <v>3.5</v>
      </c>
      <c r="Q443" s="62" t="str">
        <f t="shared" si="185"/>
        <v>0.1</v>
      </c>
      <c r="R443" s="62">
        <f t="shared" si="180"/>
        <v>18.100000000000001</v>
      </c>
      <c r="S443" s="62">
        <f t="shared" si="184"/>
        <v>18.100000000000001</v>
      </c>
      <c r="T443" s="86">
        <f t="shared" si="189"/>
        <v>18.100000000000001</v>
      </c>
    </row>
    <row r="444" spans="1:20" ht="15.75" customHeight="1" x14ac:dyDescent="0.3">
      <c r="A444" s="83">
        <v>438</v>
      </c>
      <c r="B444" s="7" t="s">
        <v>422</v>
      </c>
      <c r="C444" s="8">
        <v>304</v>
      </c>
      <c r="D444" s="9"/>
      <c r="E444" s="10"/>
      <c r="F444" s="8"/>
      <c r="G444" s="8">
        <v>18.2</v>
      </c>
      <c r="H444" s="8">
        <v>18</v>
      </c>
      <c r="I444" s="8">
        <v>96</v>
      </c>
      <c r="J444" s="8">
        <v>70</v>
      </c>
      <c r="K444" s="8">
        <f t="shared" si="187"/>
        <v>78</v>
      </c>
      <c r="L444" s="8">
        <f t="shared" si="183"/>
        <v>26</v>
      </c>
      <c r="M444" s="8">
        <f t="shared" si="176"/>
        <v>18.2</v>
      </c>
      <c r="N444" s="8">
        <f t="shared" si="182"/>
        <v>7.8000000000000007</v>
      </c>
      <c r="O444" s="8" t="str">
        <f t="shared" si="188"/>
        <v>50%</v>
      </c>
      <c r="P444" s="8">
        <f t="shared" si="186"/>
        <v>3.9000000000000004</v>
      </c>
      <c r="Q444" s="8" t="str">
        <f t="shared" si="185"/>
        <v>0.1</v>
      </c>
      <c r="R444" s="8">
        <f t="shared" si="180"/>
        <v>18.3</v>
      </c>
      <c r="S444" s="8">
        <f t="shared" si="184"/>
        <v>18.3</v>
      </c>
      <c r="T444" s="85">
        <f t="shared" si="189"/>
        <v>18.3</v>
      </c>
    </row>
    <row r="445" spans="1:20" ht="15.75" customHeight="1" x14ac:dyDescent="0.3">
      <c r="A445" s="83">
        <v>439</v>
      </c>
      <c r="B445" s="32" t="s">
        <v>423</v>
      </c>
      <c r="C445" s="33">
        <v>25</v>
      </c>
      <c r="D445" s="34"/>
      <c r="E445" s="65"/>
      <c r="F445" s="33"/>
      <c r="G445" s="35">
        <v>12.8</v>
      </c>
      <c r="H445" s="36">
        <f>G445</f>
        <v>12.8</v>
      </c>
      <c r="I445" s="33"/>
      <c r="J445" s="33"/>
      <c r="K445" s="36">
        <f t="shared" si="187"/>
        <v>-12.8</v>
      </c>
      <c r="L445" s="37">
        <f t="shared" si="183"/>
        <v>0</v>
      </c>
      <c r="M445" s="35">
        <f t="shared" si="176"/>
        <v>12.8</v>
      </c>
      <c r="N445" s="35">
        <f t="shared" si="182"/>
        <v>-12.8</v>
      </c>
      <c r="O445" s="33" t="str">
        <f t="shared" si="188"/>
        <v>30%</v>
      </c>
      <c r="P445" s="33">
        <f t="shared" si="186"/>
        <v>-3.84</v>
      </c>
      <c r="Q445" s="33" t="str">
        <f t="shared" si="185"/>
        <v>30%</v>
      </c>
      <c r="R445" s="35">
        <f t="shared" ref="R445:R461" si="190">IF(M445&gt;=L445,(M445+P445),M445+Q445)</f>
        <v>8.9600000000000009</v>
      </c>
      <c r="S445" s="35">
        <f t="shared" si="184"/>
        <v>12.8</v>
      </c>
      <c r="T445" s="86">
        <f t="shared" si="189"/>
        <v>12.8</v>
      </c>
    </row>
    <row r="446" spans="1:20" ht="15.75" customHeight="1" x14ac:dyDescent="0.3">
      <c r="A446" s="83">
        <v>440</v>
      </c>
      <c r="B446" s="9" t="s">
        <v>424</v>
      </c>
      <c r="C446" s="8">
        <v>419</v>
      </c>
      <c r="D446" s="9" t="s">
        <v>20</v>
      </c>
      <c r="E446" s="10"/>
      <c r="F446" s="8"/>
      <c r="G446" s="8">
        <v>12.1</v>
      </c>
      <c r="H446" s="8">
        <v>12</v>
      </c>
      <c r="I446" s="8">
        <v>79</v>
      </c>
      <c r="J446" s="8">
        <v>70</v>
      </c>
      <c r="K446" s="8">
        <f t="shared" si="187"/>
        <v>67</v>
      </c>
      <c r="L446" s="8">
        <f t="shared" si="183"/>
        <v>9</v>
      </c>
      <c r="M446" s="8">
        <f t="shared" si="176"/>
        <v>12.1</v>
      </c>
      <c r="N446" s="8">
        <f t="shared" si="182"/>
        <v>-3.0999999999999996</v>
      </c>
      <c r="O446" s="8" t="str">
        <f t="shared" si="188"/>
        <v>30%</v>
      </c>
      <c r="P446" s="8">
        <f t="shared" si="186"/>
        <v>-0.92999999999999983</v>
      </c>
      <c r="Q446" s="8" t="str">
        <f t="shared" si="185"/>
        <v>30%</v>
      </c>
      <c r="R446" s="8">
        <f t="shared" si="190"/>
        <v>11.17</v>
      </c>
      <c r="S446" s="8">
        <f t="shared" si="184"/>
        <v>11.17</v>
      </c>
      <c r="T446" s="85">
        <f t="shared" si="189"/>
        <v>11.17</v>
      </c>
    </row>
    <row r="447" spans="1:20" ht="15.75" customHeight="1" x14ac:dyDescent="0.3">
      <c r="A447" s="83">
        <v>441</v>
      </c>
      <c r="B447" s="32" t="s">
        <v>425</v>
      </c>
      <c r="C447" s="33">
        <v>186</v>
      </c>
      <c r="D447" s="34"/>
      <c r="E447" s="33"/>
      <c r="F447" s="33"/>
      <c r="G447" s="33">
        <v>20.8</v>
      </c>
      <c r="H447" s="36">
        <f>G447</f>
        <v>20.8</v>
      </c>
      <c r="I447" s="33"/>
      <c r="J447" s="33"/>
      <c r="K447" s="36">
        <f t="shared" si="187"/>
        <v>-20.8</v>
      </c>
      <c r="L447" s="37">
        <f t="shared" si="183"/>
        <v>0</v>
      </c>
      <c r="M447" s="35">
        <f t="shared" si="176"/>
        <v>20.8</v>
      </c>
      <c r="N447" s="35">
        <f t="shared" si="182"/>
        <v>-20.8</v>
      </c>
      <c r="O447" s="33" t="str">
        <f t="shared" si="188"/>
        <v>70%</v>
      </c>
      <c r="P447" s="33">
        <f t="shared" si="186"/>
        <v>-14.559999999999999</v>
      </c>
      <c r="Q447" s="33" t="str">
        <f t="shared" si="185"/>
        <v>70%</v>
      </c>
      <c r="R447" s="35">
        <f t="shared" si="190"/>
        <v>6.240000000000002</v>
      </c>
      <c r="S447" s="35">
        <f t="shared" si="184"/>
        <v>20.8</v>
      </c>
      <c r="T447" s="86">
        <f t="shared" si="189"/>
        <v>20.8</v>
      </c>
    </row>
    <row r="448" spans="1:20" ht="15.75" customHeight="1" x14ac:dyDescent="0.3">
      <c r="A448" s="83">
        <v>442</v>
      </c>
      <c r="B448" s="38" t="s">
        <v>426</v>
      </c>
      <c r="C448" s="33">
        <v>420</v>
      </c>
      <c r="D448" s="69" t="s">
        <v>20</v>
      </c>
      <c r="E448" s="40"/>
      <c r="F448" s="41"/>
      <c r="G448" s="35">
        <v>9.1</v>
      </c>
      <c r="H448" s="36">
        <f>G448</f>
        <v>9.1</v>
      </c>
      <c r="I448" s="33">
        <v>88</v>
      </c>
      <c r="J448" s="33">
        <v>70</v>
      </c>
      <c r="K448" s="36">
        <f t="shared" si="187"/>
        <v>78.900000000000006</v>
      </c>
      <c r="L448" s="37">
        <f t="shared" si="183"/>
        <v>18</v>
      </c>
      <c r="M448" s="35">
        <f t="shared" si="176"/>
        <v>9.1</v>
      </c>
      <c r="N448" s="35">
        <f t="shared" si="182"/>
        <v>8.9</v>
      </c>
      <c r="O448" s="33" t="str">
        <f t="shared" si="188"/>
        <v>30%</v>
      </c>
      <c r="P448" s="33">
        <f t="shared" si="186"/>
        <v>2.67</v>
      </c>
      <c r="Q448" s="33" t="str">
        <f t="shared" si="185"/>
        <v>0.1</v>
      </c>
      <c r="R448" s="35">
        <f t="shared" si="190"/>
        <v>9.1999999999999993</v>
      </c>
      <c r="S448" s="35">
        <f t="shared" si="184"/>
        <v>9.1999999999999993</v>
      </c>
      <c r="T448" s="86">
        <f t="shared" si="189"/>
        <v>9.1999999999999993</v>
      </c>
    </row>
    <row r="449" spans="1:20" ht="15.75" customHeight="1" x14ac:dyDescent="0.3">
      <c r="A449" s="83">
        <v>443</v>
      </c>
      <c r="B449" s="32" t="s">
        <v>427</v>
      </c>
      <c r="C449" s="33">
        <v>183</v>
      </c>
      <c r="D449" s="34"/>
      <c r="E449" s="40"/>
      <c r="F449" s="33"/>
      <c r="G449" s="33">
        <v>9</v>
      </c>
      <c r="H449" s="36">
        <f>G449</f>
        <v>9</v>
      </c>
      <c r="I449" s="33">
        <v>77</v>
      </c>
      <c r="J449" s="33">
        <v>68</v>
      </c>
      <c r="K449" s="36">
        <f t="shared" si="187"/>
        <v>68</v>
      </c>
      <c r="L449" s="37">
        <f t="shared" si="183"/>
        <v>9</v>
      </c>
      <c r="M449" s="35">
        <f t="shared" si="176"/>
        <v>9</v>
      </c>
      <c r="N449" s="35">
        <f t="shared" si="182"/>
        <v>0</v>
      </c>
      <c r="O449" s="33" t="str">
        <f t="shared" si="188"/>
        <v>30%</v>
      </c>
      <c r="P449" s="33">
        <f t="shared" si="186"/>
        <v>0</v>
      </c>
      <c r="Q449" s="33" t="str">
        <f t="shared" si="185"/>
        <v>0.1</v>
      </c>
      <c r="R449" s="35">
        <f t="shared" si="190"/>
        <v>9</v>
      </c>
      <c r="S449" s="35">
        <f t="shared" si="184"/>
        <v>9</v>
      </c>
      <c r="T449" s="86">
        <f t="shared" si="189"/>
        <v>9</v>
      </c>
    </row>
    <row r="450" spans="1:20" ht="15.75" customHeight="1" x14ac:dyDescent="0.3">
      <c r="A450" s="83">
        <v>444</v>
      </c>
      <c r="B450" s="38" t="s">
        <v>428</v>
      </c>
      <c r="C450" s="33">
        <v>421</v>
      </c>
      <c r="D450" s="39"/>
      <c r="E450" s="64"/>
      <c r="F450" s="41"/>
      <c r="G450" s="33">
        <v>18</v>
      </c>
      <c r="H450" s="33">
        <v>18</v>
      </c>
      <c r="I450" s="33">
        <v>95</v>
      </c>
      <c r="J450" s="33">
        <v>70</v>
      </c>
      <c r="K450" s="33">
        <f t="shared" si="187"/>
        <v>77</v>
      </c>
      <c r="L450" s="33">
        <f t="shared" si="183"/>
        <v>25</v>
      </c>
      <c r="M450" s="33">
        <f t="shared" si="176"/>
        <v>18</v>
      </c>
      <c r="N450" s="33">
        <f t="shared" si="182"/>
        <v>7</v>
      </c>
      <c r="O450" s="33" t="str">
        <f t="shared" si="188"/>
        <v>50%</v>
      </c>
      <c r="P450" s="33">
        <f t="shared" si="186"/>
        <v>3.5</v>
      </c>
      <c r="Q450" s="33" t="str">
        <f t="shared" si="185"/>
        <v>0.1</v>
      </c>
      <c r="R450" s="33">
        <f t="shared" si="190"/>
        <v>18.100000000000001</v>
      </c>
      <c r="S450" s="33">
        <f t="shared" si="184"/>
        <v>18.100000000000001</v>
      </c>
      <c r="T450" s="86">
        <f t="shared" si="189"/>
        <v>18.100000000000001</v>
      </c>
    </row>
    <row r="451" spans="1:20" ht="15.75" customHeight="1" x14ac:dyDescent="0.3">
      <c r="A451" s="83">
        <v>445</v>
      </c>
      <c r="B451" s="7" t="s">
        <v>460</v>
      </c>
      <c r="C451" s="8">
        <v>448</v>
      </c>
      <c r="D451" s="26"/>
      <c r="E451" s="27"/>
      <c r="F451" s="28"/>
      <c r="G451" s="8">
        <v>24</v>
      </c>
      <c r="H451" s="8">
        <v>24</v>
      </c>
      <c r="I451" s="8">
        <v>108</v>
      </c>
      <c r="J451" s="8">
        <v>70</v>
      </c>
      <c r="K451" s="8">
        <f t="shared" si="187"/>
        <v>84</v>
      </c>
      <c r="L451" s="8">
        <f t="shared" si="183"/>
        <v>38</v>
      </c>
      <c r="M451" s="8">
        <f t="shared" si="176"/>
        <v>24</v>
      </c>
      <c r="N451" s="8">
        <f t="shared" si="182"/>
        <v>14</v>
      </c>
      <c r="O451" s="8" t="str">
        <f t="shared" si="188"/>
        <v>70%</v>
      </c>
      <c r="P451" s="8">
        <f t="shared" si="186"/>
        <v>9.7999999999999989</v>
      </c>
      <c r="Q451" s="8" t="str">
        <f t="shared" si="185"/>
        <v>0.1</v>
      </c>
      <c r="R451" s="8">
        <f t="shared" si="190"/>
        <v>24.1</v>
      </c>
      <c r="S451" s="8">
        <f t="shared" si="184"/>
        <v>24.1</v>
      </c>
      <c r="T451" s="84">
        <v>24</v>
      </c>
    </row>
    <row r="452" spans="1:20" ht="15.75" customHeight="1" x14ac:dyDescent="0.3">
      <c r="A452" s="83">
        <v>446</v>
      </c>
      <c r="B452" s="15" t="s">
        <v>430</v>
      </c>
      <c r="C452" s="8">
        <v>422</v>
      </c>
      <c r="D452" s="16"/>
      <c r="E452" s="10"/>
      <c r="F452" s="8"/>
      <c r="G452" s="8">
        <v>24</v>
      </c>
      <c r="H452" s="8">
        <v>24</v>
      </c>
      <c r="I452" s="8">
        <v>106</v>
      </c>
      <c r="J452" s="8">
        <v>70</v>
      </c>
      <c r="K452" s="8">
        <f t="shared" si="187"/>
        <v>82</v>
      </c>
      <c r="L452" s="8">
        <f t="shared" si="183"/>
        <v>36</v>
      </c>
      <c r="M452" s="8">
        <f t="shared" si="176"/>
        <v>24</v>
      </c>
      <c r="N452" s="8">
        <f t="shared" si="182"/>
        <v>12</v>
      </c>
      <c r="O452" s="8" t="str">
        <f t="shared" si="188"/>
        <v>70%</v>
      </c>
      <c r="P452" s="8">
        <f t="shared" si="186"/>
        <v>8.3999999999999986</v>
      </c>
      <c r="Q452" s="8" t="str">
        <f t="shared" si="185"/>
        <v>0.1</v>
      </c>
      <c r="R452" s="8">
        <f t="shared" si="190"/>
        <v>24.1</v>
      </c>
      <c r="S452" s="8">
        <f t="shared" si="184"/>
        <v>24.1</v>
      </c>
      <c r="T452" s="84">
        <v>24</v>
      </c>
    </row>
    <row r="453" spans="1:20" ht="15.75" customHeight="1" x14ac:dyDescent="0.3">
      <c r="A453" s="83">
        <v>447</v>
      </c>
      <c r="B453" s="32" t="s">
        <v>431</v>
      </c>
      <c r="C453" s="33">
        <v>201</v>
      </c>
      <c r="D453" s="34"/>
      <c r="E453" s="33"/>
      <c r="F453" s="33"/>
      <c r="G453" s="33">
        <v>19.100000000000001</v>
      </c>
      <c r="H453" s="36">
        <f>G453</f>
        <v>19.100000000000001</v>
      </c>
      <c r="I453" s="33"/>
      <c r="J453" s="33"/>
      <c r="K453" s="36">
        <f t="shared" si="187"/>
        <v>-19.100000000000001</v>
      </c>
      <c r="L453" s="37">
        <f t="shared" si="183"/>
        <v>0</v>
      </c>
      <c r="M453" s="35">
        <f t="shared" si="176"/>
        <v>19.100000000000001</v>
      </c>
      <c r="N453" s="35">
        <f t="shared" si="182"/>
        <v>-19.100000000000001</v>
      </c>
      <c r="O453" s="33" t="str">
        <f t="shared" si="188"/>
        <v>50%</v>
      </c>
      <c r="P453" s="33">
        <f t="shared" si="186"/>
        <v>-9.5500000000000007</v>
      </c>
      <c r="Q453" s="33" t="str">
        <f t="shared" si="185"/>
        <v>50%</v>
      </c>
      <c r="R453" s="35">
        <f t="shared" si="190"/>
        <v>9.5500000000000007</v>
      </c>
      <c r="S453" s="35">
        <f t="shared" si="184"/>
        <v>19.100000000000001</v>
      </c>
      <c r="T453" s="86">
        <f>S453</f>
        <v>19.100000000000001</v>
      </c>
    </row>
    <row r="454" spans="1:20" ht="15.75" customHeight="1" x14ac:dyDescent="0.3">
      <c r="A454" s="83">
        <v>448</v>
      </c>
      <c r="B454" s="32" t="s">
        <v>432</v>
      </c>
      <c r="C454" s="33">
        <v>423</v>
      </c>
      <c r="D454" s="34"/>
      <c r="E454" s="40"/>
      <c r="F454" s="33"/>
      <c r="G454" s="33">
        <v>16</v>
      </c>
      <c r="H454" s="36">
        <v>16</v>
      </c>
      <c r="I454" s="33">
        <v>87</v>
      </c>
      <c r="J454" s="33">
        <v>70</v>
      </c>
      <c r="K454" s="36">
        <f t="shared" si="187"/>
        <v>71</v>
      </c>
      <c r="L454" s="37">
        <f t="shared" si="183"/>
        <v>17</v>
      </c>
      <c r="M454" s="35">
        <f t="shared" si="176"/>
        <v>16</v>
      </c>
      <c r="N454" s="35">
        <f t="shared" si="182"/>
        <v>1</v>
      </c>
      <c r="O454" s="33" t="str">
        <f t="shared" si="188"/>
        <v>50%</v>
      </c>
      <c r="P454" s="33">
        <f t="shared" si="186"/>
        <v>0.5</v>
      </c>
      <c r="Q454" s="33" t="str">
        <f t="shared" si="185"/>
        <v>0.1</v>
      </c>
      <c r="R454" s="35">
        <f t="shared" si="190"/>
        <v>16.100000000000001</v>
      </c>
      <c r="S454" s="35">
        <f t="shared" si="184"/>
        <v>16.100000000000001</v>
      </c>
      <c r="T454" s="86">
        <f>S454</f>
        <v>16.100000000000001</v>
      </c>
    </row>
    <row r="455" spans="1:20" ht="15.75" customHeight="1" x14ac:dyDescent="0.3">
      <c r="A455" s="83">
        <v>449</v>
      </c>
      <c r="B455" s="26" t="s">
        <v>483</v>
      </c>
      <c r="C455" s="8">
        <v>475</v>
      </c>
      <c r="D455" s="26" t="s">
        <v>507</v>
      </c>
      <c r="E455" s="30"/>
      <c r="F455" s="28"/>
      <c r="G455" s="8">
        <v>24</v>
      </c>
      <c r="H455" s="8">
        <v>24</v>
      </c>
      <c r="I455" s="8">
        <v>107</v>
      </c>
      <c r="J455" s="8">
        <v>70</v>
      </c>
      <c r="K455" s="8">
        <f t="shared" si="187"/>
        <v>83</v>
      </c>
      <c r="L455" s="8">
        <f t="shared" si="183"/>
        <v>37</v>
      </c>
      <c r="M455" s="8">
        <f t="shared" si="176"/>
        <v>24</v>
      </c>
      <c r="N455" s="8">
        <f t="shared" si="182"/>
        <v>13</v>
      </c>
      <c r="O455" s="8" t="str">
        <f t="shared" si="188"/>
        <v>70%</v>
      </c>
      <c r="P455" s="8">
        <f t="shared" si="186"/>
        <v>9.1</v>
      </c>
      <c r="Q455" s="8" t="str">
        <f t="shared" si="185"/>
        <v>0.1</v>
      </c>
      <c r="R455" s="8">
        <f t="shared" si="190"/>
        <v>24.1</v>
      </c>
      <c r="S455" s="8">
        <f t="shared" si="184"/>
        <v>24.1</v>
      </c>
      <c r="T455" s="84">
        <v>24</v>
      </c>
    </row>
    <row r="456" spans="1:20" ht="15.75" customHeight="1" x14ac:dyDescent="0.3">
      <c r="A456" s="83">
        <v>450</v>
      </c>
      <c r="B456" s="32" t="s">
        <v>433</v>
      </c>
      <c r="C456" s="33">
        <v>158</v>
      </c>
      <c r="D456" s="34" t="s">
        <v>91</v>
      </c>
      <c r="E456" s="33"/>
      <c r="F456" s="33"/>
      <c r="G456" s="33">
        <v>16.3</v>
      </c>
      <c r="H456" s="36">
        <f>G456</f>
        <v>16.3</v>
      </c>
      <c r="I456" s="33"/>
      <c r="J456" s="33"/>
      <c r="K456" s="36">
        <f t="shared" si="187"/>
        <v>-16.3</v>
      </c>
      <c r="L456" s="37">
        <f t="shared" si="183"/>
        <v>0</v>
      </c>
      <c r="M456" s="35">
        <f t="shared" si="176"/>
        <v>16.3</v>
      </c>
      <c r="N456" s="35">
        <f t="shared" si="182"/>
        <v>-16.3</v>
      </c>
      <c r="O456" s="33" t="str">
        <f t="shared" si="188"/>
        <v>50%</v>
      </c>
      <c r="P456" s="33">
        <f t="shared" si="186"/>
        <v>-8.15</v>
      </c>
      <c r="Q456" s="33" t="str">
        <f t="shared" si="185"/>
        <v>50%</v>
      </c>
      <c r="R456" s="35">
        <f t="shared" si="190"/>
        <v>8.15</v>
      </c>
      <c r="S456" s="35">
        <f t="shared" si="184"/>
        <v>16.3</v>
      </c>
      <c r="T456" s="86">
        <f>S456</f>
        <v>16.3</v>
      </c>
    </row>
    <row r="457" spans="1:20" ht="15.75" customHeight="1" x14ac:dyDescent="0.3">
      <c r="A457" s="83">
        <v>451</v>
      </c>
      <c r="B457" s="32" t="s">
        <v>434</v>
      </c>
      <c r="C457" s="33">
        <v>68</v>
      </c>
      <c r="D457" s="34"/>
      <c r="E457" s="33"/>
      <c r="F457" s="33"/>
      <c r="G457" s="35">
        <v>19.100000000000001</v>
      </c>
      <c r="H457" s="36">
        <f>G457</f>
        <v>19.100000000000001</v>
      </c>
      <c r="I457" s="33"/>
      <c r="J457" s="33"/>
      <c r="K457" s="36">
        <f t="shared" si="187"/>
        <v>-19.100000000000001</v>
      </c>
      <c r="L457" s="37">
        <f t="shared" si="183"/>
        <v>0</v>
      </c>
      <c r="M457" s="35">
        <f t="shared" si="176"/>
        <v>19.100000000000001</v>
      </c>
      <c r="N457" s="35">
        <f t="shared" ref="N457:N461" si="191">L457-M457</f>
        <v>-19.100000000000001</v>
      </c>
      <c r="O457" s="33" t="str">
        <f t="shared" si="188"/>
        <v>50%</v>
      </c>
      <c r="P457" s="33">
        <f t="shared" si="186"/>
        <v>-9.5500000000000007</v>
      </c>
      <c r="Q457" s="33" t="str">
        <f t="shared" si="185"/>
        <v>50%</v>
      </c>
      <c r="R457" s="35">
        <f t="shared" si="190"/>
        <v>9.5500000000000007</v>
      </c>
      <c r="S457" s="35">
        <f t="shared" si="184"/>
        <v>19.100000000000001</v>
      </c>
      <c r="T457" s="86">
        <f>S457</f>
        <v>19.100000000000001</v>
      </c>
    </row>
    <row r="458" spans="1:20" ht="15.75" customHeight="1" x14ac:dyDescent="0.3">
      <c r="A458" s="83">
        <v>452</v>
      </c>
      <c r="B458" s="7" t="s">
        <v>435</v>
      </c>
      <c r="C458" s="8">
        <v>313</v>
      </c>
      <c r="D458" s="9" t="s">
        <v>20</v>
      </c>
      <c r="E458" s="10"/>
      <c r="F458" s="8"/>
      <c r="G458" s="11">
        <v>5.9</v>
      </c>
      <c r="H458" s="11">
        <v>6</v>
      </c>
      <c r="I458" s="8">
        <v>79</v>
      </c>
      <c r="J458" s="8">
        <v>70</v>
      </c>
      <c r="K458" s="8">
        <v>73</v>
      </c>
      <c r="L458" s="8">
        <f t="shared" si="183"/>
        <v>9</v>
      </c>
      <c r="M458" s="11">
        <f t="shared" si="176"/>
        <v>5.9</v>
      </c>
      <c r="N458" s="11">
        <f t="shared" si="191"/>
        <v>3.0999999999999996</v>
      </c>
      <c r="O458" s="8" t="str">
        <f t="shared" si="188"/>
        <v>30%</v>
      </c>
      <c r="P458" s="8">
        <f t="shared" si="186"/>
        <v>0.92999999999999983</v>
      </c>
      <c r="Q458" s="8" t="str">
        <f t="shared" si="185"/>
        <v>0.1</v>
      </c>
      <c r="R458" s="11">
        <f t="shared" si="190"/>
        <v>6</v>
      </c>
      <c r="S458" s="11">
        <f t="shared" si="184"/>
        <v>6</v>
      </c>
      <c r="T458" s="85">
        <v>6</v>
      </c>
    </row>
    <row r="459" spans="1:20" ht="15.75" customHeight="1" x14ac:dyDescent="0.3">
      <c r="A459" s="83">
        <v>453</v>
      </c>
      <c r="B459" s="32" t="s">
        <v>436</v>
      </c>
      <c r="C459" s="33">
        <v>185</v>
      </c>
      <c r="D459" s="34" t="s">
        <v>437</v>
      </c>
      <c r="E459" s="40"/>
      <c r="F459" s="33"/>
      <c r="G459" s="33">
        <v>21.2</v>
      </c>
      <c r="H459" s="36">
        <f>G459</f>
        <v>21.2</v>
      </c>
      <c r="I459" s="33">
        <v>105</v>
      </c>
      <c r="J459" s="33">
        <v>68</v>
      </c>
      <c r="K459" s="36">
        <f>I459-H459</f>
        <v>83.8</v>
      </c>
      <c r="L459" s="37">
        <f t="shared" si="183"/>
        <v>37</v>
      </c>
      <c r="M459" s="35">
        <f t="shared" si="176"/>
        <v>21.2</v>
      </c>
      <c r="N459" s="35">
        <f t="shared" si="191"/>
        <v>15.8</v>
      </c>
      <c r="O459" s="33" t="str">
        <f t="shared" si="188"/>
        <v>70%</v>
      </c>
      <c r="P459" s="33">
        <f t="shared" si="186"/>
        <v>11.06</v>
      </c>
      <c r="Q459" s="33" t="str">
        <f t="shared" si="185"/>
        <v>0.1</v>
      </c>
      <c r="R459" s="35">
        <f t="shared" si="190"/>
        <v>21.3</v>
      </c>
      <c r="S459" s="35">
        <f t="shared" si="184"/>
        <v>21.3</v>
      </c>
      <c r="T459" s="86">
        <f>S459</f>
        <v>21.3</v>
      </c>
    </row>
    <row r="460" spans="1:20" ht="15.75" customHeight="1" x14ac:dyDescent="0.3">
      <c r="A460" s="83">
        <v>454</v>
      </c>
      <c r="B460" s="32" t="s">
        <v>438</v>
      </c>
      <c r="C460" s="33">
        <v>70</v>
      </c>
      <c r="D460" s="34"/>
      <c r="E460" s="33"/>
      <c r="F460" s="33"/>
      <c r="G460" s="35">
        <v>19.3</v>
      </c>
      <c r="H460" s="36">
        <f>G460</f>
        <v>19.3</v>
      </c>
      <c r="I460" s="33"/>
      <c r="J460" s="33"/>
      <c r="K460" s="36">
        <f>I460-H460</f>
        <v>-19.3</v>
      </c>
      <c r="L460" s="37">
        <f t="shared" si="183"/>
        <v>0</v>
      </c>
      <c r="M460" s="35">
        <f t="shared" si="176"/>
        <v>19.3</v>
      </c>
      <c r="N460" s="35">
        <f t="shared" si="191"/>
        <v>-19.3</v>
      </c>
      <c r="O460" s="33" t="str">
        <f t="shared" si="188"/>
        <v>50%</v>
      </c>
      <c r="P460" s="33">
        <f t="shared" si="186"/>
        <v>-9.65</v>
      </c>
      <c r="Q460" s="33" t="str">
        <f t="shared" si="185"/>
        <v>50%</v>
      </c>
      <c r="R460" s="35">
        <f t="shared" si="190"/>
        <v>9.65</v>
      </c>
      <c r="S460" s="35">
        <f t="shared" si="184"/>
        <v>19.3</v>
      </c>
      <c r="T460" s="86">
        <f>S460</f>
        <v>19.3</v>
      </c>
    </row>
    <row r="461" spans="1:20" ht="15.75" customHeight="1" thickBot="1" x14ac:dyDescent="0.35">
      <c r="A461" s="83">
        <v>455</v>
      </c>
      <c r="B461" s="147" t="s">
        <v>440</v>
      </c>
      <c r="C461" s="151">
        <v>425</v>
      </c>
      <c r="D461" s="153"/>
      <c r="E461" s="156"/>
      <c r="F461" s="159"/>
      <c r="G461" s="151">
        <v>22</v>
      </c>
      <c r="H461" s="151">
        <v>22</v>
      </c>
      <c r="I461" s="151">
        <v>118</v>
      </c>
      <c r="J461" s="151">
        <v>70</v>
      </c>
      <c r="K461" s="151">
        <f>I461-H461</f>
        <v>96</v>
      </c>
      <c r="L461" s="151">
        <f t="shared" si="183"/>
        <v>48</v>
      </c>
      <c r="M461" s="151">
        <f t="shared" si="176"/>
        <v>22</v>
      </c>
      <c r="N461" s="151">
        <f t="shared" si="191"/>
        <v>26</v>
      </c>
      <c r="O461" s="151" t="str">
        <f t="shared" si="188"/>
        <v>70%</v>
      </c>
      <c r="P461" s="151">
        <f t="shared" si="186"/>
        <v>18.2</v>
      </c>
      <c r="Q461" s="151" t="str">
        <f t="shared" si="185"/>
        <v>0.1</v>
      </c>
      <c r="R461" s="151">
        <f t="shared" si="190"/>
        <v>22.1</v>
      </c>
      <c r="S461" s="151">
        <f t="shared" ref="S461" si="192">IF(I461&gt;1,(R461),G461)</f>
        <v>22.1</v>
      </c>
      <c r="T461" s="176">
        <v>25</v>
      </c>
    </row>
    <row r="462" spans="1:20" ht="15.75" customHeight="1" x14ac:dyDescent="0.3"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/>
    <row r="464" spans="1:20" ht="15.75" customHeight="1" x14ac:dyDescent="0.3">
      <c r="B464" s="565" t="s">
        <v>571</v>
      </c>
      <c r="C464" s="565"/>
      <c r="D464" s="565"/>
      <c r="E464" s="442"/>
    </row>
    <row r="465" spans="2:5" ht="15.75" customHeight="1" x14ac:dyDescent="0.3">
      <c r="B465" s="442" t="s">
        <v>650</v>
      </c>
      <c r="C465" s="442"/>
      <c r="D465" s="442"/>
      <c r="E465" s="442"/>
    </row>
    <row r="466" spans="2:5" ht="15.75" customHeight="1" x14ac:dyDescent="0.3">
      <c r="B466" s="442"/>
      <c r="C466" s="442"/>
      <c r="D466" s="442"/>
      <c r="E466" s="442"/>
    </row>
    <row r="467" spans="2:5" ht="15.75" customHeight="1" x14ac:dyDescent="0.3">
      <c r="B467" s="442"/>
      <c r="C467" s="442"/>
      <c r="D467" s="442"/>
      <c r="E467" s="442"/>
    </row>
    <row r="468" spans="2:5" ht="15.75" customHeight="1" x14ac:dyDescent="0.3">
      <c r="B468" s="442" t="s">
        <v>649</v>
      </c>
      <c r="C468" s="442"/>
      <c r="D468" s="442"/>
      <c r="E468" s="442"/>
    </row>
    <row r="469" spans="2:5" ht="15.75" customHeight="1" x14ac:dyDescent="0.3">
      <c r="B469" s="442"/>
      <c r="C469" s="442"/>
      <c r="D469" s="442"/>
      <c r="E469" s="442"/>
    </row>
    <row r="470" spans="2:5" ht="15.75" customHeight="1" x14ac:dyDescent="0.3">
      <c r="B470" s="442"/>
      <c r="C470" s="442"/>
      <c r="D470" s="442"/>
      <c r="E470" s="442"/>
    </row>
    <row r="471" spans="2:5" ht="15.75" customHeight="1" x14ac:dyDescent="0.3">
      <c r="B471" s="442" t="s">
        <v>651</v>
      </c>
      <c r="C471" s="442"/>
      <c r="D471" s="442"/>
      <c r="E471" s="442"/>
    </row>
    <row r="472" spans="2:5" ht="15.75" customHeight="1" x14ac:dyDescent="0.3">
      <c r="B472" s="442" t="s">
        <v>652</v>
      </c>
      <c r="C472" s="442"/>
      <c r="D472" s="442"/>
      <c r="E472" s="442"/>
    </row>
    <row r="473" spans="2:5" ht="15.75" customHeight="1" x14ac:dyDescent="0.3">
      <c r="B473" s="442"/>
      <c r="C473" s="442"/>
      <c r="D473" s="442"/>
      <c r="E473" s="442"/>
    </row>
    <row r="474" spans="2:5" ht="15.75" customHeight="1" x14ac:dyDescent="0.3">
      <c r="B474" s="442" t="s">
        <v>653</v>
      </c>
      <c r="C474" s="442"/>
      <c r="D474" s="442"/>
      <c r="E474" s="442"/>
    </row>
    <row r="475" spans="2:5" ht="15.75" customHeight="1" x14ac:dyDescent="0.3">
      <c r="B475" s="442" t="s">
        <v>654</v>
      </c>
      <c r="C475" s="442"/>
      <c r="D475" s="442"/>
      <c r="E475" s="442"/>
    </row>
    <row r="476" spans="2:5" ht="15.75" customHeight="1" x14ac:dyDescent="0.3">
      <c r="B476" s="442"/>
      <c r="C476" s="442"/>
      <c r="D476" s="442"/>
      <c r="E476" s="442"/>
    </row>
    <row r="477" spans="2:5" ht="15.75" customHeight="1" x14ac:dyDescent="0.3">
      <c r="B477" s="442" t="s">
        <v>655</v>
      </c>
      <c r="C477" s="442"/>
      <c r="D477" s="442"/>
      <c r="E477" s="442"/>
    </row>
    <row r="478" spans="2:5" ht="15.75" customHeight="1" x14ac:dyDescent="0.3">
      <c r="B478" s="442" t="s">
        <v>656</v>
      </c>
      <c r="C478" s="442"/>
      <c r="D478" s="442"/>
      <c r="E478" s="442"/>
    </row>
    <row r="479" spans="2:5" ht="15.75" customHeight="1" x14ac:dyDescent="0.3">
      <c r="B479" s="442"/>
      <c r="C479" s="442"/>
      <c r="D479" s="442"/>
      <c r="E479" s="442"/>
    </row>
    <row r="480" spans="2:5" ht="15.75" customHeight="1" x14ac:dyDescent="0.3">
      <c r="B480" s="565" t="s">
        <v>583</v>
      </c>
      <c r="C480" s="565"/>
      <c r="D480" s="565"/>
      <c r="E480" s="565"/>
    </row>
    <row r="481" spans="2:5" ht="15.75" customHeight="1" x14ac:dyDescent="0.3">
      <c r="B481" s="442" t="s">
        <v>645</v>
      </c>
      <c r="C481" s="442"/>
      <c r="D481" s="442"/>
      <c r="E481" s="442"/>
    </row>
    <row r="482" spans="2:5" ht="15.75" customHeight="1" x14ac:dyDescent="0.3">
      <c r="B482" s="442" t="s">
        <v>646</v>
      </c>
      <c r="C482" s="442"/>
      <c r="D482" s="442"/>
      <c r="E482" s="442"/>
    </row>
    <row r="483" spans="2:5" ht="15.75" customHeight="1" x14ac:dyDescent="0.3">
      <c r="B483" s="442" t="s">
        <v>647</v>
      </c>
      <c r="C483" s="442"/>
      <c r="D483" s="442"/>
      <c r="E483" s="442"/>
    </row>
    <row r="484" spans="2:5" ht="15.75" customHeight="1" x14ac:dyDescent="0.3">
      <c r="B484" s="442" t="s">
        <v>648</v>
      </c>
      <c r="C484" s="442"/>
      <c r="D484" s="442"/>
      <c r="E484" s="442"/>
    </row>
    <row r="485" spans="2:5" ht="15.75" customHeight="1" x14ac:dyDescent="0.3">
      <c r="B485" s="442"/>
      <c r="C485" s="443"/>
      <c r="D485" s="442"/>
      <c r="E485" s="443"/>
    </row>
    <row r="486" spans="2:5" ht="15.75" customHeight="1" x14ac:dyDescent="0.3"/>
    <row r="487" spans="2:5" ht="15.75" customHeight="1" x14ac:dyDescent="0.3"/>
    <row r="488" spans="2:5" ht="15.75" customHeight="1" x14ac:dyDescent="0.3"/>
    <row r="489" spans="2:5" ht="15.75" customHeight="1" x14ac:dyDescent="0.3"/>
    <row r="490" spans="2:5" ht="15.75" customHeight="1" x14ac:dyDescent="0.3"/>
    <row r="491" spans="2:5" ht="15.75" customHeight="1" x14ac:dyDescent="0.3"/>
    <row r="492" spans="2:5" ht="15.75" customHeight="1" x14ac:dyDescent="0.3"/>
    <row r="493" spans="2:5" ht="15.75" customHeight="1" x14ac:dyDescent="0.3"/>
    <row r="494" spans="2:5" ht="15.75" customHeight="1" x14ac:dyDescent="0.3"/>
    <row r="495" spans="2:5" ht="15.75" customHeight="1" x14ac:dyDescent="0.3"/>
    <row r="496" spans="2:5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</sheetData>
  <sortState ref="B64:T463">
    <sortCondition ref="B64"/>
  </sortState>
  <mergeCells count="7">
    <mergeCell ref="B464:D464"/>
    <mergeCell ref="B480:E480"/>
    <mergeCell ref="A1:T1"/>
    <mergeCell ref="A2:B2"/>
    <mergeCell ref="A58:T58"/>
    <mergeCell ref="B4:T4"/>
    <mergeCell ref="D2:M2"/>
  </mergeCells>
  <conditionalFormatting sqref="W62">
    <cfRule type="notContainsBlanks" dxfId="2" priority="1">
      <formula>LEN(TRIM(W62))&gt;0</formula>
    </cfRule>
  </conditionalFormatting>
  <pageMargins left="0.25" right="0.25" top="0.75" bottom="0.75" header="0.3" footer="0.3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69"/>
  <sheetViews>
    <sheetView topLeftCell="A105" zoomScaleNormal="100" workbookViewId="0">
      <selection activeCell="B119" sqref="B119"/>
    </sheetView>
  </sheetViews>
  <sheetFormatPr defaultColWidth="14.44140625" defaultRowHeight="14.4" x14ac:dyDescent="0.3"/>
  <cols>
    <col min="1" max="1" width="4.109375" bestFit="1" customWidth="1"/>
    <col min="2" max="2" width="23.6640625" customWidth="1"/>
    <col min="3" max="3" width="3.88671875" style="6" customWidth="1"/>
    <col min="4" max="4" width="8.33203125" customWidth="1"/>
    <col min="5" max="5" width="9.88671875" style="6" bestFit="1" customWidth="1"/>
    <col min="6" max="6" width="3.33203125" customWidth="1"/>
    <col min="7" max="7" width="4.88671875" customWidth="1"/>
    <col min="8" max="8" width="3.33203125" customWidth="1"/>
    <col min="9" max="9" width="4.109375" customWidth="1"/>
    <col min="10" max="10" width="4.33203125" customWidth="1"/>
    <col min="11" max="12" width="3.88671875" customWidth="1"/>
    <col min="13" max="13" width="5.88671875" customWidth="1"/>
    <col min="14" max="14" width="4.44140625" customWidth="1"/>
    <col min="15" max="15" width="4.88671875" bestFit="1" customWidth="1"/>
    <col min="16" max="16" width="5.109375" customWidth="1"/>
    <col min="17" max="17" width="4.6640625" bestFit="1" customWidth="1"/>
    <col min="18" max="18" width="5.44140625" customWidth="1"/>
    <col min="19" max="20" width="4.44140625" customWidth="1"/>
    <col min="21" max="26" width="8.6640625" customWidth="1"/>
  </cols>
  <sheetData>
    <row r="1" spans="1:20" ht="27.75" customHeight="1" thickBot="1" x14ac:dyDescent="0.35">
      <c r="A1" s="566" t="s">
        <v>513</v>
      </c>
      <c r="B1" s="567"/>
      <c r="C1" s="567"/>
      <c r="D1" s="567"/>
      <c r="E1" s="567"/>
      <c r="F1" s="567"/>
      <c r="G1" s="567"/>
      <c r="H1" s="567"/>
      <c r="I1" s="567"/>
      <c r="J1" s="567"/>
      <c r="K1" s="567"/>
      <c r="L1" s="567"/>
      <c r="M1" s="567"/>
      <c r="N1" s="567"/>
      <c r="O1" s="567"/>
      <c r="P1" s="567"/>
      <c r="Q1" s="567"/>
      <c r="R1" s="567"/>
      <c r="S1" s="567"/>
      <c r="T1" s="568"/>
    </row>
    <row r="2" spans="1:20" ht="16.5" customHeight="1" thickBot="1" x14ac:dyDescent="0.35">
      <c r="A2" s="584" t="s">
        <v>528</v>
      </c>
      <c r="B2" s="570"/>
      <c r="C2" s="77"/>
      <c r="D2" s="577" t="s">
        <v>509</v>
      </c>
      <c r="E2" s="578"/>
      <c r="F2" s="578"/>
      <c r="G2" s="578"/>
      <c r="H2" s="578"/>
      <c r="I2" s="578"/>
      <c r="J2" s="578"/>
      <c r="K2" s="578"/>
      <c r="L2" s="578"/>
      <c r="M2" s="579"/>
      <c r="N2" s="78"/>
      <c r="O2" s="78"/>
      <c r="P2" s="78"/>
      <c r="Q2" s="78"/>
      <c r="R2" s="78"/>
      <c r="S2" s="79"/>
      <c r="T2" s="80"/>
    </row>
    <row r="3" spans="1:20" ht="52.5" customHeight="1" thickBot="1" x14ac:dyDescent="0.35">
      <c r="A3" s="209" t="s">
        <v>0</v>
      </c>
      <c r="B3" s="210" t="s">
        <v>1</v>
      </c>
      <c r="C3" s="211" t="s">
        <v>532</v>
      </c>
      <c r="D3" s="211" t="s">
        <v>2</v>
      </c>
      <c r="E3" s="212" t="s">
        <v>3</v>
      </c>
      <c r="F3" s="212" t="s">
        <v>4</v>
      </c>
      <c r="G3" s="212" t="s">
        <v>5</v>
      </c>
      <c r="H3" s="212" t="s">
        <v>6</v>
      </c>
      <c r="I3" s="212" t="s">
        <v>7</v>
      </c>
      <c r="J3" s="212" t="s">
        <v>8</v>
      </c>
      <c r="K3" s="212" t="s">
        <v>9</v>
      </c>
      <c r="L3" s="212" t="s">
        <v>10</v>
      </c>
      <c r="M3" s="212" t="s">
        <v>6</v>
      </c>
      <c r="N3" s="212" t="s">
        <v>9</v>
      </c>
      <c r="O3" s="212" t="s">
        <v>11</v>
      </c>
      <c r="P3" s="212"/>
      <c r="Q3" s="213" t="s">
        <v>12</v>
      </c>
      <c r="R3" s="212"/>
      <c r="S3" s="212" t="s">
        <v>13</v>
      </c>
      <c r="T3" s="214" t="s">
        <v>14</v>
      </c>
    </row>
    <row r="4" spans="1:20" ht="15.75" customHeight="1" thickBot="1" x14ac:dyDescent="0.35">
      <c r="A4" s="230"/>
      <c r="B4" s="585">
        <v>43519</v>
      </c>
      <c r="C4" s="586"/>
      <c r="D4" s="586"/>
      <c r="E4" s="586"/>
      <c r="F4" s="586"/>
      <c r="G4" s="586"/>
      <c r="H4" s="586"/>
      <c r="I4" s="586"/>
      <c r="J4" s="586"/>
      <c r="K4" s="586"/>
      <c r="L4" s="586"/>
      <c r="M4" s="586"/>
      <c r="N4" s="586"/>
      <c r="O4" s="586"/>
      <c r="P4" s="586"/>
      <c r="Q4" s="586"/>
      <c r="R4" s="586"/>
      <c r="S4" s="586"/>
      <c r="T4" s="587"/>
    </row>
    <row r="5" spans="1:20" ht="15.75" customHeight="1" x14ac:dyDescent="0.3">
      <c r="A5" s="320">
        <v>1</v>
      </c>
      <c r="B5" s="321" t="s">
        <v>16</v>
      </c>
      <c r="C5" s="354">
        <v>322</v>
      </c>
      <c r="D5" s="323"/>
      <c r="E5" s="324">
        <v>43519</v>
      </c>
      <c r="F5" s="325">
        <v>2</v>
      </c>
      <c r="G5" s="322">
        <v>17.3</v>
      </c>
      <c r="H5" s="322">
        <v>17</v>
      </c>
      <c r="I5" s="322">
        <v>89</v>
      </c>
      <c r="J5" s="322">
        <v>72</v>
      </c>
      <c r="K5" s="326">
        <f t="shared" ref="K5:K14" si="0">I5-H5</f>
        <v>72</v>
      </c>
      <c r="L5" s="327">
        <f t="shared" ref="L5:L30" si="1">I5-J5</f>
        <v>17</v>
      </c>
      <c r="M5" s="328">
        <f t="shared" ref="M5:M30" si="2">G5</f>
        <v>17.3</v>
      </c>
      <c r="N5" s="328">
        <f t="shared" ref="N5:N30" si="3">L5-M5</f>
        <v>-0.30000000000000071</v>
      </c>
      <c r="O5" s="329">
        <v>0.7</v>
      </c>
      <c r="P5" s="322">
        <f t="shared" ref="P5:P30" si="4">N5*O5</f>
        <v>-0.21000000000000049</v>
      </c>
      <c r="Q5" s="181">
        <v>0.7</v>
      </c>
      <c r="R5" s="328">
        <f t="shared" ref="R5:R30" si="5">IF(M5&gt;=L5,(M5+P5),M5+Q5)</f>
        <v>17.09</v>
      </c>
      <c r="S5" s="328">
        <f t="shared" ref="S5:S30" si="6">IF(I5&gt;1,(R5),G5)</f>
        <v>17.09</v>
      </c>
      <c r="T5" s="330">
        <v>17</v>
      </c>
    </row>
    <row r="6" spans="1:20" ht="15.75" customHeight="1" x14ac:dyDescent="0.3">
      <c r="A6" s="331">
        <v>2</v>
      </c>
      <c r="B6" s="180" t="s">
        <v>22</v>
      </c>
      <c r="C6" s="180">
        <v>303</v>
      </c>
      <c r="D6" s="182"/>
      <c r="E6" s="183">
        <v>43519</v>
      </c>
      <c r="F6" s="181">
        <v>2</v>
      </c>
      <c r="G6" s="181">
        <v>21.4</v>
      </c>
      <c r="H6" s="181">
        <v>24</v>
      </c>
      <c r="I6" s="181">
        <v>100</v>
      </c>
      <c r="J6" s="181">
        <v>72</v>
      </c>
      <c r="K6" s="186">
        <f t="shared" si="0"/>
        <v>76</v>
      </c>
      <c r="L6" s="187">
        <f t="shared" si="1"/>
        <v>28</v>
      </c>
      <c r="M6" s="188">
        <f t="shared" si="2"/>
        <v>21.4</v>
      </c>
      <c r="N6" s="188">
        <f t="shared" si="3"/>
        <v>6.6000000000000014</v>
      </c>
      <c r="O6" s="181" t="str">
        <f t="shared" ref="O6:O10" si="7">IF(M6&gt;=19.5,"70%",IF(M6&gt;=13.5,"50%",IF(M6&gt;=5.5,"30%",IF(M6&gt;=0.1,"15%"))))</f>
        <v>70%</v>
      </c>
      <c r="P6" s="181">
        <f t="shared" si="4"/>
        <v>4.620000000000001</v>
      </c>
      <c r="Q6" s="181">
        <v>0.7</v>
      </c>
      <c r="R6" s="188">
        <f t="shared" si="5"/>
        <v>22.099999999999998</v>
      </c>
      <c r="S6" s="188">
        <f t="shared" si="6"/>
        <v>22.099999999999998</v>
      </c>
      <c r="T6" s="142">
        <v>22</v>
      </c>
    </row>
    <row r="7" spans="1:20" x14ac:dyDescent="0.3">
      <c r="A7" s="332">
        <v>3</v>
      </c>
      <c r="B7" s="199" t="s">
        <v>50</v>
      </c>
      <c r="C7" s="180">
        <v>328</v>
      </c>
      <c r="D7" s="200"/>
      <c r="E7" s="183">
        <v>43519</v>
      </c>
      <c r="F7" s="201">
        <v>1</v>
      </c>
      <c r="G7" s="181">
        <v>16</v>
      </c>
      <c r="H7" s="181">
        <v>16</v>
      </c>
      <c r="I7" s="181">
        <v>89</v>
      </c>
      <c r="J7" s="181">
        <v>70</v>
      </c>
      <c r="K7" s="181">
        <f t="shared" si="0"/>
        <v>73</v>
      </c>
      <c r="L7" s="181">
        <f t="shared" si="1"/>
        <v>19</v>
      </c>
      <c r="M7" s="181">
        <f t="shared" si="2"/>
        <v>16</v>
      </c>
      <c r="N7" s="181">
        <f t="shared" si="3"/>
        <v>3</v>
      </c>
      <c r="O7" s="181" t="str">
        <f t="shared" si="7"/>
        <v>50%</v>
      </c>
      <c r="P7" s="181">
        <f t="shared" si="4"/>
        <v>1.5</v>
      </c>
      <c r="Q7" s="181" t="str">
        <f t="shared" ref="Q7:Q30" si="8">IF(N7&lt;0,O7, "0.1")</f>
        <v>0.1</v>
      </c>
      <c r="R7" s="181">
        <f t="shared" si="5"/>
        <v>16.100000000000001</v>
      </c>
      <c r="S7" s="181">
        <f t="shared" si="6"/>
        <v>16.100000000000001</v>
      </c>
      <c r="T7" s="215">
        <v>16</v>
      </c>
    </row>
    <row r="8" spans="1:20" ht="15.75" customHeight="1" x14ac:dyDescent="0.3">
      <c r="A8" s="332">
        <v>4</v>
      </c>
      <c r="B8" s="194" t="s">
        <v>502</v>
      </c>
      <c r="C8" s="180">
        <v>470</v>
      </c>
      <c r="D8" s="194"/>
      <c r="E8" s="183">
        <v>43519</v>
      </c>
      <c r="F8" s="195">
        <v>2</v>
      </c>
      <c r="G8" s="181">
        <v>15.5</v>
      </c>
      <c r="H8" s="186">
        <v>16</v>
      </c>
      <c r="I8" s="181">
        <v>87</v>
      </c>
      <c r="J8" s="181">
        <v>72</v>
      </c>
      <c r="K8" s="186">
        <f t="shared" si="0"/>
        <v>71</v>
      </c>
      <c r="L8" s="187">
        <f t="shared" si="1"/>
        <v>15</v>
      </c>
      <c r="M8" s="188">
        <f t="shared" si="2"/>
        <v>15.5</v>
      </c>
      <c r="N8" s="188">
        <f t="shared" si="3"/>
        <v>-0.5</v>
      </c>
      <c r="O8" s="181" t="str">
        <f t="shared" si="7"/>
        <v>50%</v>
      </c>
      <c r="P8" s="181">
        <f t="shared" si="4"/>
        <v>-0.25</v>
      </c>
      <c r="Q8" s="181">
        <v>0.2</v>
      </c>
      <c r="R8" s="188">
        <f t="shared" si="5"/>
        <v>15.25</v>
      </c>
      <c r="S8" s="188">
        <f t="shared" si="6"/>
        <v>15.25</v>
      </c>
      <c r="T8" s="142">
        <f>S8</f>
        <v>15.25</v>
      </c>
    </row>
    <row r="9" spans="1:20" ht="15.75" customHeight="1" x14ac:dyDescent="0.3">
      <c r="A9" s="331">
        <v>5</v>
      </c>
      <c r="B9" s="180" t="s">
        <v>64</v>
      </c>
      <c r="C9" s="180">
        <v>269</v>
      </c>
      <c r="D9" s="182" t="s">
        <v>65</v>
      </c>
      <c r="E9" s="183">
        <v>43519</v>
      </c>
      <c r="F9" s="181">
        <v>2</v>
      </c>
      <c r="G9" s="188">
        <v>19.2</v>
      </c>
      <c r="H9" s="186">
        <v>19</v>
      </c>
      <c r="I9" s="181">
        <v>96</v>
      </c>
      <c r="J9" s="181">
        <v>72</v>
      </c>
      <c r="K9" s="186">
        <f t="shared" si="0"/>
        <v>77</v>
      </c>
      <c r="L9" s="187">
        <f t="shared" si="1"/>
        <v>24</v>
      </c>
      <c r="M9" s="188">
        <f t="shared" si="2"/>
        <v>19.2</v>
      </c>
      <c r="N9" s="188">
        <f t="shared" si="3"/>
        <v>4.8000000000000007</v>
      </c>
      <c r="O9" s="198">
        <v>0.7</v>
      </c>
      <c r="P9" s="181">
        <f t="shared" si="4"/>
        <v>3.3600000000000003</v>
      </c>
      <c r="Q9" s="181" t="str">
        <f t="shared" si="8"/>
        <v>0.1</v>
      </c>
      <c r="R9" s="188">
        <f t="shared" si="5"/>
        <v>19.3</v>
      </c>
      <c r="S9" s="188">
        <f t="shared" si="6"/>
        <v>19.3</v>
      </c>
      <c r="T9" s="142">
        <f>S9</f>
        <v>19.3</v>
      </c>
    </row>
    <row r="10" spans="1:20" ht="15.75" customHeight="1" x14ac:dyDescent="0.3">
      <c r="A10" s="332">
        <v>6</v>
      </c>
      <c r="B10" s="199" t="s">
        <v>79</v>
      </c>
      <c r="C10" s="180">
        <v>338</v>
      </c>
      <c r="D10" s="200"/>
      <c r="E10" s="183">
        <v>43519</v>
      </c>
      <c r="F10" s="201">
        <v>1</v>
      </c>
      <c r="G10" s="188">
        <v>13</v>
      </c>
      <c r="H10" s="181">
        <v>13</v>
      </c>
      <c r="I10" s="181">
        <v>83</v>
      </c>
      <c r="J10" s="181">
        <v>70</v>
      </c>
      <c r="K10" s="181">
        <f t="shared" si="0"/>
        <v>70</v>
      </c>
      <c r="L10" s="181">
        <f t="shared" si="1"/>
        <v>13</v>
      </c>
      <c r="M10" s="188">
        <f t="shared" si="2"/>
        <v>13</v>
      </c>
      <c r="N10" s="188">
        <f t="shared" si="3"/>
        <v>0</v>
      </c>
      <c r="O10" s="181" t="str">
        <f t="shared" si="7"/>
        <v>30%</v>
      </c>
      <c r="P10" s="181">
        <f t="shared" si="4"/>
        <v>0</v>
      </c>
      <c r="Q10" s="181">
        <v>0.3</v>
      </c>
      <c r="R10" s="188">
        <f t="shared" si="5"/>
        <v>13</v>
      </c>
      <c r="S10" s="188">
        <f t="shared" si="6"/>
        <v>13</v>
      </c>
      <c r="T10" s="215">
        <v>13</v>
      </c>
    </row>
    <row r="11" spans="1:20" ht="15.75" customHeight="1" x14ac:dyDescent="0.3">
      <c r="A11" s="331">
        <v>7</v>
      </c>
      <c r="B11" s="189" t="s">
        <v>501</v>
      </c>
      <c r="C11" s="189">
        <v>339</v>
      </c>
      <c r="D11" s="196" t="s">
        <v>17</v>
      </c>
      <c r="E11" s="183">
        <v>43519</v>
      </c>
      <c r="F11" s="192">
        <v>2</v>
      </c>
      <c r="G11" s="192">
        <v>7.4</v>
      </c>
      <c r="H11" s="191">
        <v>7</v>
      </c>
      <c r="I11" s="192">
        <v>81</v>
      </c>
      <c r="J11" s="181">
        <v>72</v>
      </c>
      <c r="K11" s="191">
        <f t="shared" si="0"/>
        <v>74</v>
      </c>
      <c r="L11" s="193">
        <f t="shared" si="1"/>
        <v>9</v>
      </c>
      <c r="M11" s="190">
        <f t="shared" si="2"/>
        <v>7.4</v>
      </c>
      <c r="N11" s="190">
        <f t="shared" si="3"/>
        <v>1.5999999999999996</v>
      </c>
      <c r="O11" s="314">
        <v>0.3</v>
      </c>
      <c r="P11" s="192">
        <f t="shared" si="4"/>
        <v>0.47999999999999987</v>
      </c>
      <c r="Q11" s="192" t="str">
        <f t="shared" si="8"/>
        <v>0.1</v>
      </c>
      <c r="R11" s="190">
        <v>7.4</v>
      </c>
      <c r="S11" s="190">
        <f t="shared" si="6"/>
        <v>7.4</v>
      </c>
      <c r="T11" s="216">
        <f>S11</f>
        <v>7.4</v>
      </c>
    </row>
    <row r="12" spans="1:20" ht="15.75" customHeight="1" x14ac:dyDescent="0.3">
      <c r="A12" s="332">
        <v>8</v>
      </c>
      <c r="B12" s="180" t="s">
        <v>94</v>
      </c>
      <c r="C12" s="180">
        <v>64</v>
      </c>
      <c r="D12" s="182" t="s">
        <v>95</v>
      </c>
      <c r="E12" s="183">
        <v>43519</v>
      </c>
      <c r="F12" s="181">
        <v>1</v>
      </c>
      <c r="G12" s="188">
        <v>10</v>
      </c>
      <c r="H12" s="186">
        <v>10</v>
      </c>
      <c r="I12" s="181">
        <v>84</v>
      </c>
      <c r="J12" s="181">
        <v>70</v>
      </c>
      <c r="K12" s="186">
        <f t="shared" si="0"/>
        <v>74</v>
      </c>
      <c r="L12" s="187">
        <f t="shared" si="1"/>
        <v>14</v>
      </c>
      <c r="M12" s="188">
        <f t="shared" si="2"/>
        <v>10</v>
      </c>
      <c r="N12" s="188">
        <f t="shared" si="3"/>
        <v>4</v>
      </c>
      <c r="O12" s="181" t="str">
        <f t="shared" ref="O12:O19" si="9">IF(M12&gt;=19.5,"70%",IF(M12&gt;=13.5,"50%",IF(M12&gt;=5.5,"30%",IF(M12&gt;=0.1,"15%"))))</f>
        <v>30%</v>
      </c>
      <c r="P12" s="181">
        <f t="shared" si="4"/>
        <v>1.2</v>
      </c>
      <c r="Q12" s="181" t="str">
        <f t="shared" si="8"/>
        <v>0.1</v>
      </c>
      <c r="R12" s="188">
        <f t="shared" si="5"/>
        <v>10.1</v>
      </c>
      <c r="S12" s="188">
        <f t="shared" si="6"/>
        <v>10.1</v>
      </c>
      <c r="T12" s="142">
        <f>S12</f>
        <v>10.1</v>
      </c>
    </row>
    <row r="13" spans="1:20" ht="15.75" customHeight="1" x14ac:dyDescent="0.3">
      <c r="A13" s="332">
        <v>9</v>
      </c>
      <c r="B13" s="180" t="s">
        <v>481</v>
      </c>
      <c r="C13" s="180">
        <v>471</v>
      </c>
      <c r="D13" s="194"/>
      <c r="E13" s="183">
        <v>43519</v>
      </c>
      <c r="F13" s="195">
        <v>2</v>
      </c>
      <c r="G13" s="195">
        <v>13</v>
      </c>
      <c r="H13" s="195">
        <v>13</v>
      </c>
      <c r="I13" s="195">
        <v>80</v>
      </c>
      <c r="J13" s="181">
        <v>72</v>
      </c>
      <c r="K13" s="195">
        <f t="shared" si="0"/>
        <v>67</v>
      </c>
      <c r="L13" s="195">
        <f t="shared" si="1"/>
        <v>8</v>
      </c>
      <c r="M13" s="195">
        <f t="shared" si="2"/>
        <v>13</v>
      </c>
      <c r="N13" s="195">
        <f t="shared" si="3"/>
        <v>-5</v>
      </c>
      <c r="O13" s="195" t="str">
        <f t="shared" si="9"/>
        <v>30%</v>
      </c>
      <c r="P13" s="195">
        <f t="shared" si="4"/>
        <v>-1.5</v>
      </c>
      <c r="Q13" s="195">
        <v>0.2</v>
      </c>
      <c r="R13" s="195">
        <v>11.5</v>
      </c>
      <c r="S13" s="195">
        <f t="shared" si="6"/>
        <v>11.5</v>
      </c>
      <c r="T13" s="333">
        <v>12</v>
      </c>
    </row>
    <row r="14" spans="1:20" ht="15.75" customHeight="1" x14ac:dyDescent="0.3">
      <c r="A14" s="331">
        <v>10</v>
      </c>
      <c r="B14" s="180" t="s">
        <v>102</v>
      </c>
      <c r="C14" s="180">
        <v>260</v>
      </c>
      <c r="D14" s="182"/>
      <c r="E14" s="183">
        <v>43519</v>
      </c>
      <c r="F14" s="181">
        <v>1</v>
      </c>
      <c r="G14" s="181">
        <v>16</v>
      </c>
      <c r="H14" s="186">
        <f>G14</f>
        <v>16</v>
      </c>
      <c r="I14" s="181">
        <v>103</v>
      </c>
      <c r="J14" s="181">
        <v>70</v>
      </c>
      <c r="K14" s="186">
        <f t="shared" si="0"/>
        <v>87</v>
      </c>
      <c r="L14" s="187">
        <f t="shared" si="1"/>
        <v>33</v>
      </c>
      <c r="M14" s="188">
        <f t="shared" si="2"/>
        <v>16</v>
      </c>
      <c r="N14" s="188">
        <f t="shared" si="3"/>
        <v>17</v>
      </c>
      <c r="O14" s="181" t="str">
        <f t="shared" si="9"/>
        <v>50%</v>
      </c>
      <c r="P14" s="181">
        <f t="shared" si="4"/>
        <v>8.5</v>
      </c>
      <c r="Q14" s="181" t="str">
        <f t="shared" si="8"/>
        <v>0.1</v>
      </c>
      <c r="R14" s="188">
        <f t="shared" si="5"/>
        <v>16.100000000000001</v>
      </c>
      <c r="S14" s="188">
        <f t="shared" si="6"/>
        <v>16.100000000000001</v>
      </c>
      <c r="T14" s="142">
        <f>S14</f>
        <v>16.100000000000001</v>
      </c>
    </row>
    <row r="15" spans="1:20" ht="15.75" customHeight="1" x14ac:dyDescent="0.3">
      <c r="A15" s="332">
        <v>11</v>
      </c>
      <c r="B15" s="180" t="s">
        <v>109</v>
      </c>
      <c r="C15" s="180">
        <v>133</v>
      </c>
      <c r="D15" s="182" t="s">
        <v>34</v>
      </c>
      <c r="E15" s="183">
        <v>43519</v>
      </c>
      <c r="F15" s="181">
        <v>2</v>
      </c>
      <c r="G15" s="188">
        <v>9.1</v>
      </c>
      <c r="H15" s="186">
        <v>9</v>
      </c>
      <c r="I15" s="181">
        <v>82</v>
      </c>
      <c r="J15" s="181">
        <v>72</v>
      </c>
      <c r="K15" s="186">
        <v>73</v>
      </c>
      <c r="L15" s="187">
        <f t="shared" si="1"/>
        <v>10</v>
      </c>
      <c r="M15" s="188">
        <f t="shared" si="2"/>
        <v>9.1</v>
      </c>
      <c r="N15" s="188">
        <f t="shared" si="3"/>
        <v>0.90000000000000036</v>
      </c>
      <c r="O15" s="181" t="str">
        <f t="shared" si="9"/>
        <v>30%</v>
      </c>
      <c r="P15" s="181">
        <f t="shared" si="4"/>
        <v>0.27000000000000007</v>
      </c>
      <c r="Q15" s="181" t="str">
        <f t="shared" si="8"/>
        <v>0.1</v>
      </c>
      <c r="R15" s="188">
        <f t="shared" si="5"/>
        <v>9.1999999999999993</v>
      </c>
      <c r="S15" s="188">
        <f t="shared" si="6"/>
        <v>9.1999999999999993</v>
      </c>
      <c r="T15" s="142">
        <v>9</v>
      </c>
    </row>
    <row r="16" spans="1:20" ht="15.75" customHeight="1" x14ac:dyDescent="0.3">
      <c r="A16" s="331">
        <v>12</v>
      </c>
      <c r="B16" s="194" t="s">
        <v>492</v>
      </c>
      <c r="C16" s="180">
        <v>473</v>
      </c>
      <c r="D16" s="194" t="s">
        <v>20</v>
      </c>
      <c r="E16" s="183">
        <v>43519</v>
      </c>
      <c r="F16" s="195">
        <v>1</v>
      </c>
      <c r="G16" s="181">
        <v>17</v>
      </c>
      <c r="H16" s="186">
        <v>17</v>
      </c>
      <c r="I16" s="181">
        <v>100</v>
      </c>
      <c r="J16" s="181">
        <v>70</v>
      </c>
      <c r="K16" s="186">
        <f>I16-H16</f>
        <v>83</v>
      </c>
      <c r="L16" s="187">
        <f t="shared" si="1"/>
        <v>30</v>
      </c>
      <c r="M16" s="188">
        <f t="shared" si="2"/>
        <v>17</v>
      </c>
      <c r="N16" s="188">
        <f t="shared" si="3"/>
        <v>13</v>
      </c>
      <c r="O16" s="181" t="str">
        <f t="shared" si="9"/>
        <v>50%</v>
      </c>
      <c r="P16" s="181">
        <f t="shared" si="4"/>
        <v>6.5</v>
      </c>
      <c r="Q16" s="181" t="str">
        <f t="shared" si="8"/>
        <v>0.1</v>
      </c>
      <c r="R16" s="188">
        <f t="shared" si="5"/>
        <v>17.100000000000001</v>
      </c>
      <c r="S16" s="188">
        <f t="shared" si="6"/>
        <v>17.100000000000001</v>
      </c>
      <c r="T16" s="142">
        <f>S16</f>
        <v>17.100000000000001</v>
      </c>
    </row>
    <row r="17" spans="1:20" ht="15.75" customHeight="1" x14ac:dyDescent="0.3">
      <c r="A17" s="332">
        <v>13</v>
      </c>
      <c r="B17" s="194" t="s">
        <v>491</v>
      </c>
      <c r="C17" s="180">
        <v>472</v>
      </c>
      <c r="D17" s="194" t="s">
        <v>34</v>
      </c>
      <c r="E17" s="183">
        <v>43519</v>
      </c>
      <c r="F17" s="195">
        <v>2</v>
      </c>
      <c r="G17" s="181">
        <v>19</v>
      </c>
      <c r="H17" s="186">
        <v>19</v>
      </c>
      <c r="I17" s="181">
        <v>95</v>
      </c>
      <c r="J17" s="181">
        <v>72</v>
      </c>
      <c r="K17" s="186">
        <f>I17-H17</f>
        <v>76</v>
      </c>
      <c r="L17" s="187">
        <f t="shared" si="1"/>
        <v>23</v>
      </c>
      <c r="M17" s="188">
        <f t="shared" si="2"/>
        <v>19</v>
      </c>
      <c r="N17" s="188">
        <f t="shared" si="3"/>
        <v>4</v>
      </c>
      <c r="O17" s="198">
        <v>0.7</v>
      </c>
      <c r="P17" s="181">
        <f t="shared" si="4"/>
        <v>2.8</v>
      </c>
      <c r="Q17" s="181" t="str">
        <f t="shared" si="8"/>
        <v>0.1</v>
      </c>
      <c r="R17" s="188">
        <f t="shared" si="5"/>
        <v>19.100000000000001</v>
      </c>
      <c r="S17" s="188">
        <f t="shared" si="6"/>
        <v>19.100000000000001</v>
      </c>
      <c r="T17" s="142">
        <f>S17</f>
        <v>19.100000000000001</v>
      </c>
    </row>
    <row r="18" spans="1:20" ht="15.75" customHeight="1" x14ac:dyDescent="0.3">
      <c r="A18" s="332">
        <v>14</v>
      </c>
      <c r="B18" s="180" t="s">
        <v>118</v>
      </c>
      <c r="C18" s="180">
        <v>99</v>
      </c>
      <c r="D18" s="182"/>
      <c r="E18" s="183">
        <v>43519</v>
      </c>
      <c r="F18" s="181">
        <v>2</v>
      </c>
      <c r="G18" s="188">
        <v>4.4000000000000004</v>
      </c>
      <c r="H18" s="186">
        <v>4</v>
      </c>
      <c r="I18" s="181">
        <v>88</v>
      </c>
      <c r="J18" s="181">
        <v>72</v>
      </c>
      <c r="K18" s="186">
        <v>77</v>
      </c>
      <c r="L18" s="187">
        <f t="shared" si="1"/>
        <v>16</v>
      </c>
      <c r="M18" s="188">
        <f t="shared" si="2"/>
        <v>4.4000000000000004</v>
      </c>
      <c r="N18" s="188">
        <f t="shared" si="3"/>
        <v>11.6</v>
      </c>
      <c r="O18" s="181" t="str">
        <f t="shared" si="9"/>
        <v>15%</v>
      </c>
      <c r="P18" s="181">
        <f t="shared" si="4"/>
        <v>1.74</v>
      </c>
      <c r="Q18" s="181" t="str">
        <f t="shared" si="8"/>
        <v>0.1</v>
      </c>
      <c r="R18" s="188">
        <f t="shared" si="5"/>
        <v>4.5</v>
      </c>
      <c r="S18" s="188">
        <f t="shared" si="6"/>
        <v>4.5</v>
      </c>
      <c r="T18" s="142">
        <f>S18</f>
        <v>4.5</v>
      </c>
    </row>
    <row r="19" spans="1:20" ht="15.75" customHeight="1" x14ac:dyDescent="0.3">
      <c r="A19" s="331">
        <v>15</v>
      </c>
      <c r="B19" s="182" t="s">
        <v>120</v>
      </c>
      <c r="C19" s="180">
        <v>348</v>
      </c>
      <c r="D19" s="182"/>
      <c r="E19" s="183">
        <v>43519</v>
      </c>
      <c r="F19" s="181">
        <v>1</v>
      </c>
      <c r="G19" s="181">
        <v>8.1</v>
      </c>
      <c r="H19" s="181">
        <v>8</v>
      </c>
      <c r="I19" s="181">
        <v>88</v>
      </c>
      <c r="J19" s="181">
        <v>70</v>
      </c>
      <c r="K19" s="181">
        <f>I19-H19</f>
        <v>80</v>
      </c>
      <c r="L19" s="181">
        <f t="shared" si="1"/>
        <v>18</v>
      </c>
      <c r="M19" s="181">
        <f t="shared" si="2"/>
        <v>8.1</v>
      </c>
      <c r="N19" s="181">
        <f t="shared" si="3"/>
        <v>9.9</v>
      </c>
      <c r="O19" s="181" t="str">
        <f t="shared" si="9"/>
        <v>30%</v>
      </c>
      <c r="P19" s="181">
        <f t="shared" si="4"/>
        <v>2.97</v>
      </c>
      <c r="Q19" s="181" t="str">
        <f t="shared" si="8"/>
        <v>0.1</v>
      </c>
      <c r="R19" s="181">
        <f t="shared" si="5"/>
        <v>8.1999999999999993</v>
      </c>
      <c r="S19" s="181">
        <f t="shared" si="6"/>
        <v>8.1999999999999993</v>
      </c>
      <c r="T19" s="215">
        <v>8</v>
      </c>
    </row>
    <row r="20" spans="1:20" ht="15.75" customHeight="1" x14ac:dyDescent="0.3">
      <c r="A20" s="332">
        <v>16</v>
      </c>
      <c r="B20" s="180" t="s">
        <v>503</v>
      </c>
      <c r="C20" s="180">
        <v>184</v>
      </c>
      <c r="D20" s="182" t="s">
        <v>252</v>
      </c>
      <c r="E20" s="183">
        <v>43519</v>
      </c>
      <c r="F20" s="181">
        <v>2</v>
      </c>
      <c r="G20" s="188">
        <v>5.0999999999999996</v>
      </c>
      <c r="H20" s="186">
        <v>5</v>
      </c>
      <c r="I20" s="181">
        <v>78</v>
      </c>
      <c r="J20" s="181">
        <v>72</v>
      </c>
      <c r="K20" s="186">
        <v>73</v>
      </c>
      <c r="L20" s="187">
        <f t="shared" si="1"/>
        <v>6</v>
      </c>
      <c r="M20" s="188">
        <f t="shared" si="2"/>
        <v>5.0999999999999996</v>
      </c>
      <c r="N20" s="188">
        <f t="shared" si="3"/>
        <v>0.90000000000000036</v>
      </c>
      <c r="O20" s="198">
        <v>0.3</v>
      </c>
      <c r="P20" s="181">
        <f t="shared" si="4"/>
        <v>0.27000000000000007</v>
      </c>
      <c r="Q20" s="181" t="str">
        <f t="shared" si="8"/>
        <v>0.1</v>
      </c>
      <c r="R20" s="188">
        <f t="shared" si="5"/>
        <v>5.1999999999999993</v>
      </c>
      <c r="S20" s="188">
        <f t="shared" si="6"/>
        <v>5.1999999999999993</v>
      </c>
      <c r="T20" s="142">
        <f>S20</f>
        <v>5.1999999999999993</v>
      </c>
    </row>
    <row r="21" spans="1:20" ht="15.75" customHeight="1" x14ac:dyDescent="0.3">
      <c r="A21" s="331">
        <v>17</v>
      </c>
      <c r="B21" s="180" t="s">
        <v>144</v>
      </c>
      <c r="C21" s="180">
        <v>216</v>
      </c>
      <c r="D21" s="182"/>
      <c r="E21" s="183">
        <v>43519</v>
      </c>
      <c r="F21" s="181">
        <v>1</v>
      </c>
      <c r="G21" s="181">
        <v>11</v>
      </c>
      <c r="H21" s="186">
        <v>11</v>
      </c>
      <c r="I21" s="181">
        <v>88</v>
      </c>
      <c r="J21" s="181">
        <v>70</v>
      </c>
      <c r="K21" s="186">
        <v>82</v>
      </c>
      <c r="L21" s="187">
        <f t="shared" si="1"/>
        <v>18</v>
      </c>
      <c r="M21" s="188">
        <f t="shared" si="2"/>
        <v>11</v>
      </c>
      <c r="N21" s="188">
        <f t="shared" si="3"/>
        <v>7</v>
      </c>
      <c r="O21" s="198">
        <v>0.3</v>
      </c>
      <c r="P21" s="181">
        <f t="shared" si="4"/>
        <v>2.1</v>
      </c>
      <c r="Q21" s="181" t="str">
        <f t="shared" si="8"/>
        <v>0.1</v>
      </c>
      <c r="R21" s="188">
        <f t="shared" si="5"/>
        <v>11.1</v>
      </c>
      <c r="S21" s="188">
        <f t="shared" si="6"/>
        <v>11.1</v>
      </c>
      <c r="T21" s="142">
        <v>11</v>
      </c>
    </row>
    <row r="22" spans="1:20" ht="15.75" customHeight="1" x14ac:dyDescent="0.3">
      <c r="A22" s="332">
        <v>18</v>
      </c>
      <c r="B22" s="180" t="s">
        <v>154</v>
      </c>
      <c r="C22" s="180">
        <v>55</v>
      </c>
      <c r="D22" s="182" t="s">
        <v>45</v>
      </c>
      <c r="E22" s="183">
        <v>43519</v>
      </c>
      <c r="F22" s="181">
        <v>2</v>
      </c>
      <c r="G22" s="181">
        <v>18.100000000000001</v>
      </c>
      <c r="H22" s="186">
        <v>18</v>
      </c>
      <c r="I22" s="181">
        <v>88</v>
      </c>
      <c r="J22" s="181">
        <v>72</v>
      </c>
      <c r="K22" s="186">
        <f>I22-H22</f>
        <v>70</v>
      </c>
      <c r="L22" s="187">
        <f t="shared" si="1"/>
        <v>16</v>
      </c>
      <c r="M22" s="188">
        <f t="shared" si="2"/>
        <v>18.100000000000001</v>
      </c>
      <c r="N22" s="188">
        <f t="shared" si="3"/>
        <v>-2.1000000000000014</v>
      </c>
      <c r="O22" s="181" t="str">
        <f>IF(M22&gt;=19.5,"70%",IF(M22&gt;=13.5,"50%",IF(M22&gt;=5.5,"30%",IF(M22&gt;=0.1,"15%"))))</f>
        <v>50%</v>
      </c>
      <c r="P22" s="181">
        <f t="shared" si="4"/>
        <v>-1.0500000000000007</v>
      </c>
      <c r="Q22" s="181">
        <v>0.1</v>
      </c>
      <c r="R22" s="188">
        <f t="shared" si="5"/>
        <v>17.05</v>
      </c>
      <c r="S22" s="188">
        <f t="shared" si="6"/>
        <v>17.05</v>
      </c>
      <c r="T22" s="142">
        <f>S22</f>
        <v>17.05</v>
      </c>
    </row>
    <row r="23" spans="1:20" ht="15.75" customHeight="1" x14ac:dyDescent="0.3">
      <c r="A23" s="332">
        <v>19</v>
      </c>
      <c r="B23" s="180" t="s">
        <v>155</v>
      </c>
      <c r="C23" s="180">
        <v>354</v>
      </c>
      <c r="D23" s="182" t="s">
        <v>45</v>
      </c>
      <c r="E23" s="183">
        <v>43519</v>
      </c>
      <c r="F23" s="181">
        <v>2</v>
      </c>
      <c r="G23" s="181">
        <v>16.2</v>
      </c>
      <c r="H23" s="181">
        <v>16</v>
      </c>
      <c r="I23" s="181">
        <v>89</v>
      </c>
      <c r="J23" s="181">
        <v>72</v>
      </c>
      <c r="K23" s="181">
        <f>I23-H23</f>
        <v>73</v>
      </c>
      <c r="L23" s="181">
        <f t="shared" si="1"/>
        <v>17</v>
      </c>
      <c r="M23" s="181">
        <f t="shared" si="2"/>
        <v>16.2</v>
      </c>
      <c r="N23" s="181">
        <f t="shared" si="3"/>
        <v>0.80000000000000071</v>
      </c>
      <c r="O23" s="181" t="str">
        <f>IF(M23&gt;=19.5,"70%",IF(M23&gt;=13.5,"50%",IF(M23&gt;=5.5,"30%",IF(M23&gt;=0.1,"15%"))))</f>
        <v>50%</v>
      </c>
      <c r="P23" s="181">
        <f t="shared" si="4"/>
        <v>0.40000000000000036</v>
      </c>
      <c r="Q23" s="181" t="str">
        <f t="shared" si="8"/>
        <v>0.1</v>
      </c>
      <c r="R23" s="181">
        <f t="shared" si="5"/>
        <v>16.3</v>
      </c>
      <c r="S23" s="181">
        <f t="shared" si="6"/>
        <v>16.3</v>
      </c>
      <c r="T23" s="215">
        <v>16</v>
      </c>
    </row>
    <row r="24" spans="1:20" ht="15.75" customHeight="1" x14ac:dyDescent="0.3">
      <c r="A24" s="331">
        <v>20</v>
      </c>
      <c r="B24" s="180" t="s">
        <v>158</v>
      </c>
      <c r="C24" s="180">
        <v>210</v>
      </c>
      <c r="D24" s="182"/>
      <c r="E24" s="183">
        <v>43519</v>
      </c>
      <c r="F24" s="181">
        <v>2</v>
      </c>
      <c r="G24" s="188">
        <v>9.6999999999999993</v>
      </c>
      <c r="H24" s="186">
        <v>9</v>
      </c>
      <c r="I24" s="181">
        <v>100</v>
      </c>
      <c r="J24" s="181">
        <v>72</v>
      </c>
      <c r="K24" s="186">
        <v>90</v>
      </c>
      <c r="L24" s="187">
        <f t="shared" si="1"/>
        <v>28</v>
      </c>
      <c r="M24" s="188">
        <f t="shared" si="2"/>
        <v>9.6999999999999993</v>
      </c>
      <c r="N24" s="188">
        <f t="shared" si="3"/>
        <v>18.3</v>
      </c>
      <c r="O24" s="181" t="str">
        <f>IF(M24&gt;=19.5,"70%",IF(M24&gt;=13.5,"50%",IF(M24&gt;=5.5,"30%",IF(M24&gt;=0.1,"15%"))))</f>
        <v>30%</v>
      </c>
      <c r="P24" s="181">
        <f t="shared" si="4"/>
        <v>5.49</v>
      </c>
      <c r="Q24" s="181" t="str">
        <f t="shared" si="8"/>
        <v>0.1</v>
      </c>
      <c r="R24" s="188">
        <f t="shared" si="5"/>
        <v>9.7999999999999989</v>
      </c>
      <c r="S24" s="188">
        <f t="shared" si="6"/>
        <v>9.7999999999999989</v>
      </c>
      <c r="T24" s="142">
        <v>10</v>
      </c>
    </row>
    <row r="25" spans="1:20" ht="15.75" customHeight="1" x14ac:dyDescent="0.3">
      <c r="A25" s="332">
        <v>21</v>
      </c>
      <c r="B25" s="180" t="s">
        <v>489</v>
      </c>
      <c r="C25" s="180">
        <v>490</v>
      </c>
      <c r="D25" s="182" t="s">
        <v>86</v>
      </c>
      <c r="E25" s="183">
        <v>43519</v>
      </c>
      <c r="F25" s="181">
        <v>3</v>
      </c>
      <c r="G25" s="188">
        <v>24</v>
      </c>
      <c r="H25" s="186">
        <v>24</v>
      </c>
      <c r="I25" s="181">
        <v>92</v>
      </c>
      <c r="J25" s="181">
        <v>72</v>
      </c>
      <c r="K25" s="186">
        <v>68</v>
      </c>
      <c r="L25" s="187">
        <f t="shared" si="1"/>
        <v>20</v>
      </c>
      <c r="M25" s="188">
        <f t="shared" si="2"/>
        <v>24</v>
      </c>
      <c r="N25" s="188">
        <f t="shared" si="3"/>
        <v>-4</v>
      </c>
      <c r="O25" s="181" t="str">
        <f>IF(M25&gt;=19.5,"70%",IF(M25&gt;=13.5,"50%",IF(M25&gt;=5.5,"30%",IF(M25&gt;=0.1,"15%"))))</f>
        <v>70%</v>
      </c>
      <c r="P25" s="181">
        <f t="shared" si="4"/>
        <v>-2.8</v>
      </c>
      <c r="Q25" s="181">
        <v>0.3</v>
      </c>
      <c r="R25" s="188">
        <f t="shared" si="5"/>
        <v>21.2</v>
      </c>
      <c r="S25" s="188">
        <f t="shared" si="6"/>
        <v>21.2</v>
      </c>
      <c r="T25" s="142">
        <v>21</v>
      </c>
    </row>
    <row r="26" spans="1:20" ht="15.75" customHeight="1" x14ac:dyDescent="0.3">
      <c r="A26" s="331">
        <v>22</v>
      </c>
      <c r="B26" s="180" t="s">
        <v>504</v>
      </c>
      <c r="C26" s="180">
        <v>217</v>
      </c>
      <c r="D26" s="182" t="s">
        <v>34</v>
      </c>
      <c r="E26" s="183">
        <v>43519</v>
      </c>
      <c r="F26" s="181">
        <v>1</v>
      </c>
      <c r="G26" s="188">
        <v>10</v>
      </c>
      <c r="H26" s="186">
        <v>10</v>
      </c>
      <c r="I26" s="181">
        <v>88</v>
      </c>
      <c r="J26" s="181">
        <v>70</v>
      </c>
      <c r="K26" s="186">
        <f>I26-H26</f>
        <v>78</v>
      </c>
      <c r="L26" s="187">
        <f t="shared" si="1"/>
        <v>18</v>
      </c>
      <c r="M26" s="188">
        <f t="shared" si="2"/>
        <v>10</v>
      </c>
      <c r="N26" s="188">
        <f t="shared" si="3"/>
        <v>8</v>
      </c>
      <c r="O26" s="198">
        <v>0.3</v>
      </c>
      <c r="P26" s="181">
        <f t="shared" si="4"/>
        <v>2.4</v>
      </c>
      <c r="Q26" s="181" t="str">
        <f t="shared" si="8"/>
        <v>0.1</v>
      </c>
      <c r="R26" s="188">
        <f t="shared" si="5"/>
        <v>10.1</v>
      </c>
      <c r="S26" s="188">
        <f t="shared" si="6"/>
        <v>10.1</v>
      </c>
      <c r="T26" s="142">
        <f>S26</f>
        <v>10.1</v>
      </c>
    </row>
    <row r="27" spans="1:20" ht="15.75" customHeight="1" x14ac:dyDescent="0.3">
      <c r="A27" s="332">
        <v>23</v>
      </c>
      <c r="B27" s="180" t="s">
        <v>488</v>
      </c>
      <c r="C27" s="180">
        <v>489</v>
      </c>
      <c r="D27" s="182"/>
      <c r="E27" s="183">
        <v>43519</v>
      </c>
      <c r="F27" s="181">
        <v>2</v>
      </c>
      <c r="G27" s="188">
        <v>14.5</v>
      </c>
      <c r="H27" s="186">
        <v>14.5</v>
      </c>
      <c r="I27" s="181">
        <v>87</v>
      </c>
      <c r="J27" s="181">
        <v>72</v>
      </c>
      <c r="K27" s="186">
        <f>I27-H27</f>
        <v>72.5</v>
      </c>
      <c r="L27" s="187">
        <f t="shared" si="1"/>
        <v>15</v>
      </c>
      <c r="M27" s="188">
        <f t="shared" si="2"/>
        <v>14.5</v>
      </c>
      <c r="N27" s="188">
        <f t="shared" si="3"/>
        <v>0.5</v>
      </c>
      <c r="O27" s="181" t="str">
        <f>IF(M27&gt;=19.5,"70%",IF(M27&gt;=13.5,"50%",IF(M27&gt;=5.5,"30%",IF(M27&gt;=0.1,"15%"))))</f>
        <v>50%</v>
      </c>
      <c r="P27" s="181">
        <f t="shared" si="4"/>
        <v>0.25</v>
      </c>
      <c r="Q27" s="181" t="str">
        <f t="shared" si="8"/>
        <v>0.1</v>
      </c>
      <c r="R27" s="188">
        <f t="shared" si="5"/>
        <v>14.6</v>
      </c>
      <c r="S27" s="188">
        <f t="shared" si="6"/>
        <v>14.6</v>
      </c>
      <c r="T27" s="142">
        <v>15</v>
      </c>
    </row>
    <row r="28" spans="1:20" ht="15.75" customHeight="1" x14ac:dyDescent="0.3">
      <c r="A28" s="332">
        <v>24</v>
      </c>
      <c r="B28" s="180" t="s">
        <v>217</v>
      </c>
      <c r="C28" s="180">
        <v>22</v>
      </c>
      <c r="D28" s="182" t="s">
        <v>110</v>
      </c>
      <c r="E28" s="183">
        <v>43519</v>
      </c>
      <c r="F28" s="181">
        <v>1</v>
      </c>
      <c r="G28" s="188">
        <v>13.3</v>
      </c>
      <c r="H28" s="186">
        <v>13.1</v>
      </c>
      <c r="I28" s="181">
        <v>89</v>
      </c>
      <c r="J28" s="181">
        <v>70</v>
      </c>
      <c r="K28" s="186">
        <f>I28-H28</f>
        <v>75.900000000000006</v>
      </c>
      <c r="L28" s="187">
        <f t="shared" si="1"/>
        <v>19</v>
      </c>
      <c r="M28" s="188">
        <f t="shared" si="2"/>
        <v>13.3</v>
      </c>
      <c r="N28" s="188">
        <f t="shared" si="3"/>
        <v>5.6999999999999993</v>
      </c>
      <c r="O28" s="181" t="str">
        <f>IF(M28&gt;=19.5,"70%",IF(M28&gt;=13.5,"50%",IF(M28&gt;=5.5,"30%",IF(M28&gt;=0.1,"15%"))))</f>
        <v>30%</v>
      </c>
      <c r="P28" s="181">
        <f t="shared" si="4"/>
        <v>1.7099999999999997</v>
      </c>
      <c r="Q28" s="181" t="str">
        <f t="shared" si="8"/>
        <v>0.1</v>
      </c>
      <c r="R28" s="188">
        <f t="shared" si="5"/>
        <v>13.4</v>
      </c>
      <c r="S28" s="188">
        <f t="shared" si="6"/>
        <v>13.4</v>
      </c>
      <c r="T28" s="142">
        <f>S28</f>
        <v>13.4</v>
      </c>
    </row>
    <row r="29" spans="1:20" ht="15.75" customHeight="1" x14ac:dyDescent="0.3">
      <c r="A29" s="331">
        <v>25</v>
      </c>
      <c r="B29" s="180" t="s">
        <v>487</v>
      </c>
      <c r="C29" s="180">
        <v>488</v>
      </c>
      <c r="D29" s="182" t="s">
        <v>252</v>
      </c>
      <c r="E29" s="183">
        <v>43519</v>
      </c>
      <c r="F29" s="181">
        <v>2</v>
      </c>
      <c r="G29" s="181">
        <v>23.1</v>
      </c>
      <c r="H29" s="181">
        <v>23</v>
      </c>
      <c r="I29" s="181">
        <v>107</v>
      </c>
      <c r="J29" s="181">
        <v>72</v>
      </c>
      <c r="K29" s="181">
        <f>I29-H29</f>
        <v>84</v>
      </c>
      <c r="L29" s="181">
        <f t="shared" si="1"/>
        <v>35</v>
      </c>
      <c r="M29" s="181">
        <f t="shared" si="2"/>
        <v>23.1</v>
      </c>
      <c r="N29" s="181">
        <f t="shared" si="3"/>
        <v>11.899999999999999</v>
      </c>
      <c r="O29" s="181" t="str">
        <f>IF(M29&gt;=19.5,"70%",IF(M29&gt;=13.5,"50%",IF(M29&gt;=5.5,"30%",IF(M29&gt;=0.1,"15%"))))</f>
        <v>70%</v>
      </c>
      <c r="P29" s="181">
        <f t="shared" si="4"/>
        <v>8.3299999999999983</v>
      </c>
      <c r="Q29" s="181" t="str">
        <f t="shared" si="8"/>
        <v>0.1</v>
      </c>
      <c r="R29" s="181">
        <f t="shared" si="5"/>
        <v>23.200000000000003</v>
      </c>
      <c r="S29" s="181">
        <f t="shared" si="6"/>
        <v>23.200000000000003</v>
      </c>
      <c r="T29" s="215">
        <v>23</v>
      </c>
    </row>
    <row r="30" spans="1:20" ht="15.75" customHeight="1" x14ac:dyDescent="0.3">
      <c r="A30" s="332">
        <v>26</v>
      </c>
      <c r="B30" s="180" t="s">
        <v>222</v>
      </c>
      <c r="C30" s="180">
        <v>28</v>
      </c>
      <c r="D30" s="182"/>
      <c r="E30" s="183">
        <v>43519</v>
      </c>
      <c r="F30" s="181">
        <v>2</v>
      </c>
      <c r="G30" s="188">
        <v>13.5</v>
      </c>
      <c r="H30" s="186">
        <f>G30</f>
        <v>13.5</v>
      </c>
      <c r="I30" s="181">
        <v>97</v>
      </c>
      <c r="J30" s="181">
        <v>72</v>
      </c>
      <c r="K30" s="186">
        <v>83</v>
      </c>
      <c r="L30" s="187">
        <f t="shared" si="1"/>
        <v>25</v>
      </c>
      <c r="M30" s="188">
        <f t="shared" si="2"/>
        <v>13.5</v>
      </c>
      <c r="N30" s="188">
        <f t="shared" si="3"/>
        <v>11.5</v>
      </c>
      <c r="O30" s="181" t="str">
        <f>IF(M30&gt;=19.5,"70%",IF(M30&gt;=13.5,"50%",IF(M30&gt;=5.5,"30%",IF(M30&gt;=0.1,"15%"))))</f>
        <v>50%</v>
      </c>
      <c r="P30" s="181">
        <f t="shared" si="4"/>
        <v>5.75</v>
      </c>
      <c r="Q30" s="181" t="str">
        <f t="shared" si="8"/>
        <v>0.1</v>
      </c>
      <c r="R30" s="188">
        <f t="shared" si="5"/>
        <v>13.6</v>
      </c>
      <c r="S30" s="188">
        <f t="shared" si="6"/>
        <v>13.6</v>
      </c>
      <c r="T30" s="142">
        <f>S30</f>
        <v>13.6</v>
      </c>
    </row>
    <row r="31" spans="1:20" ht="15.75" customHeight="1" x14ac:dyDescent="0.3">
      <c r="A31" s="331">
        <v>27</v>
      </c>
      <c r="B31" s="189" t="s">
        <v>226</v>
      </c>
      <c r="C31" s="189">
        <v>318</v>
      </c>
      <c r="D31" s="196"/>
      <c r="E31" s="183">
        <v>43519</v>
      </c>
      <c r="F31" s="192">
        <v>1</v>
      </c>
      <c r="G31" s="192">
        <v>22</v>
      </c>
      <c r="H31" s="192">
        <v>22</v>
      </c>
      <c r="I31" s="192">
        <v>100</v>
      </c>
      <c r="J31" s="181">
        <v>70</v>
      </c>
      <c r="K31" s="192"/>
      <c r="L31" s="192">
        <v>103</v>
      </c>
      <c r="M31" s="192"/>
      <c r="N31" s="192">
        <v>11</v>
      </c>
      <c r="O31" s="314">
        <v>0.7</v>
      </c>
      <c r="P31" s="192">
        <v>23.099999999999998</v>
      </c>
      <c r="Q31" s="192">
        <v>0.1</v>
      </c>
      <c r="R31" s="192">
        <v>22.1</v>
      </c>
      <c r="S31" s="192">
        <v>22.1</v>
      </c>
      <c r="T31" s="216">
        <v>22</v>
      </c>
    </row>
    <row r="32" spans="1:20" ht="15.75" customHeight="1" x14ac:dyDescent="0.3">
      <c r="A32" s="332">
        <v>28</v>
      </c>
      <c r="B32" s="315" t="s">
        <v>499</v>
      </c>
      <c r="C32" s="180">
        <v>439</v>
      </c>
      <c r="D32" s="194"/>
      <c r="E32" s="183">
        <v>43519</v>
      </c>
      <c r="F32" s="195">
        <v>2</v>
      </c>
      <c r="G32" s="181">
        <v>16.100000000000001</v>
      </c>
      <c r="H32" s="181">
        <v>16</v>
      </c>
      <c r="I32" s="181">
        <v>89</v>
      </c>
      <c r="J32" s="181">
        <v>72</v>
      </c>
      <c r="K32" s="181">
        <v>76</v>
      </c>
      <c r="L32" s="181">
        <f>I32-J32</f>
        <v>17</v>
      </c>
      <c r="M32" s="181">
        <f t="shared" ref="M32:M40" si="10">G32</f>
        <v>16.100000000000001</v>
      </c>
      <c r="N32" s="181">
        <f t="shared" ref="N32:N40" si="11">L32-M32</f>
        <v>0.89999999999999858</v>
      </c>
      <c r="O32" s="181" t="str">
        <f t="shared" ref="O32:O37" si="12">IF(M32&gt;=19.5,"70%",IF(M32&gt;=13.5,"50%",IF(M32&gt;=5.5,"30%",IF(M32&gt;=0.1,"15%"))))</f>
        <v>50%</v>
      </c>
      <c r="P32" s="181">
        <f t="shared" ref="P32:P40" si="13">N32*O32</f>
        <v>0.44999999999999929</v>
      </c>
      <c r="Q32" s="181" t="str">
        <f t="shared" ref="Q32:Q40" si="14">IF(N32&lt;0,O32, "0.1")</f>
        <v>0.1</v>
      </c>
      <c r="R32" s="181">
        <f>IF(M32&gt;=L32,(M32+P32),M32+Q32)</f>
        <v>16.200000000000003</v>
      </c>
      <c r="S32" s="181">
        <f>IF(I32&gt;1,(R32),G32)</f>
        <v>16.200000000000003</v>
      </c>
      <c r="T32" s="215">
        <v>16</v>
      </c>
    </row>
    <row r="33" spans="1:20" ht="15.75" customHeight="1" x14ac:dyDescent="0.3">
      <c r="A33" s="332">
        <v>29</v>
      </c>
      <c r="B33" s="180" t="s">
        <v>234</v>
      </c>
      <c r="C33" s="180">
        <v>24</v>
      </c>
      <c r="D33" s="182" t="s">
        <v>235</v>
      </c>
      <c r="E33" s="183">
        <v>43519</v>
      </c>
      <c r="F33" s="181">
        <v>2</v>
      </c>
      <c r="G33" s="188">
        <v>11.2</v>
      </c>
      <c r="H33" s="186">
        <v>11</v>
      </c>
      <c r="I33" s="181">
        <v>93</v>
      </c>
      <c r="J33" s="181">
        <v>72</v>
      </c>
      <c r="K33" s="186">
        <f t="shared" ref="K33:K40" si="15">I33-H33</f>
        <v>82</v>
      </c>
      <c r="L33" s="187">
        <f>I33-J33</f>
        <v>21</v>
      </c>
      <c r="M33" s="188">
        <f t="shared" si="10"/>
        <v>11.2</v>
      </c>
      <c r="N33" s="188">
        <f t="shared" si="11"/>
        <v>9.8000000000000007</v>
      </c>
      <c r="O33" s="181" t="str">
        <f t="shared" si="12"/>
        <v>30%</v>
      </c>
      <c r="P33" s="181">
        <f t="shared" si="13"/>
        <v>2.94</v>
      </c>
      <c r="Q33" s="181" t="str">
        <f t="shared" si="14"/>
        <v>0.1</v>
      </c>
      <c r="R33" s="188">
        <f>IF(M33&gt;=L33,(M33+P33),M33+Q33)</f>
        <v>11.299999999999999</v>
      </c>
      <c r="S33" s="188">
        <f>IF(I33&gt;1,(R33),G33)</f>
        <v>11.299999999999999</v>
      </c>
      <c r="T33" s="142">
        <f>S33</f>
        <v>11.299999999999999</v>
      </c>
    </row>
    <row r="34" spans="1:20" ht="15.75" customHeight="1" x14ac:dyDescent="0.3">
      <c r="A34" s="331">
        <v>30</v>
      </c>
      <c r="B34" s="180" t="s">
        <v>259</v>
      </c>
      <c r="C34" s="180">
        <v>51</v>
      </c>
      <c r="D34" s="182" t="s">
        <v>20</v>
      </c>
      <c r="E34" s="183">
        <v>43519</v>
      </c>
      <c r="F34" s="181">
        <v>1</v>
      </c>
      <c r="G34" s="188">
        <v>20</v>
      </c>
      <c r="H34" s="186">
        <v>20</v>
      </c>
      <c r="I34" s="181">
        <v>92</v>
      </c>
      <c r="J34" s="181">
        <v>70</v>
      </c>
      <c r="K34" s="186">
        <f t="shared" si="15"/>
        <v>72</v>
      </c>
      <c r="L34" s="187">
        <f>I34-J34</f>
        <v>22</v>
      </c>
      <c r="M34" s="188">
        <f t="shared" si="10"/>
        <v>20</v>
      </c>
      <c r="N34" s="188">
        <f t="shared" si="11"/>
        <v>2</v>
      </c>
      <c r="O34" s="181" t="str">
        <f t="shared" si="12"/>
        <v>70%</v>
      </c>
      <c r="P34" s="181">
        <f t="shared" si="13"/>
        <v>1.4</v>
      </c>
      <c r="Q34" s="181" t="str">
        <f t="shared" si="14"/>
        <v>0.1</v>
      </c>
      <c r="R34" s="181">
        <v>20</v>
      </c>
      <c r="S34" s="188">
        <v>20</v>
      </c>
      <c r="T34" s="142">
        <v>20</v>
      </c>
    </row>
    <row r="35" spans="1:20" ht="15.75" customHeight="1" x14ac:dyDescent="0.3">
      <c r="A35" s="332">
        <v>31</v>
      </c>
      <c r="B35" s="315" t="s">
        <v>494</v>
      </c>
      <c r="C35" s="180">
        <v>242</v>
      </c>
      <c r="D35" s="182" t="s">
        <v>34</v>
      </c>
      <c r="E35" s="183">
        <v>43519</v>
      </c>
      <c r="F35" s="181">
        <v>1</v>
      </c>
      <c r="G35" s="188">
        <v>6.1</v>
      </c>
      <c r="H35" s="186">
        <v>6</v>
      </c>
      <c r="I35" s="181">
        <v>77</v>
      </c>
      <c r="J35" s="181">
        <v>70</v>
      </c>
      <c r="K35" s="186">
        <f t="shared" si="15"/>
        <v>71</v>
      </c>
      <c r="L35" s="358">
        <v>11</v>
      </c>
      <c r="M35" s="188">
        <f t="shared" si="10"/>
        <v>6.1</v>
      </c>
      <c r="N35" s="188">
        <f t="shared" si="11"/>
        <v>4.9000000000000004</v>
      </c>
      <c r="O35" s="181" t="str">
        <f t="shared" si="12"/>
        <v>30%</v>
      </c>
      <c r="P35" s="181">
        <f t="shared" si="13"/>
        <v>1.47</v>
      </c>
      <c r="Q35" s="181" t="str">
        <f t="shared" si="14"/>
        <v>0.1</v>
      </c>
      <c r="R35" s="188">
        <f>IF(M35&gt;=L35,(M35+P35),M35+Q35)</f>
        <v>6.1999999999999993</v>
      </c>
      <c r="S35" s="188">
        <f t="shared" ref="S35:S40" si="16">IF(I35&gt;1,(R35),G35)</f>
        <v>6.1999999999999993</v>
      </c>
      <c r="T35" s="142">
        <f t="shared" ref="T35:T40" si="17">S35</f>
        <v>6.1999999999999993</v>
      </c>
    </row>
    <row r="36" spans="1:20" ht="15.75" customHeight="1" x14ac:dyDescent="0.3">
      <c r="A36" s="331">
        <v>32</v>
      </c>
      <c r="B36" s="180" t="s">
        <v>448</v>
      </c>
      <c r="C36" s="180">
        <v>434</v>
      </c>
      <c r="D36" s="194" t="s">
        <v>20</v>
      </c>
      <c r="E36" s="183">
        <v>43519</v>
      </c>
      <c r="F36" s="195">
        <v>2</v>
      </c>
      <c r="G36" s="181">
        <v>8.1</v>
      </c>
      <c r="H36" s="181">
        <v>8</v>
      </c>
      <c r="I36" s="181">
        <v>84</v>
      </c>
      <c r="J36" s="181">
        <v>72</v>
      </c>
      <c r="K36" s="181">
        <f t="shared" si="15"/>
        <v>76</v>
      </c>
      <c r="L36" s="181">
        <f t="shared" ref="L36:L41" si="18">I36-J36</f>
        <v>12</v>
      </c>
      <c r="M36" s="181">
        <f t="shared" si="10"/>
        <v>8.1</v>
      </c>
      <c r="N36" s="181">
        <f t="shared" si="11"/>
        <v>3.9000000000000004</v>
      </c>
      <c r="O36" s="181" t="str">
        <f t="shared" si="12"/>
        <v>30%</v>
      </c>
      <c r="P36" s="181">
        <f t="shared" si="13"/>
        <v>1.1700000000000002</v>
      </c>
      <c r="Q36" s="181" t="str">
        <f t="shared" si="14"/>
        <v>0.1</v>
      </c>
      <c r="R36" s="181">
        <f>IF(M36&gt;=L36,(M36+P36),M36+Q36)</f>
        <v>8.1999999999999993</v>
      </c>
      <c r="S36" s="181">
        <f t="shared" si="16"/>
        <v>8.1999999999999993</v>
      </c>
      <c r="T36" s="142">
        <f t="shared" si="17"/>
        <v>8.1999999999999993</v>
      </c>
    </row>
    <row r="37" spans="1:20" ht="15.75" customHeight="1" x14ac:dyDescent="0.3">
      <c r="A37" s="332">
        <v>33</v>
      </c>
      <c r="B37" s="180" t="s">
        <v>304</v>
      </c>
      <c r="C37" s="180">
        <v>220</v>
      </c>
      <c r="D37" s="182" t="s">
        <v>24</v>
      </c>
      <c r="E37" s="183">
        <v>43519</v>
      </c>
      <c r="F37" s="181">
        <v>1</v>
      </c>
      <c r="G37" s="181">
        <v>14</v>
      </c>
      <c r="H37" s="181">
        <v>14</v>
      </c>
      <c r="I37" s="181">
        <v>93</v>
      </c>
      <c r="J37" s="181">
        <v>70</v>
      </c>
      <c r="K37" s="181">
        <f t="shared" si="15"/>
        <v>79</v>
      </c>
      <c r="L37" s="181">
        <f t="shared" si="18"/>
        <v>23</v>
      </c>
      <c r="M37" s="181">
        <f t="shared" si="10"/>
        <v>14</v>
      </c>
      <c r="N37" s="181">
        <f t="shared" si="11"/>
        <v>9</v>
      </c>
      <c r="O37" s="181" t="str">
        <f t="shared" si="12"/>
        <v>50%</v>
      </c>
      <c r="P37" s="181">
        <f t="shared" si="13"/>
        <v>4.5</v>
      </c>
      <c r="Q37" s="181" t="str">
        <f t="shared" si="14"/>
        <v>0.1</v>
      </c>
      <c r="R37" s="181">
        <f>IF(M37&gt;=L37,(M37+P37),M37+Q37)</f>
        <v>14.1</v>
      </c>
      <c r="S37" s="181">
        <f t="shared" si="16"/>
        <v>14.1</v>
      </c>
      <c r="T37" s="142">
        <f t="shared" si="17"/>
        <v>14.1</v>
      </c>
    </row>
    <row r="38" spans="1:20" ht="15.75" customHeight="1" x14ac:dyDescent="0.3">
      <c r="A38" s="332">
        <v>34</v>
      </c>
      <c r="B38" s="180" t="s">
        <v>305</v>
      </c>
      <c r="C38" s="180">
        <v>250</v>
      </c>
      <c r="D38" s="182" t="s">
        <v>20</v>
      </c>
      <c r="E38" s="183">
        <v>43519</v>
      </c>
      <c r="F38" s="181">
        <v>1</v>
      </c>
      <c r="G38" s="188">
        <v>15</v>
      </c>
      <c r="H38" s="186">
        <f>G38</f>
        <v>15</v>
      </c>
      <c r="I38" s="181">
        <v>100</v>
      </c>
      <c r="J38" s="181">
        <v>70</v>
      </c>
      <c r="K38" s="186">
        <f t="shared" si="15"/>
        <v>85</v>
      </c>
      <c r="L38" s="187">
        <f t="shared" si="18"/>
        <v>30</v>
      </c>
      <c r="M38" s="188">
        <f t="shared" si="10"/>
        <v>15</v>
      </c>
      <c r="N38" s="188">
        <f t="shared" si="11"/>
        <v>15</v>
      </c>
      <c r="O38" s="198">
        <v>0.3</v>
      </c>
      <c r="P38" s="181">
        <f t="shared" si="13"/>
        <v>4.5</v>
      </c>
      <c r="Q38" s="181" t="str">
        <f t="shared" si="14"/>
        <v>0.1</v>
      </c>
      <c r="R38" s="181">
        <v>15</v>
      </c>
      <c r="S38" s="188">
        <f t="shared" si="16"/>
        <v>15</v>
      </c>
      <c r="T38" s="142">
        <f t="shared" si="17"/>
        <v>15</v>
      </c>
    </row>
    <row r="39" spans="1:20" ht="15.75" customHeight="1" x14ac:dyDescent="0.3">
      <c r="A39" s="331">
        <v>35</v>
      </c>
      <c r="B39" s="180" t="s">
        <v>303</v>
      </c>
      <c r="C39" s="180">
        <v>63</v>
      </c>
      <c r="D39" s="182" t="s">
        <v>34</v>
      </c>
      <c r="E39" s="183">
        <v>43519</v>
      </c>
      <c r="F39" s="181">
        <v>2</v>
      </c>
      <c r="G39" s="188">
        <v>5.0999999999999996</v>
      </c>
      <c r="H39" s="186">
        <v>5</v>
      </c>
      <c r="I39" s="181">
        <v>79</v>
      </c>
      <c r="J39" s="181">
        <v>72</v>
      </c>
      <c r="K39" s="186">
        <f t="shared" si="15"/>
        <v>74</v>
      </c>
      <c r="L39" s="187">
        <f t="shared" si="18"/>
        <v>7</v>
      </c>
      <c r="M39" s="188">
        <f t="shared" si="10"/>
        <v>5.0999999999999996</v>
      </c>
      <c r="N39" s="188">
        <f t="shared" si="11"/>
        <v>1.9000000000000004</v>
      </c>
      <c r="O39" s="181" t="str">
        <f>IF(M39&gt;=19.5,"70%",IF(M39&gt;=13.5,"50%",IF(M39&gt;=5.5,"30%",IF(M39&gt;=0.1,"15%"))))</f>
        <v>15%</v>
      </c>
      <c r="P39" s="181">
        <f t="shared" si="13"/>
        <v>0.28500000000000003</v>
      </c>
      <c r="Q39" s="181" t="str">
        <f t="shared" si="14"/>
        <v>0.1</v>
      </c>
      <c r="R39" s="188">
        <f>IF(M39&gt;=L39,(M39+P39),M39+Q39)</f>
        <v>5.1999999999999993</v>
      </c>
      <c r="S39" s="188">
        <f t="shared" si="16"/>
        <v>5.1999999999999993</v>
      </c>
      <c r="T39" s="142">
        <f t="shared" si="17"/>
        <v>5.1999999999999993</v>
      </c>
    </row>
    <row r="40" spans="1:20" ht="15.75" customHeight="1" x14ac:dyDescent="0.3">
      <c r="A40" s="332">
        <v>36</v>
      </c>
      <c r="B40" s="180" t="s">
        <v>335</v>
      </c>
      <c r="C40" s="180">
        <v>52</v>
      </c>
      <c r="D40" s="182" t="s">
        <v>45</v>
      </c>
      <c r="E40" s="183">
        <v>43519</v>
      </c>
      <c r="F40" s="181">
        <v>2</v>
      </c>
      <c r="G40" s="188">
        <v>13.1</v>
      </c>
      <c r="H40" s="186">
        <v>13</v>
      </c>
      <c r="I40" s="181">
        <v>87</v>
      </c>
      <c r="J40" s="181">
        <v>72</v>
      </c>
      <c r="K40" s="186">
        <f t="shared" si="15"/>
        <v>74</v>
      </c>
      <c r="L40" s="187">
        <f t="shared" si="18"/>
        <v>15</v>
      </c>
      <c r="M40" s="188">
        <f t="shared" si="10"/>
        <v>13.1</v>
      </c>
      <c r="N40" s="188">
        <f t="shared" si="11"/>
        <v>1.9000000000000004</v>
      </c>
      <c r="O40" s="181" t="str">
        <f>IF(M40&gt;=19.5,"70%",IF(M40&gt;=13.5,"50%",IF(M40&gt;=5.5,"30%",IF(M40&gt;=0.1,"15%"))))</f>
        <v>30%</v>
      </c>
      <c r="P40" s="181">
        <f t="shared" si="13"/>
        <v>0.57000000000000006</v>
      </c>
      <c r="Q40" s="181" t="str">
        <f t="shared" si="14"/>
        <v>0.1</v>
      </c>
      <c r="R40" s="188">
        <f>IF(M40&gt;=L40,(M40+P40),M40+Q40)</f>
        <v>13.2</v>
      </c>
      <c r="S40" s="188">
        <f t="shared" si="16"/>
        <v>13.2</v>
      </c>
      <c r="T40" s="142">
        <f t="shared" si="17"/>
        <v>13.2</v>
      </c>
    </row>
    <row r="41" spans="1:20" ht="15.75" customHeight="1" x14ac:dyDescent="0.3">
      <c r="A41" s="331">
        <v>37</v>
      </c>
      <c r="B41" s="180" t="s">
        <v>338</v>
      </c>
      <c r="C41" s="180">
        <v>317</v>
      </c>
      <c r="D41" s="182" t="s">
        <v>34</v>
      </c>
      <c r="E41" s="183">
        <v>43519</v>
      </c>
      <c r="F41" s="181">
        <v>2</v>
      </c>
      <c r="G41" s="181">
        <v>18</v>
      </c>
      <c r="H41" s="181">
        <v>18</v>
      </c>
      <c r="I41" s="181">
        <v>98</v>
      </c>
      <c r="J41" s="181">
        <v>72</v>
      </c>
      <c r="K41" s="181">
        <v>80</v>
      </c>
      <c r="L41" s="181">
        <f t="shared" si="18"/>
        <v>26</v>
      </c>
      <c r="M41" s="181">
        <f t="shared" ref="M41" si="19">G41</f>
        <v>18</v>
      </c>
      <c r="N41" s="181">
        <f t="shared" ref="N41" si="20">L41-M41</f>
        <v>8</v>
      </c>
      <c r="O41" s="198">
        <v>0.7</v>
      </c>
      <c r="P41" s="181">
        <f t="shared" ref="P41" si="21">N41*O41</f>
        <v>5.6</v>
      </c>
      <c r="Q41" s="181" t="str">
        <f t="shared" ref="Q41" si="22">IF(N41&lt;0,O41, "0.1")</f>
        <v>0.1</v>
      </c>
      <c r="R41" s="181">
        <f>IF(M41&gt;=L41,(M41+P41),M41+Q41)</f>
        <v>18.100000000000001</v>
      </c>
      <c r="S41" s="181">
        <f>IF(I41&gt;1,(R41),G41)</f>
        <v>18.100000000000001</v>
      </c>
      <c r="T41" s="215">
        <v>18</v>
      </c>
    </row>
    <row r="42" spans="1:20" ht="15.75" customHeight="1" x14ac:dyDescent="0.3">
      <c r="A42" s="332">
        <v>38</v>
      </c>
      <c r="B42" s="180" t="s">
        <v>339</v>
      </c>
      <c r="C42" s="180">
        <v>77</v>
      </c>
      <c r="D42" s="180" t="s">
        <v>45</v>
      </c>
      <c r="E42" s="183">
        <v>43519</v>
      </c>
      <c r="F42" s="181">
        <v>1</v>
      </c>
      <c r="G42" s="188">
        <v>18</v>
      </c>
      <c r="H42" s="186">
        <v>18</v>
      </c>
      <c r="I42" s="181">
        <v>115</v>
      </c>
      <c r="J42" s="181">
        <v>70</v>
      </c>
      <c r="K42" s="186">
        <f>I42-H42</f>
        <v>97</v>
      </c>
      <c r="L42" s="187">
        <f t="shared" ref="L42:L56" si="23">I42-J42</f>
        <v>45</v>
      </c>
      <c r="M42" s="188">
        <f t="shared" ref="M42:M56" si="24">G42</f>
        <v>18</v>
      </c>
      <c r="N42" s="188">
        <f>L42-M42</f>
        <v>27</v>
      </c>
      <c r="O42" s="198">
        <v>0.7</v>
      </c>
      <c r="P42" s="181">
        <f t="shared" ref="P42:P56" si="25">N42*O42</f>
        <v>18.899999999999999</v>
      </c>
      <c r="Q42" s="181" t="str">
        <f>IF(N42&lt;0,O42, "0.1")</f>
        <v>0.1</v>
      </c>
      <c r="R42" s="188">
        <f t="shared" ref="R42:R56" si="26">IF(M42&gt;=L42,(M42+P42),M42+Q42)</f>
        <v>18.100000000000001</v>
      </c>
      <c r="S42" s="188">
        <f t="shared" ref="S42:S56" si="27">IF(I42&gt;1,(R42),G42)</f>
        <v>18.100000000000001</v>
      </c>
      <c r="T42" s="142">
        <f>S42</f>
        <v>18.100000000000001</v>
      </c>
    </row>
    <row r="43" spans="1:20" ht="15.75" customHeight="1" x14ac:dyDescent="0.3">
      <c r="A43" s="332">
        <v>39</v>
      </c>
      <c r="B43" s="180" t="s">
        <v>497</v>
      </c>
      <c r="C43" s="180">
        <v>1</v>
      </c>
      <c r="D43" s="180" t="s">
        <v>110</v>
      </c>
      <c r="E43" s="183">
        <v>43519</v>
      </c>
      <c r="F43" s="181">
        <v>2</v>
      </c>
      <c r="G43" s="188">
        <v>0</v>
      </c>
      <c r="H43" s="186">
        <v>0</v>
      </c>
      <c r="I43" s="181">
        <v>77</v>
      </c>
      <c r="J43" s="181">
        <v>72</v>
      </c>
      <c r="K43" s="186">
        <v>73</v>
      </c>
      <c r="L43" s="187">
        <f t="shared" si="23"/>
        <v>5</v>
      </c>
      <c r="M43" s="188">
        <f t="shared" si="24"/>
        <v>0</v>
      </c>
      <c r="N43" s="188">
        <v>0.4</v>
      </c>
      <c r="O43" s="198">
        <v>0.3</v>
      </c>
      <c r="P43" s="181">
        <f t="shared" si="25"/>
        <v>0.12</v>
      </c>
      <c r="Q43" s="181" t="str">
        <f>IF(N43&lt;0,O43, "0.1")</f>
        <v>0.1</v>
      </c>
      <c r="R43" s="188">
        <f t="shared" si="26"/>
        <v>0.1</v>
      </c>
      <c r="S43" s="188">
        <f t="shared" si="27"/>
        <v>0.1</v>
      </c>
      <c r="T43" s="142">
        <v>0</v>
      </c>
    </row>
    <row r="44" spans="1:20" ht="15.75" customHeight="1" x14ac:dyDescent="0.3">
      <c r="A44" s="331">
        <v>40</v>
      </c>
      <c r="B44" s="180" t="s">
        <v>485</v>
      </c>
      <c r="C44" s="180">
        <v>477</v>
      </c>
      <c r="D44" s="180" t="s">
        <v>17</v>
      </c>
      <c r="E44" s="183">
        <v>43519</v>
      </c>
      <c r="F44" s="181">
        <v>1</v>
      </c>
      <c r="G44" s="188">
        <v>12.7</v>
      </c>
      <c r="H44" s="186">
        <v>13</v>
      </c>
      <c r="I44" s="181">
        <v>99</v>
      </c>
      <c r="J44" s="181">
        <v>70</v>
      </c>
      <c r="K44" s="186">
        <v>99</v>
      </c>
      <c r="L44" s="187">
        <f t="shared" si="23"/>
        <v>29</v>
      </c>
      <c r="M44" s="188">
        <f t="shared" si="24"/>
        <v>12.7</v>
      </c>
      <c r="N44" s="188">
        <f t="shared" ref="N44:N56" si="28">L44-M44</f>
        <v>16.3</v>
      </c>
      <c r="O44" s="181" t="str">
        <f>IF(M44&gt;=19.5,"70%",IF(M44&gt;=13.5,"50%",IF(M44&gt;=5.5,"30%",IF(M44&gt;=0.1,"15%"))))</f>
        <v>30%</v>
      </c>
      <c r="P44" s="181">
        <f t="shared" si="25"/>
        <v>4.8899999999999997</v>
      </c>
      <c r="Q44" s="181" t="str">
        <f>IF(N44&lt;0,O44, "0.1")</f>
        <v>0.1</v>
      </c>
      <c r="R44" s="188">
        <f t="shared" si="26"/>
        <v>12.799999999999999</v>
      </c>
      <c r="S44" s="188">
        <f t="shared" si="27"/>
        <v>12.799999999999999</v>
      </c>
      <c r="T44" s="142">
        <f>S44</f>
        <v>12.799999999999999</v>
      </c>
    </row>
    <row r="45" spans="1:20" ht="15.75" customHeight="1" x14ac:dyDescent="0.3">
      <c r="A45" s="332">
        <v>41</v>
      </c>
      <c r="B45" s="139" t="s">
        <v>354</v>
      </c>
      <c r="C45" s="110">
        <v>283</v>
      </c>
      <c r="D45" s="121"/>
      <c r="E45" s="112">
        <v>43519</v>
      </c>
      <c r="F45" s="110">
        <v>1</v>
      </c>
      <c r="G45" s="116">
        <v>15.5</v>
      </c>
      <c r="H45" s="114">
        <v>16</v>
      </c>
      <c r="I45" s="110">
        <v>79</v>
      </c>
      <c r="J45" s="110">
        <v>70</v>
      </c>
      <c r="K45" s="114">
        <f t="shared" ref="K45" si="29">I45-H45</f>
        <v>63</v>
      </c>
      <c r="L45" s="115">
        <f t="shared" si="23"/>
        <v>9</v>
      </c>
      <c r="M45" s="116">
        <f t="shared" si="24"/>
        <v>15.5</v>
      </c>
      <c r="N45" s="116">
        <f t="shared" si="28"/>
        <v>-6.5</v>
      </c>
      <c r="O45" s="110" t="str">
        <f>IF(M45&gt;=19.5,"70%",IF(M45&gt;=13.5,"50%",IF(M45&gt;=5.5,"30%",IF(M45&gt;=0.1,"15%"))))</f>
        <v>50%</v>
      </c>
      <c r="P45" s="110">
        <f t="shared" si="25"/>
        <v>-3.25</v>
      </c>
      <c r="Q45" s="110">
        <v>0.1</v>
      </c>
      <c r="R45" s="116">
        <f t="shared" si="26"/>
        <v>12.25</v>
      </c>
      <c r="S45" s="116">
        <f t="shared" si="27"/>
        <v>12.25</v>
      </c>
      <c r="T45" s="118">
        <v>12</v>
      </c>
    </row>
    <row r="46" spans="1:20" ht="15.75" customHeight="1" x14ac:dyDescent="0.3">
      <c r="A46" s="331">
        <v>42</v>
      </c>
      <c r="B46" s="180" t="s">
        <v>376</v>
      </c>
      <c r="C46" s="180">
        <v>267</v>
      </c>
      <c r="D46" s="180" t="s">
        <v>34</v>
      </c>
      <c r="E46" s="183">
        <v>43519</v>
      </c>
      <c r="F46" s="181">
        <v>1</v>
      </c>
      <c r="G46" s="188">
        <v>13.2</v>
      </c>
      <c r="H46" s="186">
        <v>13</v>
      </c>
      <c r="I46" s="181">
        <v>86</v>
      </c>
      <c r="J46" s="181">
        <v>70</v>
      </c>
      <c r="K46" s="186">
        <f t="shared" ref="K46:K50" si="30">I46-H46</f>
        <v>73</v>
      </c>
      <c r="L46" s="187">
        <f t="shared" si="23"/>
        <v>16</v>
      </c>
      <c r="M46" s="188">
        <f t="shared" si="24"/>
        <v>13.2</v>
      </c>
      <c r="N46" s="188">
        <f t="shared" si="28"/>
        <v>2.8000000000000007</v>
      </c>
      <c r="O46" s="181" t="str">
        <f>IF(M46&gt;=19.5,"70%",IF(M46&gt;=13.5,"50%",IF(M46&gt;=5.5,"30%",IF(M46&gt;=0.1,"15%"))))</f>
        <v>30%</v>
      </c>
      <c r="P46" s="181">
        <f t="shared" si="25"/>
        <v>0.84000000000000019</v>
      </c>
      <c r="Q46" s="181" t="str">
        <f>IF(N46&lt;0,O46, "0.1")</f>
        <v>0.1</v>
      </c>
      <c r="R46" s="188">
        <f t="shared" si="26"/>
        <v>13.299999999999999</v>
      </c>
      <c r="S46" s="188">
        <f t="shared" si="27"/>
        <v>13.299999999999999</v>
      </c>
      <c r="T46" s="142">
        <f>S46</f>
        <v>13.299999999999999</v>
      </c>
    </row>
    <row r="47" spans="1:20" ht="15.75" customHeight="1" x14ac:dyDescent="0.3">
      <c r="A47" s="332">
        <v>43</v>
      </c>
      <c r="B47" s="180" t="s">
        <v>377</v>
      </c>
      <c r="C47" s="180">
        <v>296</v>
      </c>
      <c r="D47" s="180" t="s">
        <v>34</v>
      </c>
      <c r="E47" s="183">
        <v>43519</v>
      </c>
      <c r="F47" s="181">
        <v>2</v>
      </c>
      <c r="G47" s="188">
        <v>11.5</v>
      </c>
      <c r="H47" s="186">
        <v>12</v>
      </c>
      <c r="I47" s="181">
        <v>81</v>
      </c>
      <c r="J47" s="181">
        <v>72</v>
      </c>
      <c r="K47" s="186">
        <f t="shared" si="30"/>
        <v>69</v>
      </c>
      <c r="L47" s="187">
        <f t="shared" si="23"/>
        <v>9</v>
      </c>
      <c r="M47" s="188">
        <f t="shared" si="24"/>
        <v>11.5</v>
      </c>
      <c r="N47" s="188">
        <f t="shared" si="28"/>
        <v>-2.5</v>
      </c>
      <c r="O47" s="198">
        <v>0.3</v>
      </c>
      <c r="P47" s="181">
        <f t="shared" si="25"/>
        <v>-0.75</v>
      </c>
      <c r="Q47" s="181">
        <v>0.1</v>
      </c>
      <c r="R47" s="188">
        <f t="shared" si="26"/>
        <v>10.75</v>
      </c>
      <c r="S47" s="188">
        <f t="shared" si="27"/>
        <v>10.75</v>
      </c>
      <c r="T47" s="142">
        <f>S47</f>
        <v>10.75</v>
      </c>
    </row>
    <row r="48" spans="1:20" ht="15.75" customHeight="1" x14ac:dyDescent="0.3">
      <c r="A48" s="332">
        <v>44</v>
      </c>
      <c r="B48" s="180" t="s">
        <v>505</v>
      </c>
      <c r="C48" s="180">
        <v>104</v>
      </c>
      <c r="D48" s="180" t="s">
        <v>34</v>
      </c>
      <c r="E48" s="183">
        <v>43519</v>
      </c>
      <c r="F48" s="181">
        <v>2</v>
      </c>
      <c r="G48" s="188">
        <v>10</v>
      </c>
      <c r="H48" s="186">
        <v>10</v>
      </c>
      <c r="I48" s="181">
        <v>80</v>
      </c>
      <c r="J48" s="181">
        <v>72</v>
      </c>
      <c r="K48" s="186">
        <f t="shared" si="30"/>
        <v>70</v>
      </c>
      <c r="L48" s="187">
        <f t="shared" si="23"/>
        <v>8</v>
      </c>
      <c r="M48" s="188">
        <f t="shared" si="24"/>
        <v>10</v>
      </c>
      <c r="N48" s="188">
        <f t="shared" si="28"/>
        <v>-2</v>
      </c>
      <c r="O48" s="198">
        <v>0.3</v>
      </c>
      <c r="P48" s="181">
        <f t="shared" si="25"/>
        <v>-0.6</v>
      </c>
      <c r="Q48" s="181">
        <f t="shared" ref="Q48:Q56" si="31">IF(N48&lt;0,O48, "0.1")</f>
        <v>0.3</v>
      </c>
      <c r="R48" s="188">
        <f t="shared" si="26"/>
        <v>9.4</v>
      </c>
      <c r="S48" s="188">
        <f t="shared" si="27"/>
        <v>9.4</v>
      </c>
      <c r="T48" s="142">
        <f>S48</f>
        <v>9.4</v>
      </c>
    </row>
    <row r="49" spans="1:20" ht="15.75" customHeight="1" x14ac:dyDescent="0.3">
      <c r="A49" s="331">
        <v>45</v>
      </c>
      <c r="B49" s="180" t="s">
        <v>384</v>
      </c>
      <c r="C49" s="180">
        <v>47</v>
      </c>
      <c r="D49" s="180" t="s">
        <v>91</v>
      </c>
      <c r="E49" s="183">
        <v>43519</v>
      </c>
      <c r="F49" s="181">
        <v>1</v>
      </c>
      <c r="G49" s="188">
        <v>9</v>
      </c>
      <c r="H49" s="186">
        <v>9</v>
      </c>
      <c r="I49" s="181">
        <v>84</v>
      </c>
      <c r="J49" s="181">
        <v>70</v>
      </c>
      <c r="K49" s="186">
        <f t="shared" si="30"/>
        <v>75</v>
      </c>
      <c r="L49" s="187">
        <f t="shared" si="23"/>
        <v>14</v>
      </c>
      <c r="M49" s="188">
        <f t="shared" si="24"/>
        <v>9</v>
      </c>
      <c r="N49" s="188">
        <f t="shared" si="28"/>
        <v>5</v>
      </c>
      <c r="O49" s="181" t="str">
        <f>IF(M49&gt;=19.5,"70%",IF(M49&gt;=13.5,"50%",IF(M49&gt;=5.5,"30%",IF(M49&gt;=0.1,"15%"))))</f>
        <v>30%</v>
      </c>
      <c r="P49" s="181">
        <f t="shared" si="25"/>
        <v>1.5</v>
      </c>
      <c r="Q49" s="181" t="str">
        <f t="shared" si="31"/>
        <v>0.1</v>
      </c>
      <c r="R49" s="188">
        <f t="shared" si="26"/>
        <v>9.1</v>
      </c>
      <c r="S49" s="188">
        <f t="shared" si="27"/>
        <v>9.1</v>
      </c>
      <c r="T49" s="142">
        <f>S49</f>
        <v>9.1</v>
      </c>
    </row>
    <row r="50" spans="1:20" ht="15.75" customHeight="1" x14ac:dyDescent="0.3">
      <c r="A50" s="332">
        <v>46</v>
      </c>
      <c r="B50" s="180" t="s">
        <v>486</v>
      </c>
      <c r="C50" s="180">
        <v>474</v>
      </c>
      <c r="D50" s="180" t="s">
        <v>482</v>
      </c>
      <c r="E50" s="183">
        <v>43519</v>
      </c>
      <c r="F50" s="195">
        <v>2</v>
      </c>
      <c r="G50" s="181">
        <v>24</v>
      </c>
      <c r="H50" s="181">
        <v>24</v>
      </c>
      <c r="I50" s="181">
        <v>100</v>
      </c>
      <c r="J50" s="181">
        <v>72</v>
      </c>
      <c r="K50" s="181">
        <f t="shared" si="30"/>
        <v>76</v>
      </c>
      <c r="L50" s="181">
        <f t="shared" si="23"/>
        <v>28</v>
      </c>
      <c r="M50" s="181">
        <f t="shared" si="24"/>
        <v>24</v>
      </c>
      <c r="N50" s="181">
        <f t="shared" si="28"/>
        <v>4</v>
      </c>
      <c r="O50" s="181" t="str">
        <f>IF(M50&gt;=19.5,"70%",IF(M50&gt;=13.5,"50%",IF(M50&gt;=5.5,"30%",IF(M50&gt;=0.1,"15%"))))</f>
        <v>70%</v>
      </c>
      <c r="P50" s="181">
        <f t="shared" si="25"/>
        <v>2.8</v>
      </c>
      <c r="Q50" s="181" t="str">
        <f t="shared" si="31"/>
        <v>0.1</v>
      </c>
      <c r="R50" s="181">
        <f t="shared" si="26"/>
        <v>24.1</v>
      </c>
      <c r="S50" s="181">
        <f t="shared" si="27"/>
        <v>24.1</v>
      </c>
      <c r="T50" s="215">
        <v>24</v>
      </c>
    </row>
    <row r="51" spans="1:20" ht="15.75" customHeight="1" x14ac:dyDescent="0.3">
      <c r="A51" s="331">
        <v>47</v>
      </c>
      <c r="B51" s="180" t="s">
        <v>391</v>
      </c>
      <c r="C51" s="180">
        <v>244</v>
      </c>
      <c r="D51" s="180" t="s">
        <v>72</v>
      </c>
      <c r="E51" s="183">
        <v>43519</v>
      </c>
      <c r="F51" s="181">
        <v>2</v>
      </c>
      <c r="G51" s="188">
        <v>4.5999999999999996</v>
      </c>
      <c r="H51" s="186">
        <v>5</v>
      </c>
      <c r="I51" s="181">
        <v>79</v>
      </c>
      <c r="J51" s="181">
        <v>72</v>
      </c>
      <c r="K51" s="186">
        <v>74</v>
      </c>
      <c r="L51" s="187">
        <f t="shared" si="23"/>
        <v>7</v>
      </c>
      <c r="M51" s="188">
        <f t="shared" si="24"/>
        <v>4.5999999999999996</v>
      </c>
      <c r="N51" s="188">
        <f t="shared" si="28"/>
        <v>2.4000000000000004</v>
      </c>
      <c r="O51" s="198">
        <v>0.3</v>
      </c>
      <c r="P51" s="181">
        <f t="shared" si="25"/>
        <v>0.72000000000000008</v>
      </c>
      <c r="Q51" s="181" t="str">
        <f t="shared" si="31"/>
        <v>0.1</v>
      </c>
      <c r="R51" s="188">
        <f t="shared" si="26"/>
        <v>4.6999999999999993</v>
      </c>
      <c r="S51" s="188">
        <f t="shared" si="27"/>
        <v>4.6999999999999993</v>
      </c>
      <c r="T51" s="142">
        <v>5</v>
      </c>
    </row>
    <row r="52" spans="1:20" ht="15.75" customHeight="1" x14ac:dyDescent="0.3">
      <c r="A52" s="332">
        <v>48</v>
      </c>
      <c r="B52" s="316" t="s">
        <v>493</v>
      </c>
      <c r="C52" s="180">
        <v>413</v>
      </c>
      <c r="D52" s="180" t="s">
        <v>252</v>
      </c>
      <c r="E52" s="183">
        <v>43519</v>
      </c>
      <c r="F52" s="201">
        <v>2</v>
      </c>
      <c r="G52" s="181">
        <v>19</v>
      </c>
      <c r="H52" s="186">
        <v>19</v>
      </c>
      <c r="I52" s="181">
        <v>92</v>
      </c>
      <c r="J52" s="181">
        <v>72</v>
      </c>
      <c r="K52" s="186">
        <f t="shared" ref="K52:K57" si="32">I52-H52</f>
        <v>73</v>
      </c>
      <c r="L52" s="187">
        <f t="shared" si="23"/>
        <v>20</v>
      </c>
      <c r="M52" s="188">
        <f t="shared" si="24"/>
        <v>19</v>
      </c>
      <c r="N52" s="188">
        <f t="shared" si="28"/>
        <v>1</v>
      </c>
      <c r="O52" s="198">
        <v>0.7</v>
      </c>
      <c r="P52" s="181">
        <f t="shared" si="25"/>
        <v>0.7</v>
      </c>
      <c r="Q52" s="181" t="str">
        <f t="shared" si="31"/>
        <v>0.1</v>
      </c>
      <c r="R52" s="188">
        <f t="shared" si="26"/>
        <v>19.100000000000001</v>
      </c>
      <c r="S52" s="188">
        <f t="shared" si="27"/>
        <v>19.100000000000001</v>
      </c>
      <c r="T52" s="142">
        <f>S52</f>
        <v>19.100000000000001</v>
      </c>
    </row>
    <row r="53" spans="1:20" ht="15.75" customHeight="1" x14ac:dyDescent="0.3">
      <c r="A53" s="332">
        <v>49</v>
      </c>
      <c r="B53" s="196" t="s">
        <v>419</v>
      </c>
      <c r="C53" s="189">
        <v>416</v>
      </c>
      <c r="D53" s="180"/>
      <c r="E53" s="183">
        <v>43519</v>
      </c>
      <c r="F53" s="192">
        <v>2</v>
      </c>
      <c r="G53" s="192">
        <v>12.1</v>
      </c>
      <c r="H53" s="192">
        <v>12</v>
      </c>
      <c r="I53" s="192">
        <v>92</v>
      </c>
      <c r="J53" s="181">
        <v>72</v>
      </c>
      <c r="K53" s="192">
        <f t="shared" si="32"/>
        <v>80</v>
      </c>
      <c r="L53" s="192">
        <f t="shared" si="23"/>
        <v>20</v>
      </c>
      <c r="M53" s="192">
        <f t="shared" si="24"/>
        <v>12.1</v>
      </c>
      <c r="N53" s="192">
        <f t="shared" si="28"/>
        <v>7.9</v>
      </c>
      <c r="O53" s="192" t="str">
        <f t="shared" ref="O53:O57" si="33">IF(M53&gt;=19.5,"70%",IF(M53&gt;=13.5,"50%",IF(M53&gt;=5.5,"30%",IF(M53&gt;=0.1,"15%"))))</f>
        <v>30%</v>
      </c>
      <c r="P53" s="192">
        <f t="shared" si="25"/>
        <v>2.37</v>
      </c>
      <c r="Q53" s="192" t="str">
        <f t="shared" si="31"/>
        <v>0.1</v>
      </c>
      <c r="R53" s="192">
        <f t="shared" si="26"/>
        <v>12.2</v>
      </c>
      <c r="S53" s="192">
        <f t="shared" si="27"/>
        <v>12.2</v>
      </c>
      <c r="T53" s="334">
        <v>12</v>
      </c>
    </row>
    <row r="54" spans="1:20" x14ac:dyDescent="0.3">
      <c r="A54" s="331">
        <v>50</v>
      </c>
      <c r="B54" s="182" t="s">
        <v>421</v>
      </c>
      <c r="C54" s="180">
        <v>418</v>
      </c>
      <c r="D54" s="180"/>
      <c r="E54" s="183">
        <v>43519</v>
      </c>
      <c r="F54" s="181">
        <v>2</v>
      </c>
      <c r="G54" s="181">
        <v>16.3</v>
      </c>
      <c r="H54" s="181">
        <v>16</v>
      </c>
      <c r="I54" s="181">
        <v>84</v>
      </c>
      <c r="J54" s="181">
        <v>72</v>
      </c>
      <c r="K54" s="181">
        <f t="shared" si="32"/>
        <v>68</v>
      </c>
      <c r="L54" s="181">
        <f t="shared" si="23"/>
        <v>12</v>
      </c>
      <c r="M54" s="181">
        <f t="shared" si="24"/>
        <v>16.3</v>
      </c>
      <c r="N54" s="181">
        <f t="shared" si="28"/>
        <v>-4.3000000000000007</v>
      </c>
      <c r="O54" s="181" t="str">
        <f t="shared" si="33"/>
        <v>50%</v>
      </c>
      <c r="P54" s="181">
        <v>-2</v>
      </c>
      <c r="Q54" s="181">
        <v>0.2</v>
      </c>
      <c r="R54" s="181">
        <v>14.5</v>
      </c>
      <c r="S54" s="181">
        <f t="shared" si="27"/>
        <v>14.5</v>
      </c>
      <c r="T54" s="142">
        <f>S54</f>
        <v>14.5</v>
      </c>
    </row>
    <row r="55" spans="1:20" ht="15.75" customHeight="1" x14ac:dyDescent="0.3">
      <c r="A55" s="332">
        <v>51</v>
      </c>
      <c r="B55" s="182" t="s">
        <v>506</v>
      </c>
      <c r="C55" s="180">
        <v>424</v>
      </c>
      <c r="D55" s="180" t="s">
        <v>40</v>
      </c>
      <c r="E55" s="183">
        <v>43519</v>
      </c>
      <c r="F55" s="181">
        <v>1</v>
      </c>
      <c r="G55" s="181">
        <v>7.1</v>
      </c>
      <c r="H55" s="181">
        <v>7</v>
      </c>
      <c r="I55" s="181">
        <v>83</v>
      </c>
      <c r="J55" s="181">
        <v>70</v>
      </c>
      <c r="K55" s="181">
        <f t="shared" si="32"/>
        <v>76</v>
      </c>
      <c r="L55" s="181">
        <f t="shared" si="23"/>
        <v>13</v>
      </c>
      <c r="M55" s="181">
        <f t="shared" si="24"/>
        <v>7.1</v>
      </c>
      <c r="N55" s="181">
        <f t="shared" si="28"/>
        <v>5.9</v>
      </c>
      <c r="O55" s="181" t="str">
        <f t="shared" si="33"/>
        <v>30%</v>
      </c>
      <c r="P55" s="181">
        <f t="shared" si="25"/>
        <v>1.77</v>
      </c>
      <c r="Q55" s="181" t="str">
        <f t="shared" si="31"/>
        <v>0.1</v>
      </c>
      <c r="R55" s="181">
        <f t="shared" si="26"/>
        <v>7.1999999999999993</v>
      </c>
      <c r="S55" s="181">
        <f t="shared" si="27"/>
        <v>7.1999999999999993</v>
      </c>
      <c r="T55" s="142">
        <f>S55</f>
        <v>7.1999999999999993</v>
      </c>
    </row>
    <row r="56" spans="1:20" ht="15.75" customHeight="1" x14ac:dyDescent="0.3">
      <c r="A56" s="331">
        <v>52</v>
      </c>
      <c r="B56" s="180" t="s">
        <v>439</v>
      </c>
      <c r="C56" s="180">
        <v>69</v>
      </c>
      <c r="D56" s="180" t="s">
        <v>91</v>
      </c>
      <c r="E56" s="183">
        <v>43519</v>
      </c>
      <c r="F56" s="181">
        <v>2</v>
      </c>
      <c r="G56" s="188">
        <v>9.4</v>
      </c>
      <c r="H56" s="186">
        <v>9</v>
      </c>
      <c r="I56" s="181">
        <v>89</v>
      </c>
      <c r="J56" s="181">
        <v>72</v>
      </c>
      <c r="K56" s="186">
        <f t="shared" si="32"/>
        <v>80</v>
      </c>
      <c r="L56" s="187">
        <f t="shared" si="23"/>
        <v>17</v>
      </c>
      <c r="M56" s="188">
        <f t="shared" si="24"/>
        <v>9.4</v>
      </c>
      <c r="N56" s="188">
        <f t="shared" si="28"/>
        <v>7.6</v>
      </c>
      <c r="O56" s="181" t="str">
        <f t="shared" si="33"/>
        <v>30%</v>
      </c>
      <c r="P56" s="181">
        <f t="shared" si="25"/>
        <v>2.2799999999999998</v>
      </c>
      <c r="Q56" s="181" t="str">
        <f t="shared" si="31"/>
        <v>0.1</v>
      </c>
      <c r="R56" s="188">
        <f t="shared" si="26"/>
        <v>9.5</v>
      </c>
      <c r="S56" s="188">
        <f t="shared" si="27"/>
        <v>9.5</v>
      </c>
      <c r="T56" s="142">
        <v>10</v>
      </c>
    </row>
    <row r="57" spans="1:20" ht="15.75" customHeight="1" thickBot="1" x14ac:dyDescent="0.35">
      <c r="A57" s="336">
        <v>53</v>
      </c>
      <c r="B57" s="337" t="s">
        <v>512</v>
      </c>
      <c r="C57" s="337">
        <v>2</v>
      </c>
      <c r="D57" s="339"/>
      <c r="E57" s="340">
        <v>43519</v>
      </c>
      <c r="F57" s="338"/>
      <c r="G57" s="341">
        <v>5</v>
      </c>
      <c r="H57" s="342">
        <f>G57</f>
        <v>5</v>
      </c>
      <c r="I57" s="341"/>
      <c r="J57" s="341"/>
      <c r="K57" s="342">
        <f t="shared" si="32"/>
        <v>-5</v>
      </c>
      <c r="L57" s="343">
        <f>I57-J57</f>
        <v>0</v>
      </c>
      <c r="M57" s="344">
        <f>G57</f>
        <v>5</v>
      </c>
      <c r="N57" s="344">
        <f>L57-M57</f>
        <v>-5</v>
      </c>
      <c r="O57" s="341" t="str">
        <f t="shared" si="33"/>
        <v>15%</v>
      </c>
      <c r="P57" s="341">
        <f>N57*O57</f>
        <v>-0.75</v>
      </c>
      <c r="Q57" s="341">
        <v>0.1</v>
      </c>
      <c r="R57" s="344">
        <f>IF(M57&gt;=L57,(M57+P57),M57+Q57)</f>
        <v>4.25</v>
      </c>
      <c r="S57" s="344">
        <f>IF(I57&gt;1,(R57),G57)</f>
        <v>5</v>
      </c>
      <c r="T57" s="345">
        <f>S57</f>
        <v>5</v>
      </c>
    </row>
    <row r="58" spans="1:20" ht="15.75" customHeight="1" thickBot="1" x14ac:dyDescent="0.35">
      <c r="A58" s="591">
        <v>43555</v>
      </c>
      <c r="B58" s="592"/>
      <c r="C58" s="592"/>
      <c r="D58" s="592"/>
      <c r="E58" s="592"/>
      <c r="F58" s="592"/>
      <c r="G58" s="592"/>
      <c r="H58" s="592"/>
      <c r="I58" s="592"/>
      <c r="J58" s="592"/>
      <c r="K58" s="592"/>
      <c r="L58" s="592"/>
      <c r="M58" s="592"/>
      <c r="N58" s="592"/>
      <c r="O58" s="592"/>
      <c r="P58" s="592"/>
      <c r="Q58" s="592"/>
      <c r="R58" s="592"/>
      <c r="S58" s="592"/>
      <c r="T58" s="593"/>
    </row>
    <row r="59" spans="1:20" ht="15.75" customHeight="1" x14ac:dyDescent="0.3">
      <c r="A59" s="346">
        <v>54</v>
      </c>
      <c r="B59" s="347" t="s">
        <v>514</v>
      </c>
      <c r="C59" s="347">
        <v>321</v>
      </c>
      <c r="D59" s="349" t="s">
        <v>95</v>
      </c>
      <c r="E59" s="350">
        <v>43555</v>
      </c>
      <c r="F59" s="351">
        <v>1</v>
      </c>
      <c r="G59" s="348">
        <v>12</v>
      </c>
      <c r="H59" s="348">
        <v>12</v>
      </c>
      <c r="I59" s="348">
        <v>90</v>
      </c>
      <c r="J59" s="348">
        <v>72</v>
      </c>
      <c r="K59" s="348">
        <f>I59-H59</f>
        <v>78</v>
      </c>
      <c r="L59" s="348">
        <f t="shared" ref="L59" si="34">I59-J59</f>
        <v>18</v>
      </c>
      <c r="M59" s="348">
        <f t="shared" ref="M59" si="35">G59</f>
        <v>12</v>
      </c>
      <c r="N59" s="348">
        <f t="shared" ref="N59" si="36">L59-M59</f>
        <v>6</v>
      </c>
      <c r="O59" s="348" t="str">
        <f t="shared" ref="O59" si="37">IF(M59&gt;=19.5,"70%",IF(M59&gt;=13.5,"50%",IF(M59&gt;=5.5,"30%",IF(M59&gt;=0.1,"15%"))))</f>
        <v>30%</v>
      </c>
      <c r="P59" s="348">
        <f t="shared" ref="P59" si="38">N59*O59</f>
        <v>1.7999999999999998</v>
      </c>
      <c r="Q59" s="348" t="str">
        <f>IF(N59&lt;0,O59, "0.1")</f>
        <v>0.1</v>
      </c>
      <c r="R59" s="348">
        <f t="shared" ref="R59" si="39">IF(M59&gt;=L59,(M59+P59),M59+Q59)</f>
        <v>12.1</v>
      </c>
      <c r="S59" s="348">
        <f t="shared" ref="S59" si="40">IF(I59&gt;1,(R59),G59)</f>
        <v>12.1</v>
      </c>
      <c r="T59" s="352">
        <v>12</v>
      </c>
    </row>
    <row r="60" spans="1:20" ht="15.75" customHeight="1" x14ac:dyDescent="0.3">
      <c r="A60" s="331">
        <v>55</v>
      </c>
      <c r="B60" s="189" t="s">
        <v>23</v>
      </c>
      <c r="C60" s="189">
        <v>271</v>
      </c>
      <c r="D60" s="189" t="s">
        <v>24</v>
      </c>
      <c r="E60" s="183">
        <v>43555</v>
      </c>
      <c r="F60" s="192">
        <v>1</v>
      </c>
      <c r="G60" s="190">
        <v>16</v>
      </c>
      <c r="H60" s="191">
        <v>16</v>
      </c>
      <c r="I60" s="192">
        <v>93</v>
      </c>
      <c r="J60" s="192">
        <v>72</v>
      </c>
      <c r="K60" s="191">
        <f>I60-H60</f>
        <v>77</v>
      </c>
      <c r="L60" s="193">
        <f t="shared" ref="L60:L70" si="41">I60-J60</f>
        <v>21</v>
      </c>
      <c r="M60" s="190">
        <f t="shared" ref="M60:M91" si="42">G60</f>
        <v>16</v>
      </c>
      <c r="N60" s="190">
        <f t="shared" ref="N60:N106" si="43">L60-M60</f>
        <v>5</v>
      </c>
      <c r="O60" s="192" t="str">
        <f t="shared" ref="O60:O78" si="44">IF(M60&gt;=19.5,"70%",IF(M60&gt;=13.5,"50%",IF(M60&gt;=5.5,"30%",IF(M60&gt;=0.1,"15%"))))</f>
        <v>50%</v>
      </c>
      <c r="P60" s="192">
        <f t="shared" ref="P60:P70" si="45">N60*O60</f>
        <v>2.5</v>
      </c>
      <c r="Q60" s="348">
        <v>0.1</v>
      </c>
      <c r="R60" s="190">
        <f t="shared" ref="R60:R94" si="46">IF(M60&gt;=L60,(M60+P60),M60+Q60)</f>
        <v>16.100000000000001</v>
      </c>
      <c r="S60" s="190">
        <f t="shared" ref="S60:S94" si="47">IF(I60&gt;1,(R60),G60)</f>
        <v>16.100000000000001</v>
      </c>
      <c r="T60" s="216">
        <f>S60</f>
        <v>16.100000000000001</v>
      </c>
    </row>
    <row r="61" spans="1:20" ht="15.75" customHeight="1" x14ac:dyDescent="0.3">
      <c r="A61" s="332">
        <v>56</v>
      </c>
      <c r="B61" s="189" t="s">
        <v>33</v>
      </c>
      <c r="C61" s="189">
        <v>215</v>
      </c>
      <c r="D61" s="189" t="s">
        <v>34</v>
      </c>
      <c r="E61" s="183">
        <v>43555</v>
      </c>
      <c r="F61" s="181">
        <v>1</v>
      </c>
      <c r="G61" s="181">
        <v>16.100000000000001</v>
      </c>
      <c r="H61" s="181">
        <v>16</v>
      </c>
      <c r="I61" s="181">
        <v>91</v>
      </c>
      <c r="J61" s="181">
        <v>72</v>
      </c>
      <c r="K61" s="181">
        <f>I61-H61</f>
        <v>75</v>
      </c>
      <c r="L61" s="181">
        <f t="shared" si="41"/>
        <v>19</v>
      </c>
      <c r="M61" s="181">
        <f t="shared" si="42"/>
        <v>16.100000000000001</v>
      </c>
      <c r="N61" s="181">
        <f t="shared" si="43"/>
        <v>2.8999999999999986</v>
      </c>
      <c r="O61" s="181" t="str">
        <f t="shared" si="44"/>
        <v>50%</v>
      </c>
      <c r="P61" s="181">
        <f t="shared" si="45"/>
        <v>1.4499999999999993</v>
      </c>
      <c r="Q61" s="181" t="str">
        <f t="shared" ref="Q61:Q92" si="48">IF(N61&lt;0,O61, "0.1")</f>
        <v>0.1</v>
      </c>
      <c r="R61" s="181">
        <f t="shared" si="46"/>
        <v>16.200000000000003</v>
      </c>
      <c r="S61" s="181">
        <f t="shared" si="47"/>
        <v>16.200000000000003</v>
      </c>
      <c r="T61" s="142">
        <f>S61</f>
        <v>16.200000000000003</v>
      </c>
    </row>
    <row r="62" spans="1:20" ht="15.75" customHeight="1" x14ac:dyDescent="0.3">
      <c r="A62" s="332">
        <v>57</v>
      </c>
      <c r="B62" s="189" t="s">
        <v>41</v>
      </c>
      <c r="C62" s="189">
        <v>327</v>
      </c>
      <c r="D62" s="189" t="s">
        <v>34</v>
      </c>
      <c r="E62" s="197">
        <v>43555</v>
      </c>
      <c r="F62" s="192">
        <v>1</v>
      </c>
      <c r="G62" s="192">
        <v>12</v>
      </c>
      <c r="H62" s="192">
        <v>12</v>
      </c>
      <c r="I62" s="192">
        <v>81</v>
      </c>
      <c r="J62" s="192">
        <v>72</v>
      </c>
      <c r="K62" s="192">
        <f>I62-H62</f>
        <v>69</v>
      </c>
      <c r="L62" s="192">
        <f t="shared" si="41"/>
        <v>9</v>
      </c>
      <c r="M62" s="192">
        <f t="shared" si="42"/>
        <v>12</v>
      </c>
      <c r="N62" s="192">
        <f t="shared" si="43"/>
        <v>-3</v>
      </c>
      <c r="O62" s="192" t="str">
        <f t="shared" si="44"/>
        <v>30%</v>
      </c>
      <c r="P62" s="192">
        <f t="shared" si="45"/>
        <v>-0.89999999999999991</v>
      </c>
      <c r="Q62" s="181">
        <v>0.1</v>
      </c>
      <c r="R62" s="192">
        <f t="shared" si="46"/>
        <v>11.1</v>
      </c>
      <c r="S62" s="192">
        <f t="shared" si="47"/>
        <v>11.1</v>
      </c>
      <c r="T62" s="334">
        <v>11</v>
      </c>
    </row>
    <row r="63" spans="1:20" ht="15.75" customHeight="1" x14ac:dyDescent="0.3">
      <c r="A63" s="331">
        <v>58</v>
      </c>
      <c r="B63" s="189" t="s">
        <v>46</v>
      </c>
      <c r="C63" s="189">
        <v>168</v>
      </c>
      <c r="D63" s="189"/>
      <c r="E63" s="183">
        <v>43555</v>
      </c>
      <c r="F63" s="181">
        <v>1</v>
      </c>
      <c r="G63" s="181">
        <v>12</v>
      </c>
      <c r="H63" s="186">
        <f>G63</f>
        <v>12</v>
      </c>
      <c r="I63" s="181">
        <v>83</v>
      </c>
      <c r="J63" s="181">
        <v>72</v>
      </c>
      <c r="K63" s="186">
        <v>71</v>
      </c>
      <c r="L63" s="187">
        <f t="shared" si="41"/>
        <v>11</v>
      </c>
      <c r="M63" s="188">
        <f t="shared" si="42"/>
        <v>12</v>
      </c>
      <c r="N63" s="188">
        <f t="shared" si="43"/>
        <v>-1</v>
      </c>
      <c r="O63" s="181" t="str">
        <f t="shared" si="44"/>
        <v>30%</v>
      </c>
      <c r="P63" s="181">
        <f t="shared" si="45"/>
        <v>-0.3</v>
      </c>
      <c r="Q63" s="181">
        <v>0.1</v>
      </c>
      <c r="R63" s="188">
        <f t="shared" si="46"/>
        <v>11.7</v>
      </c>
      <c r="S63" s="188">
        <f t="shared" si="47"/>
        <v>11.7</v>
      </c>
      <c r="T63" s="142">
        <f>S63</f>
        <v>11.7</v>
      </c>
    </row>
    <row r="64" spans="1:20" ht="15.75" customHeight="1" x14ac:dyDescent="0.3">
      <c r="A64" s="332">
        <v>59</v>
      </c>
      <c r="B64" s="189" t="s">
        <v>63</v>
      </c>
      <c r="C64" s="189">
        <v>34</v>
      </c>
      <c r="D64" s="189"/>
      <c r="E64" s="183">
        <v>43555</v>
      </c>
      <c r="F64" s="181">
        <v>1</v>
      </c>
      <c r="G64" s="188">
        <v>12</v>
      </c>
      <c r="H64" s="186">
        <v>12</v>
      </c>
      <c r="I64" s="181">
        <v>92</v>
      </c>
      <c r="J64" s="181">
        <v>72</v>
      </c>
      <c r="K64" s="186">
        <f>I64-H64</f>
        <v>80</v>
      </c>
      <c r="L64" s="187">
        <f t="shared" si="41"/>
        <v>20</v>
      </c>
      <c r="M64" s="188">
        <f t="shared" si="42"/>
        <v>12</v>
      </c>
      <c r="N64" s="188">
        <f t="shared" si="43"/>
        <v>8</v>
      </c>
      <c r="O64" s="181" t="str">
        <f t="shared" si="44"/>
        <v>30%</v>
      </c>
      <c r="P64" s="181">
        <f t="shared" si="45"/>
        <v>2.4</v>
      </c>
      <c r="Q64" s="181" t="str">
        <f t="shared" si="48"/>
        <v>0.1</v>
      </c>
      <c r="R64" s="188">
        <f t="shared" si="46"/>
        <v>12.1</v>
      </c>
      <c r="S64" s="188">
        <f t="shared" si="47"/>
        <v>12.1</v>
      </c>
      <c r="T64" s="142">
        <f>S64</f>
        <v>12.1</v>
      </c>
    </row>
    <row r="65" spans="1:20" ht="15.75" customHeight="1" x14ac:dyDescent="0.3">
      <c r="A65" s="332">
        <v>60</v>
      </c>
      <c r="B65" s="189" t="s">
        <v>469</v>
      </c>
      <c r="C65" s="189">
        <v>458</v>
      </c>
      <c r="D65" s="189" t="s">
        <v>24</v>
      </c>
      <c r="E65" s="183">
        <v>43555</v>
      </c>
      <c r="F65" s="195">
        <v>1</v>
      </c>
      <c r="G65" s="181">
        <v>13</v>
      </c>
      <c r="H65" s="186">
        <v>13</v>
      </c>
      <c r="I65" s="181">
        <v>90</v>
      </c>
      <c r="J65" s="181">
        <v>72</v>
      </c>
      <c r="K65" s="186">
        <f>I65-H65</f>
        <v>77</v>
      </c>
      <c r="L65" s="187">
        <f t="shared" si="41"/>
        <v>18</v>
      </c>
      <c r="M65" s="188">
        <f t="shared" si="42"/>
        <v>13</v>
      </c>
      <c r="N65" s="188">
        <f t="shared" si="43"/>
        <v>5</v>
      </c>
      <c r="O65" s="181" t="str">
        <f t="shared" si="44"/>
        <v>30%</v>
      </c>
      <c r="P65" s="181">
        <f t="shared" si="45"/>
        <v>1.5</v>
      </c>
      <c r="Q65" s="181" t="str">
        <f t="shared" si="48"/>
        <v>0.1</v>
      </c>
      <c r="R65" s="188">
        <f t="shared" si="46"/>
        <v>13.1</v>
      </c>
      <c r="S65" s="188">
        <f t="shared" si="47"/>
        <v>13.1</v>
      </c>
      <c r="T65" s="142">
        <f>S65</f>
        <v>13.1</v>
      </c>
    </row>
    <row r="66" spans="1:20" ht="15.75" customHeight="1" x14ac:dyDescent="0.3">
      <c r="A66" s="331">
        <v>61</v>
      </c>
      <c r="B66" s="189" t="s">
        <v>459</v>
      </c>
      <c r="C66" s="189">
        <v>447</v>
      </c>
      <c r="D66" s="189" t="s">
        <v>17</v>
      </c>
      <c r="E66" s="183">
        <v>43555</v>
      </c>
      <c r="F66" s="195">
        <v>1</v>
      </c>
      <c r="G66" s="181">
        <v>22</v>
      </c>
      <c r="H66" s="181">
        <v>22</v>
      </c>
      <c r="I66" s="181">
        <v>91</v>
      </c>
      <c r="J66" s="181">
        <v>72</v>
      </c>
      <c r="K66" s="181">
        <f>I66-H66</f>
        <v>69</v>
      </c>
      <c r="L66" s="181">
        <f t="shared" si="41"/>
        <v>19</v>
      </c>
      <c r="M66" s="181">
        <f t="shared" si="42"/>
        <v>22</v>
      </c>
      <c r="N66" s="181">
        <f t="shared" si="43"/>
        <v>-3</v>
      </c>
      <c r="O66" s="181" t="str">
        <f t="shared" si="44"/>
        <v>70%</v>
      </c>
      <c r="P66" s="181">
        <f t="shared" si="45"/>
        <v>-2.0999999999999996</v>
      </c>
      <c r="Q66" s="181">
        <v>0.2</v>
      </c>
      <c r="R66" s="181">
        <f t="shared" si="46"/>
        <v>19.899999999999999</v>
      </c>
      <c r="S66" s="181">
        <f t="shared" si="47"/>
        <v>19.899999999999999</v>
      </c>
      <c r="T66" s="215">
        <v>20</v>
      </c>
    </row>
    <row r="67" spans="1:20" ht="15.75" customHeight="1" x14ac:dyDescent="0.3">
      <c r="A67" s="332">
        <v>62</v>
      </c>
      <c r="B67" s="189" t="s">
        <v>73</v>
      </c>
      <c r="C67" s="189">
        <v>20</v>
      </c>
      <c r="D67" s="189" t="s">
        <v>74</v>
      </c>
      <c r="E67" s="183">
        <v>43555</v>
      </c>
      <c r="F67" s="181">
        <v>2</v>
      </c>
      <c r="G67" s="188">
        <v>10.1</v>
      </c>
      <c r="H67" s="186">
        <v>10</v>
      </c>
      <c r="I67" s="181">
        <v>86</v>
      </c>
      <c r="J67" s="181">
        <v>72</v>
      </c>
      <c r="K67" s="186">
        <f>I67-H67</f>
        <v>76</v>
      </c>
      <c r="L67" s="187">
        <f t="shared" si="41"/>
        <v>14</v>
      </c>
      <c r="M67" s="188">
        <f t="shared" si="42"/>
        <v>10.1</v>
      </c>
      <c r="N67" s="188">
        <f t="shared" si="43"/>
        <v>3.9000000000000004</v>
      </c>
      <c r="O67" s="181" t="str">
        <f t="shared" si="44"/>
        <v>30%</v>
      </c>
      <c r="P67" s="181">
        <f t="shared" si="45"/>
        <v>1.1700000000000002</v>
      </c>
      <c r="Q67" s="181" t="str">
        <f t="shared" si="48"/>
        <v>0.1</v>
      </c>
      <c r="R67" s="188">
        <f t="shared" si="46"/>
        <v>10.199999999999999</v>
      </c>
      <c r="S67" s="188">
        <f t="shared" si="47"/>
        <v>10.199999999999999</v>
      </c>
      <c r="T67" s="142">
        <f>S67</f>
        <v>10.199999999999999</v>
      </c>
    </row>
    <row r="68" spans="1:20" x14ac:dyDescent="0.3">
      <c r="A68" s="332">
        <v>63</v>
      </c>
      <c r="B68" s="189" t="s">
        <v>85</v>
      </c>
      <c r="C68" s="189">
        <v>91</v>
      </c>
      <c r="D68" s="189" t="s">
        <v>86</v>
      </c>
      <c r="E68" s="183">
        <v>43555</v>
      </c>
      <c r="F68" s="181">
        <v>1</v>
      </c>
      <c r="G68" s="181">
        <v>16.3</v>
      </c>
      <c r="H68" s="181">
        <v>16</v>
      </c>
      <c r="I68" s="181">
        <v>92</v>
      </c>
      <c r="J68" s="181">
        <v>72</v>
      </c>
      <c r="K68" s="186">
        <v>79</v>
      </c>
      <c r="L68" s="187">
        <f t="shared" si="41"/>
        <v>20</v>
      </c>
      <c r="M68" s="188">
        <f t="shared" si="42"/>
        <v>16.3</v>
      </c>
      <c r="N68" s="188">
        <f t="shared" si="43"/>
        <v>3.6999999999999993</v>
      </c>
      <c r="O68" s="181" t="str">
        <f t="shared" si="44"/>
        <v>50%</v>
      </c>
      <c r="P68" s="181">
        <f t="shared" si="45"/>
        <v>1.8499999999999996</v>
      </c>
      <c r="Q68" s="181" t="str">
        <f t="shared" si="48"/>
        <v>0.1</v>
      </c>
      <c r="R68" s="188">
        <f t="shared" si="46"/>
        <v>16.400000000000002</v>
      </c>
      <c r="S68" s="188">
        <f t="shared" si="47"/>
        <v>16.400000000000002</v>
      </c>
      <c r="T68" s="142">
        <f>S68</f>
        <v>16.400000000000002</v>
      </c>
    </row>
    <row r="69" spans="1:20" ht="15.75" customHeight="1" x14ac:dyDescent="0.3">
      <c r="A69" s="331">
        <v>64</v>
      </c>
      <c r="B69" s="189" t="s">
        <v>89</v>
      </c>
      <c r="C69" s="189">
        <v>169</v>
      </c>
      <c r="D69" s="189" t="s">
        <v>437</v>
      </c>
      <c r="E69" s="183">
        <v>43555</v>
      </c>
      <c r="F69" s="181">
        <v>1</v>
      </c>
      <c r="G69" s="181">
        <v>10</v>
      </c>
      <c r="H69" s="186">
        <f>G69</f>
        <v>10</v>
      </c>
      <c r="I69" s="181">
        <v>85</v>
      </c>
      <c r="J69" s="181">
        <v>72</v>
      </c>
      <c r="K69" s="186">
        <v>74</v>
      </c>
      <c r="L69" s="187">
        <f t="shared" si="41"/>
        <v>13</v>
      </c>
      <c r="M69" s="188">
        <f t="shared" si="42"/>
        <v>10</v>
      </c>
      <c r="N69" s="188">
        <f t="shared" si="43"/>
        <v>3</v>
      </c>
      <c r="O69" s="181" t="str">
        <f t="shared" si="44"/>
        <v>30%</v>
      </c>
      <c r="P69" s="181">
        <f t="shared" si="45"/>
        <v>0.89999999999999991</v>
      </c>
      <c r="Q69" s="181" t="str">
        <f t="shared" si="48"/>
        <v>0.1</v>
      </c>
      <c r="R69" s="188">
        <f t="shared" si="46"/>
        <v>10.1</v>
      </c>
      <c r="S69" s="188">
        <f t="shared" si="47"/>
        <v>10.1</v>
      </c>
      <c r="T69" s="142">
        <v>10</v>
      </c>
    </row>
    <row r="70" spans="1:20" ht="15.75" customHeight="1" x14ac:dyDescent="0.3">
      <c r="A70" s="332">
        <v>65</v>
      </c>
      <c r="B70" s="189" t="s">
        <v>92</v>
      </c>
      <c r="C70" s="189">
        <v>134</v>
      </c>
      <c r="D70" s="189" t="s">
        <v>93</v>
      </c>
      <c r="E70" s="183">
        <v>43540</v>
      </c>
      <c r="F70" s="181">
        <v>1</v>
      </c>
      <c r="G70" s="188">
        <v>20</v>
      </c>
      <c r="H70" s="186">
        <f>G70</f>
        <v>20</v>
      </c>
      <c r="I70" s="181">
        <v>96</v>
      </c>
      <c r="J70" s="181">
        <v>72</v>
      </c>
      <c r="K70" s="186">
        <f>I70-H70</f>
        <v>76</v>
      </c>
      <c r="L70" s="187">
        <f t="shared" si="41"/>
        <v>24</v>
      </c>
      <c r="M70" s="188">
        <f t="shared" si="42"/>
        <v>20</v>
      </c>
      <c r="N70" s="188">
        <f t="shared" si="43"/>
        <v>4</v>
      </c>
      <c r="O70" s="181" t="str">
        <f t="shared" si="44"/>
        <v>70%</v>
      </c>
      <c r="P70" s="181">
        <f t="shared" si="45"/>
        <v>2.8</v>
      </c>
      <c r="Q70" s="181" t="str">
        <f t="shared" si="48"/>
        <v>0.1</v>
      </c>
      <c r="R70" s="188">
        <f t="shared" si="46"/>
        <v>20.100000000000001</v>
      </c>
      <c r="S70" s="188">
        <f t="shared" si="47"/>
        <v>20.100000000000001</v>
      </c>
      <c r="T70" s="142">
        <f>S70</f>
        <v>20.100000000000001</v>
      </c>
    </row>
    <row r="71" spans="1:20" ht="15.75" customHeight="1" x14ac:dyDescent="0.3">
      <c r="A71" s="332">
        <v>66</v>
      </c>
      <c r="B71" s="189" t="s">
        <v>100</v>
      </c>
      <c r="C71" s="189">
        <v>30</v>
      </c>
      <c r="D71" s="189" t="s">
        <v>437</v>
      </c>
      <c r="E71" s="183">
        <v>43555</v>
      </c>
      <c r="F71" s="181">
        <v>1</v>
      </c>
      <c r="G71" s="188">
        <v>9.6</v>
      </c>
      <c r="H71" s="186">
        <v>10</v>
      </c>
      <c r="I71" s="181">
        <v>81</v>
      </c>
      <c r="J71" s="181">
        <v>87</v>
      </c>
      <c r="K71" s="186">
        <v>72</v>
      </c>
      <c r="L71" s="359">
        <v>78</v>
      </c>
      <c r="M71" s="188">
        <f t="shared" si="42"/>
        <v>9.6</v>
      </c>
      <c r="N71" s="188">
        <f t="shared" si="43"/>
        <v>68.400000000000006</v>
      </c>
      <c r="O71" s="181" t="str">
        <f t="shared" si="44"/>
        <v>30%</v>
      </c>
      <c r="P71" s="181">
        <v>0.52</v>
      </c>
      <c r="Q71" s="181" t="str">
        <f t="shared" si="48"/>
        <v>0.1</v>
      </c>
      <c r="R71" s="188">
        <f t="shared" si="46"/>
        <v>9.6999999999999993</v>
      </c>
      <c r="S71" s="188">
        <f t="shared" si="47"/>
        <v>9.6999999999999993</v>
      </c>
      <c r="T71" s="142">
        <f>S71</f>
        <v>9.6999999999999993</v>
      </c>
    </row>
    <row r="72" spans="1:20" ht="15.75" customHeight="1" x14ac:dyDescent="0.3">
      <c r="A72" s="331">
        <v>67</v>
      </c>
      <c r="B72" s="189" t="s">
        <v>108</v>
      </c>
      <c r="C72" s="189">
        <v>145</v>
      </c>
      <c r="D72" s="189" t="s">
        <v>45</v>
      </c>
      <c r="E72" s="183">
        <v>43555</v>
      </c>
      <c r="F72" s="181">
        <v>1</v>
      </c>
      <c r="G72" s="188">
        <v>9.4</v>
      </c>
      <c r="H72" s="191">
        <v>9</v>
      </c>
      <c r="I72" s="181">
        <v>77</v>
      </c>
      <c r="J72" s="181">
        <v>72</v>
      </c>
      <c r="K72" s="186">
        <v>68</v>
      </c>
      <c r="L72" s="187">
        <f t="shared" ref="L72:L119" si="49">I72-J72</f>
        <v>5</v>
      </c>
      <c r="M72" s="188">
        <f t="shared" si="42"/>
        <v>9.4</v>
      </c>
      <c r="N72" s="188">
        <f t="shared" si="43"/>
        <v>-4.4000000000000004</v>
      </c>
      <c r="O72" s="181" t="str">
        <f t="shared" si="44"/>
        <v>30%</v>
      </c>
      <c r="P72" s="181">
        <f t="shared" ref="P72:P119" si="50">N72*O72</f>
        <v>-1.32</v>
      </c>
      <c r="Q72" s="181">
        <v>0.1</v>
      </c>
      <c r="R72" s="188">
        <f t="shared" si="46"/>
        <v>8.08</v>
      </c>
      <c r="S72" s="188">
        <f t="shared" si="47"/>
        <v>8.08</v>
      </c>
      <c r="T72" s="142">
        <f>S72</f>
        <v>8.08</v>
      </c>
    </row>
    <row r="73" spans="1:20" ht="15.75" customHeight="1" x14ac:dyDescent="0.3">
      <c r="A73" s="332">
        <v>68</v>
      </c>
      <c r="B73" s="189" t="s">
        <v>521</v>
      </c>
      <c r="C73" s="189">
        <v>480</v>
      </c>
      <c r="D73" s="184"/>
      <c r="E73" s="183">
        <v>43555</v>
      </c>
      <c r="F73" s="181">
        <v>1</v>
      </c>
      <c r="G73" s="190">
        <v>17</v>
      </c>
      <c r="H73" s="191">
        <f>G73</f>
        <v>17</v>
      </c>
      <c r="I73" s="192">
        <v>96</v>
      </c>
      <c r="J73" s="192">
        <v>72</v>
      </c>
      <c r="K73" s="191">
        <f>I73-H73</f>
        <v>79</v>
      </c>
      <c r="L73" s="193">
        <f t="shared" si="49"/>
        <v>24</v>
      </c>
      <c r="M73" s="190">
        <f t="shared" si="42"/>
        <v>17</v>
      </c>
      <c r="N73" s="190">
        <f t="shared" si="43"/>
        <v>7</v>
      </c>
      <c r="O73" s="192" t="str">
        <f t="shared" si="44"/>
        <v>50%</v>
      </c>
      <c r="P73" s="192">
        <f t="shared" si="50"/>
        <v>3.5</v>
      </c>
      <c r="Q73" s="192" t="str">
        <f t="shared" si="48"/>
        <v>0.1</v>
      </c>
      <c r="R73" s="190">
        <f t="shared" si="46"/>
        <v>17.100000000000001</v>
      </c>
      <c r="S73" s="190">
        <f t="shared" si="47"/>
        <v>17.100000000000001</v>
      </c>
      <c r="T73" s="216">
        <f>S73</f>
        <v>17.100000000000001</v>
      </c>
    </row>
    <row r="74" spans="1:20" ht="15.75" customHeight="1" x14ac:dyDescent="0.3">
      <c r="A74" s="332">
        <v>69</v>
      </c>
      <c r="B74" s="180" t="s">
        <v>461</v>
      </c>
      <c r="C74" s="180">
        <v>449</v>
      </c>
      <c r="D74" s="194" t="s">
        <v>17</v>
      </c>
      <c r="E74" s="183">
        <v>43555</v>
      </c>
      <c r="F74" s="195">
        <v>1</v>
      </c>
      <c r="G74" s="181">
        <v>11</v>
      </c>
      <c r="H74" s="181">
        <v>11</v>
      </c>
      <c r="I74" s="181">
        <v>83</v>
      </c>
      <c r="J74" s="181">
        <v>72</v>
      </c>
      <c r="K74" s="181">
        <f>I74-H74</f>
        <v>72</v>
      </c>
      <c r="L74" s="181">
        <f t="shared" si="49"/>
        <v>11</v>
      </c>
      <c r="M74" s="181">
        <f t="shared" si="42"/>
        <v>11</v>
      </c>
      <c r="N74" s="181">
        <f t="shared" si="43"/>
        <v>0</v>
      </c>
      <c r="O74" s="181" t="str">
        <f t="shared" si="44"/>
        <v>30%</v>
      </c>
      <c r="P74" s="181">
        <f t="shared" si="50"/>
        <v>0</v>
      </c>
      <c r="Q74" s="181" t="str">
        <f t="shared" si="48"/>
        <v>0.1</v>
      </c>
      <c r="R74" s="181">
        <f t="shared" si="46"/>
        <v>11</v>
      </c>
      <c r="S74" s="181">
        <f t="shared" si="47"/>
        <v>11</v>
      </c>
      <c r="T74" s="215">
        <v>11</v>
      </c>
    </row>
    <row r="75" spans="1:20" ht="15.75" customHeight="1" x14ac:dyDescent="0.3">
      <c r="A75" s="331">
        <v>70</v>
      </c>
      <c r="B75" s="189" t="s">
        <v>116</v>
      </c>
      <c r="C75" s="189">
        <v>174</v>
      </c>
      <c r="D75" s="196" t="s">
        <v>252</v>
      </c>
      <c r="E75" s="183">
        <v>43555</v>
      </c>
      <c r="F75" s="192">
        <v>1</v>
      </c>
      <c r="G75" s="192">
        <v>16.100000000000001</v>
      </c>
      <c r="H75" s="191">
        <v>16</v>
      </c>
      <c r="I75" s="192">
        <v>107</v>
      </c>
      <c r="J75" s="192">
        <v>72</v>
      </c>
      <c r="K75" s="191">
        <v>91</v>
      </c>
      <c r="L75" s="193">
        <f t="shared" si="49"/>
        <v>35</v>
      </c>
      <c r="M75" s="190">
        <f t="shared" si="42"/>
        <v>16.100000000000001</v>
      </c>
      <c r="N75" s="190">
        <f t="shared" si="43"/>
        <v>18.899999999999999</v>
      </c>
      <c r="O75" s="192" t="str">
        <f t="shared" si="44"/>
        <v>50%</v>
      </c>
      <c r="P75" s="192">
        <f t="shared" si="50"/>
        <v>9.4499999999999993</v>
      </c>
      <c r="Q75" s="192" t="str">
        <f t="shared" si="48"/>
        <v>0.1</v>
      </c>
      <c r="R75" s="190">
        <f t="shared" si="46"/>
        <v>16.200000000000003</v>
      </c>
      <c r="S75" s="190">
        <f t="shared" si="47"/>
        <v>16.200000000000003</v>
      </c>
      <c r="T75" s="216">
        <f>S75</f>
        <v>16.200000000000003</v>
      </c>
    </row>
    <row r="76" spans="1:20" ht="15.75" customHeight="1" x14ac:dyDescent="0.3">
      <c r="A76" s="332">
        <v>71</v>
      </c>
      <c r="B76" s="189" t="s">
        <v>516</v>
      </c>
      <c r="C76" s="189">
        <v>477</v>
      </c>
      <c r="D76" s="196" t="s">
        <v>517</v>
      </c>
      <c r="E76" s="185">
        <v>43555</v>
      </c>
      <c r="F76" s="208">
        <v>1</v>
      </c>
      <c r="G76" s="192">
        <v>16</v>
      </c>
      <c r="H76" s="191">
        <v>16</v>
      </c>
      <c r="I76" s="192">
        <v>94</v>
      </c>
      <c r="J76" s="192">
        <v>72</v>
      </c>
      <c r="K76" s="191">
        <f>I76-H76</f>
        <v>78</v>
      </c>
      <c r="L76" s="193">
        <f t="shared" si="49"/>
        <v>22</v>
      </c>
      <c r="M76" s="190">
        <f t="shared" si="42"/>
        <v>16</v>
      </c>
      <c r="N76" s="190">
        <f t="shared" si="43"/>
        <v>6</v>
      </c>
      <c r="O76" s="192" t="str">
        <f t="shared" si="44"/>
        <v>50%</v>
      </c>
      <c r="P76" s="192">
        <f t="shared" si="50"/>
        <v>3</v>
      </c>
      <c r="Q76" s="192" t="str">
        <f t="shared" si="48"/>
        <v>0.1</v>
      </c>
      <c r="R76" s="190">
        <f t="shared" si="46"/>
        <v>16.100000000000001</v>
      </c>
      <c r="S76" s="190">
        <f t="shared" si="47"/>
        <v>16.100000000000001</v>
      </c>
      <c r="T76" s="216">
        <f>S76</f>
        <v>16.100000000000001</v>
      </c>
    </row>
    <row r="77" spans="1:20" x14ac:dyDescent="0.3">
      <c r="A77" s="332">
        <v>72</v>
      </c>
      <c r="B77" s="199" t="s">
        <v>128</v>
      </c>
      <c r="C77" s="180">
        <v>350</v>
      </c>
      <c r="D77" s="200"/>
      <c r="E77" s="183">
        <v>43541</v>
      </c>
      <c r="F77" s="201"/>
      <c r="G77" s="181">
        <v>16</v>
      </c>
      <c r="H77" s="181">
        <v>16</v>
      </c>
      <c r="I77" s="181">
        <v>92</v>
      </c>
      <c r="J77" s="181">
        <v>72</v>
      </c>
      <c r="K77" s="181">
        <f>I77-H77</f>
        <v>76</v>
      </c>
      <c r="L77" s="181">
        <f t="shared" si="49"/>
        <v>20</v>
      </c>
      <c r="M77" s="181">
        <f t="shared" si="42"/>
        <v>16</v>
      </c>
      <c r="N77" s="181">
        <f t="shared" si="43"/>
        <v>4</v>
      </c>
      <c r="O77" s="181" t="str">
        <f t="shared" si="44"/>
        <v>50%</v>
      </c>
      <c r="P77" s="181">
        <f t="shared" si="50"/>
        <v>2</v>
      </c>
      <c r="Q77" s="181" t="str">
        <f t="shared" si="48"/>
        <v>0.1</v>
      </c>
      <c r="R77" s="181">
        <f t="shared" si="46"/>
        <v>16.100000000000001</v>
      </c>
      <c r="S77" s="181">
        <f t="shared" si="47"/>
        <v>16.100000000000001</v>
      </c>
      <c r="T77" s="215">
        <v>16</v>
      </c>
    </row>
    <row r="78" spans="1:20" ht="15.75" customHeight="1" x14ac:dyDescent="0.3">
      <c r="A78" s="331">
        <v>73</v>
      </c>
      <c r="B78" s="180" t="s">
        <v>131</v>
      </c>
      <c r="C78" s="180">
        <v>281</v>
      </c>
      <c r="D78" s="182" t="s">
        <v>17</v>
      </c>
      <c r="E78" s="183">
        <v>43555</v>
      </c>
      <c r="F78" s="181">
        <v>2</v>
      </c>
      <c r="G78" s="188">
        <v>11.1</v>
      </c>
      <c r="H78" s="186">
        <v>11</v>
      </c>
      <c r="I78" s="181">
        <v>88</v>
      </c>
      <c r="J78" s="181">
        <v>72</v>
      </c>
      <c r="K78" s="186">
        <f>I78-H78</f>
        <v>77</v>
      </c>
      <c r="L78" s="187">
        <f t="shared" si="49"/>
        <v>16</v>
      </c>
      <c r="M78" s="188">
        <f t="shared" si="42"/>
        <v>11.1</v>
      </c>
      <c r="N78" s="188">
        <f t="shared" si="43"/>
        <v>4.9000000000000004</v>
      </c>
      <c r="O78" s="181" t="str">
        <f t="shared" si="44"/>
        <v>30%</v>
      </c>
      <c r="P78" s="181">
        <f t="shared" si="50"/>
        <v>1.47</v>
      </c>
      <c r="Q78" s="181" t="str">
        <f t="shared" si="48"/>
        <v>0.1</v>
      </c>
      <c r="R78" s="188">
        <f t="shared" si="46"/>
        <v>11.2</v>
      </c>
      <c r="S78" s="188">
        <f t="shared" si="47"/>
        <v>11.2</v>
      </c>
      <c r="T78" s="142">
        <f t="shared" ref="T78:T86" si="51">S78</f>
        <v>11.2</v>
      </c>
    </row>
    <row r="79" spans="1:20" ht="15.75" customHeight="1" x14ac:dyDescent="0.3">
      <c r="A79" s="332">
        <v>74</v>
      </c>
      <c r="B79" s="189" t="s">
        <v>522</v>
      </c>
      <c r="C79" s="353">
        <v>482</v>
      </c>
      <c r="D79" s="184"/>
      <c r="E79" s="183">
        <v>43555</v>
      </c>
      <c r="F79" s="181">
        <v>1</v>
      </c>
      <c r="G79" s="190">
        <v>18</v>
      </c>
      <c r="H79" s="191">
        <f>G79</f>
        <v>18</v>
      </c>
      <c r="I79" s="192">
        <v>103</v>
      </c>
      <c r="J79" s="192">
        <v>72</v>
      </c>
      <c r="K79" s="191">
        <f>I79-H79</f>
        <v>85</v>
      </c>
      <c r="L79" s="193">
        <f t="shared" si="49"/>
        <v>31</v>
      </c>
      <c r="M79" s="190">
        <f t="shared" si="42"/>
        <v>18</v>
      </c>
      <c r="N79" s="190">
        <f t="shared" si="43"/>
        <v>13</v>
      </c>
      <c r="O79" s="314">
        <v>0.7</v>
      </c>
      <c r="P79" s="192">
        <f t="shared" si="50"/>
        <v>9.1</v>
      </c>
      <c r="Q79" s="192" t="str">
        <f t="shared" si="48"/>
        <v>0.1</v>
      </c>
      <c r="R79" s="190">
        <f t="shared" si="46"/>
        <v>18.100000000000001</v>
      </c>
      <c r="S79" s="190">
        <f t="shared" si="47"/>
        <v>18.100000000000001</v>
      </c>
      <c r="T79" s="216">
        <f t="shared" si="51"/>
        <v>18.100000000000001</v>
      </c>
    </row>
    <row r="80" spans="1:20" x14ac:dyDescent="0.3">
      <c r="A80" s="332">
        <v>75</v>
      </c>
      <c r="B80" s="189" t="s">
        <v>157</v>
      </c>
      <c r="C80" s="189">
        <v>355</v>
      </c>
      <c r="D80" s="196"/>
      <c r="E80" s="197">
        <v>43555</v>
      </c>
      <c r="F80" s="192">
        <v>1</v>
      </c>
      <c r="G80" s="192">
        <v>11</v>
      </c>
      <c r="H80" s="192">
        <v>11</v>
      </c>
      <c r="I80" s="192">
        <v>91</v>
      </c>
      <c r="J80" s="192">
        <v>70</v>
      </c>
      <c r="K80" s="191"/>
      <c r="L80" s="193">
        <f t="shared" si="49"/>
        <v>21</v>
      </c>
      <c r="M80" s="190">
        <f t="shared" si="42"/>
        <v>11</v>
      </c>
      <c r="N80" s="190">
        <f t="shared" si="43"/>
        <v>10</v>
      </c>
      <c r="O80" s="192" t="str">
        <f>IF(M80&gt;=19.5,"70%",IF(M80&gt;=13.5,"50%",IF(M80&gt;=5.5,"30%",IF(M80&gt;=0.1,"15%"))))</f>
        <v>30%</v>
      </c>
      <c r="P80" s="192">
        <f t="shared" si="50"/>
        <v>3</v>
      </c>
      <c r="Q80" s="192" t="str">
        <f t="shared" si="48"/>
        <v>0.1</v>
      </c>
      <c r="R80" s="190">
        <f t="shared" si="46"/>
        <v>11.1</v>
      </c>
      <c r="S80" s="190">
        <f t="shared" si="47"/>
        <v>11.1</v>
      </c>
      <c r="T80" s="216">
        <f t="shared" si="51"/>
        <v>11.1</v>
      </c>
    </row>
    <row r="81" spans="1:20" ht="15.75" customHeight="1" x14ac:dyDescent="0.3">
      <c r="A81" s="332">
        <v>76</v>
      </c>
      <c r="B81" s="189" t="s">
        <v>159</v>
      </c>
      <c r="C81" s="189">
        <v>278</v>
      </c>
      <c r="D81" s="196" t="s">
        <v>65</v>
      </c>
      <c r="E81" s="197">
        <v>43555</v>
      </c>
      <c r="F81" s="192">
        <v>1</v>
      </c>
      <c r="G81" s="190">
        <v>16</v>
      </c>
      <c r="H81" s="191">
        <v>16</v>
      </c>
      <c r="I81" s="192">
        <v>95</v>
      </c>
      <c r="J81" s="192">
        <v>70</v>
      </c>
      <c r="K81" s="191">
        <f t="shared" ref="K81:K86" si="52">I81-H81</f>
        <v>79</v>
      </c>
      <c r="L81" s="193">
        <f t="shared" si="49"/>
        <v>25</v>
      </c>
      <c r="M81" s="190">
        <f t="shared" si="42"/>
        <v>16</v>
      </c>
      <c r="N81" s="190">
        <f t="shared" si="43"/>
        <v>9</v>
      </c>
      <c r="O81" s="192" t="str">
        <f>IF(M81&gt;=19.5,"70%",IF(M81&gt;=13.5,"50%",IF(M81&gt;=5.5,"30%",IF(M81&gt;=0.1,"15%"))))</f>
        <v>50%</v>
      </c>
      <c r="P81" s="192">
        <f t="shared" si="50"/>
        <v>4.5</v>
      </c>
      <c r="Q81" s="192" t="str">
        <f t="shared" si="48"/>
        <v>0.1</v>
      </c>
      <c r="R81" s="190">
        <f t="shared" si="46"/>
        <v>16.100000000000001</v>
      </c>
      <c r="S81" s="190">
        <f t="shared" si="47"/>
        <v>16.100000000000001</v>
      </c>
      <c r="T81" s="216">
        <f t="shared" si="51"/>
        <v>16.100000000000001</v>
      </c>
    </row>
    <row r="82" spans="1:20" ht="15.75" customHeight="1" x14ac:dyDescent="0.3">
      <c r="A82" s="331">
        <v>77</v>
      </c>
      <c r="B82" s="180" t="s">
        <v>519</v>
      </c>
      <c r="C82" s="180">
        <v>148</v>
      </c>
      <c r="D82" s="182" t="s">
        <v>162</v>
      </c>
      <c r="E82" s="183">
        <v>43555</v>
      </c>
      <c r="F82" s="181">
        <v>1</v>
      </c>
      <c r="G82" s="181">
        <v>0</v>
      </c>
      <c r="H82" s="186">
        <v>0</v>
      </c>
      <c r="I82" s="181">
        <v>77</v>
      </c>
      <c r="J82" s="181">
        <v>72</v>
      </c>
      <c r="K82" s="186">
        <f t="shared" si="52"/>
        <v>77</v>
      </c>
      <c r="L82" s="187">
        <f t="shared" si="49"/>
        <v>5</v>
      </c>
      <c r="M82" s="188">
        <f t="shared" si="42"/>
        <v>0</v>
      </c>
      <c r="N82" s="188">
        <f t="shared" si="43"/>
        <v>5</v>
      </c>
      <c r="O82" s="198">
        <v>0.3</v>
      </c>
      <c r="P82" s="181">
        <f t="shared" si="50"/>
        <v>1.5</v>
      </c>
      <c r="Q82" s="181" t="str">
        <f t="shared" si="48"/>
        <v>0.1</v>
      </c>
      <c r="R82" s="188">
        <f t="shared" si="46"/>
        <v>0.1</v>
      </c>
      <c r="S82" s="188">
        <f t="shared" si="47"/>
        <v>0.1</v>
      </c>
      <c r="T82" s="142">
        <f t="shared" si="51"/>
        <v>0.1</v>
      </c>
    </row>
    <row r="83" spans="1:20" ht="15.75" customHeight="1" x14ac:dyDescent="0.3">
      <c r="A83" s="332">
        <v>78</v>
      </c>
      <c r="B83" s="189" t="s">
        <v>169</v>
      </c>
      <c r="C83" s="189">
        <v>229</v>
      </c>
      <c r="D83" s="196" t="s">
        <v>17</v>
      </c>
      <c r="E83" s="183">
        <v>43555</v>
      </c>
      <c r="F83" s="192">
        <v>1</v>
      </c>
      <c r="G83" s="190">
        <v>16</v>
      </c>
      <c r="H83" s="191">
        <f>G83</f>
        <v>16</v>
      </c>
      <c r="I83" s="192">
        <v>91</v>
      </c>
      <c r="J83" s="192">
        <v>72</v>
      </c>
      <c r="K83" s="191">
        <f t="shared" si="52"/>
        <v>75</v>
      </c>
      <c r="L83" s="193">
        <f t="shared" si="49"/>
        <v>19</v>
      </c>
      <c r="M83" s="190">
        <f t="shared" si="42"/>
        <v>16</v>
      </c>
      <c r="N83" s="190">
        <f t="shared" si="43"/>
        <v>3</v>
      </c>
      <c r="O83" s="192" t="str">
        <f>IF(M83&gt;=19.5,"70%",IF(M83&gt;=13.5,"50%",IF(M83&gt;=5.5,"30%",IF(M83&gt;=0.1,"15%"))))</f>
        <v>50%</v>
      </c>
      <c r="P83" s="192">
        <f t="shared" si="50"/>
        <v>1.5</v>
      </c>
      <c r="Q83" s="192" t="str">
        <f t="shared" si="48"/>
        <v>0.1</v>
      </c>
      <c r="R83" s="190">
        <f t="shared" si="46"/>
        <v>16.100000000000001</v>
      </c>
      <c r="S83" s="190">
        <f t="shared" si="47"/>
        <v>16.100000000000001</v>
      </c>
      <c r="T83" s="216">
        <f t="shared" si="51"/>
        <v>16.100000000000001</v>
      </c>
    </row>
    <row r="84" spans="1:20" ht="15.75" customHeight="1" x14ac:dyDescent="0.3">
      <c r="A84" s="332">
        <v>79</v>
      </c>
      <c r="B84" s="180" t="s">
        <v>174</v>
      </c>
      <c r="C84" s="180">
        <v>358</v>
      </c>
      <c r="D84" s="182" t="s">
        <v>45</v>
      </c>
      <c r="E84" s="183">
        <v>43555</v>
      </c>
      <c r="F84" s="181">
        <v>1</v>
      </c>
      <c r="G84" s="181">
        <v>8</v>
      </c>
      <c r="H84" s="186">
        <v>8</v>
      </c>
      <c r="I84" s="181">
        <v>80</v>
      </c>
      <c r="J84" s="181">
        <v>72</v>
      </c>
      <c r="K84" s="186">
        <f t="shared" si="52"/>
        <v>72</v>
      </c>
      <c r="L84" s="187">
        <f t="shared" si="49"/>
        <v>8</v>
      </c>
      <c r="M84" s="188">
        <f t="shared" si="42"/>
        <v>8</v>
      </c>
      <c r="N84" s="188">
        <f t="shared" si="43"/>
        <v>0</v>
      </c>
      <c r="O84" s="181" t="str">
        <f>IF(M84&gt;=19.5,"70%",IF(M84&gt;=13.5,"50%",IF(M84&gt;=5.5,"30%",IF(M84&gt;=0.1,"15%"))))</f>
        <v>30%</v>
      </c>
      <c r="P84" s="181">
        <f t="shared" si="50"/>
        <v>0</v>
      </c>
      <c r="Q84" s="181" t="str">
        <f t="shared" si="48"/>
        <v>0.1</v>
      </c>
      <c r="R84" s="188">
        <f t="shared" si="46"/>
        <v>8</v>
      </c>
      <c r="S84" s="188">
        <f t="shared" si="47"/>
        <v>8</v>
      </c>
      <c r="T84" s="142">
        <f t="shared" si="51"/>
        <v>8</v>
      </c>
    </row>
    <row r="85" spans="1:20" ht="15.75" customHeight="1" x14ac:dyDescent="0.3">
      <c r="A85" s="332">
        <v>80</v>
      </c>
      <c r="B85" s="182" t="s">
        <v>188</v>
      </c>
      <c r="C85" s="180">
        <v>361</v>
      </c>
      <c r="D85" s="182"/>
      <c r="E85" s="183">
        <v>43555</v>
      </c>
      <c r="F85" s="181">
        <v>1</v>
      </c>
      <c r="G85" s="181">
        <v>9.6</v>
      </c>
      <c r="H85" s="181">
        <v>10</v>
      </c>
      <c r="I85" s="181">
        <v>82</v>
      </c>
      <c r="J85" s="181">
        <v>72</v>
      </c>
      <c r="K85" s="181">
        <f t="shared" si="52"/>
        <v>72</v>
      </c>
      <c r="L85" s="181">
        <f t="shared" si="49"/>
        <v>10</v>
      </c>
      <c r="M85" s="181">
        <f t="shared" si="42"/>
        <v>9.6</v>
      </c>
      <c r="N85" s="181">
        <f t="shared" si="43"/>
        <v>0.40000000000000036</v>
      </c>
      <c r="O85" s="198">
        <v>0.3</v>
      </c>
      <c r="P85" s="181">
        <f t="shared" si="50"/>
        <v>0.12000000000000011</v>
      </c>
      <c r="Q85" s="181" t="str">
        <f t="shared" si="48"/>
        <v>0.1</v>
      </c>
      <c r="R85" s="181">
        <f t="shared" si="46"/>
        <v>9.6999999999999993</v>
      </c>
      <c r="S85" s="181">
        <f t="shared" si="47"/>
        <v>9.6999999999999993</v>
      </c>
      <c r="T85" s="142">
        <f t="shared" si="51"/>
        <v>9.6999999999999993</v>
      </c>
    </row>
    <row r="86" spans="1:20" ht="15.75" customHeight="1" x14ac:dyDescent="0.3">
      <c r="A86" s="331">
        <v>81</v>
      </c>
      <c r="B86" s="189" t="s">
        <v>200</v>
      </c>
      <c r="C86" s="189">
        <v>13</v>
      </c>
      <c r="D86" s="196" t="s">
        <v>74</v>
      </c>
      <c r="E86" s="183">
        <v>43555</v>
      </c>
      <c r="F86" s="192">
        <v>1</v>
      </c>
      <c r="G86" s="190">
        <v>6.2</v>
      </c>
      <c r="H86" s="191">
        <f>G86</f>
        <v>6.2</v>
      </c>
      <c r="I86" s="192">
        <v>83</v>
      </c>
      <c r="J86" s="192">
        <v>71</v>
      </c>
      <c r="K86" s="191">
        <f t="shared" si="52"/>
        <v>76.8</v>
      </c>
      <c r="L86" s="193">
        <f t="shared" si="49"/>
        <v>12</v>
      </c>
      <c r="M86" s="190">
        <f t="shared" si="42"/>
        <v>6.2</v>
      </c>
      <c r="N86" s="190">
        <f t="shared" si="43"/>
        <v>5.8</v>
      </c>
      <c r="O86" s="192" t="str">
        <f t="shared" ref="O86:O91" si="53">IF(M86&gt;=19.5,"70%",IF(M86&gt;=13.5,"50%",IF(M86&gt;=5.5,"30%",IF(M86&gt;=0.1,"15%"))))</f>
        <v>30%</v>
      </c>
      <c r="P86" s="192">
        <f t="shared" si="50"/>
        <v>1.74</v>
      </c>
      <c r="Q86" s="192" t="str">
        <f t="shared" si="48"/>
        <v>0.1</v>
      </c>
      <c r="R86" s="190">
        <f t="shared" si="46"/>
        <v>6.3</v>
      </c>
      <c r="S86" s="190">
        <f t="shared" si="47"/>
        <v>6.3</v>
      </c>
      <c r="T86" s="216">
        <f t="shared" si="51"/>
        <v>6.3</v>
      </c>
    </row>
    <row r="87" spans="1:20" x14ac:dyDescent="0.3">
      <c r="A87" s="332">
        <v>82</v>
      </c>
      <c r="B87" s="194" t="s">
        <v>475</v>
      </c>
      <c r="C87" s="180">
        <v>464</v>
      </c>
      <c r="D87" s="194" t="s">
        <v>17</v>
      </c>
      <c r="E87" s="197">
        <v>43555</v>
      </c>
      <c r="F87" s="195">
        <v>1</v>
      </c>
      <c r="G87" s="181">
        <v>22</v>
      </c>
      <c r="H87" s="181">
        <v>22</v>
      </c>
      <c r="I87" s="181">
        <v>108</v>
      </c>
      <c r="J87" s="181">
        <v>72</v>
      </c>
      <c r="K87" s="181">
        <v>86</v>
      </c>
      <c r="L87" s="181">
        <f t="shared" si="49"/>
        <v>36</v>
      </c>
      <c r="M87" s="181">
        <f t="shared" si="42"/>
        <v>22</v>
      </c>
      <c r="N87" s="181">
        <f t="shared" si="43"/>
        <v>14</v>
      </c>
      <c r="O87" s="181" t="str">
        <f t="shared" si="53"/>
        <v>70%</v>
      </c>
      <c r="P87" s="181">
        <f t="shared" si="50"/>
        <v>9.7999999999999989</v>
      </c>
      <c r="Q87" s="181" t="str">
        <f t="shared" si="48"/>
        <v>0.1</v>
      </c>
      <c r="R87" s="181">
        <f t="shared" si="46"/>
        <v>22.1</v>
      </c>
      <c r="S87" s="181">
        <f t="shared" si="47"/>
        <v>22.1</v>
      </c>
      <c r="T87" s="215">
        <v>22</v>
      </c>
    </row>
    <row r="88" spans="1:20" ht="15.75" customHeight="1" x14ac:dyDescent="0.3">
      <c r="A88" s="332">
        <v>83</v>
      </c>
      <c r="B88" s="180" t="s">
        <v>203</v>
      </c>
      <c r="C88" s="180">
        <v>367</v>
      </c>
      <c r="D88" s="182" t="s">
        <v>74</v>
      </c>
      <c r="E88" s="183">
        <v>43555</v>
      </c>
      <c r="F88" s="181">
        <v>1</v>
      </c>
      <c r="G88" s="188">
        <v>8</v>
      </c>
      <c r="H88" s="186">
        <v>8</v>
      </c>
      <c r="I88" s="181">
        <v>81</v>
      </c>
      <c r="J88" s="181">
        <v>72</v>
      </c>
      <c r="K88" s="186">
        <f>I88-H88</f>
        <v>73</v>
      </c>
      <c r="L88" s="187">
        <f t="shared" si="49"/>
        <v>9</v>
      </c>
      <c r="M88" s="188">
        <f t="shared" si="42"/>
        <v>8</v>
      </c>
      <c r="N88" s="188">
        <f t="shared" si="43"/>
        <v>1</v>
      </c>
      <c r="O88" s="181" t="str">
        <f t="shared" si="53"/>
        <v>30%</v>
      </c>
      <c r="P88" s="181">
        <f t="shared" si="50"/>
        <v>0.3</v>
      </c>
      <c r="Q88" s="181" t="str">
        <f t="shared" si="48"/>
        <v>0.1</v>
      </c>
      <c r="R88" s="188">
        <f t="shared" si="46"/>
        <v>8.1</v>
      </c>
      <c r="S88" s="188">
        <f t="shared" si="47"/>
        <v>8.1</v>
      </c>
      <c r="T88" s="142">
        <v>8</v>
      </c>
    </row>
    <row r="89" spans="1:20" ht="15.75" customHeight="1" x14ac:dyDescent="0.3">
      <c r="A89" s="332">
        <v>84</v>
      </c>
      <c r="B89" s="180" t="s">
        <v>224</v>
      </c>
      <c r="C89" s="180">
        <v>50</v>
      </c>
      <c r="D89" s="182" t="s">
        <v>252</v>
      </c>
      <c r="E89" s="183">
        <v>43555</v>
      </c>
      <c r="F89" s="181">
        <v>1</v>
      </c>
      <c r="G89" s="188">
        <v>7.2</v>
      </c>
      <c r="H89" s="186">
        <v>7</v>
      </c>
      <c r="I89" s="181">
        <v>84</v>
      </c>
      <c r="J89" s="181">
        <v>72</v>
      </c>
      <c r="K89" s="186">
        <f>I89-H89</f>
        <v>77</v>
      </c>
      <c r="L89" s="187">
        <f t="shared" si="49"/>
        <v>12</v>
      </c>
      <c r="M89" s="188">
        <f t="shared" si="42"/>
        <v>7.2</v>
      </c>
      <c r="N89" s="188">
        <f t="shared" si="43"/>
        <v>4.8</v>
      </c>
      <c r="O89" s="181" t="str">
        <f t="shared" si="53"/>
        <v>30%</v>
      </c>
      <c r="P89" s="181">
        <f t="shared" si="50"/>
        <v>1.44</v>
      </c>
      <c r="Q89" s="181" t="str">
        <f t="shared" si="48"/>
        <v>0.1</v>
      </c>
      <c r="R89" s="188">
        <f t="shared" si="46"/>
        <v>7.3</v>
      </c>
      <c r="S89" s="188">
        <f t="shared" si="47"/>
        <v>7.3</v>
      </c>
      <c r="T89" s="142">
        <f>S89</f>
        <v>7.3</v>
      </c>
    </row>
    <row r="90" spans="1:20" ht="15.75" customHeight="1" x14ac:dyDescent="0.3">
      <c r="A90" s="331">
        <v>85</v>
      </c>
      <c r="B90" s="180" t="s">
        <v>231</v>
      </c>
      <c r="C90" s="180">
        <v>372</v>
      </c>
      <c r="D90" s="182" t="s">
        <v>34</v>
      </c>
      <c r="E90" s="183">
        <v>43555</v>
      </c>
      <c r="F90" s="181">
        <v>1</v>
      </c>
      <c r="G90" s="188">
        <v>12.3</v>
      </c>
      <c r="H90" s="186">
        <f>G90</f>
        <v>12.3</v>
      </c>
      <c r="I90" s="181">
        <v>94</v>
      </c>
      <c r="J90" s="181">
        <v>72</v>
      </c>
      <c r="K90" s="186">
        <f>I90-H90</f>
        <v>81.7</v>
      </c>
      <c r="L90" s="187">
        <f t="shared" si="49"/>
        <v>22</v>
      </c>
      <c r="M90" s="188">
        <f t="shared" si="42"/>
        <v>12.3</v>
      </c>
      <c r="N90" s="188">
        <f t="shared" si="43"/>
        <v>9.6999999999999993</v>
      </c>
      <c r="O90" s="181" t="str">
        <f t="shared" si="53"/>
        <v>30%</v>
      </c>
      <c r="P90" s="181">
        <f t="shared" si="50"/>
        <v>2.9099999999999997</v>
      </c>
      <c r="Q90" s="181" t="str">
        <f t="shared" si="48"/>
        <v>0.1</v>
      </c>
      <c r="R90" s="188">
        <f t="shared" si="46"/>
        <v>12.4</v>
      </c>
      <c r="S90" s="188">
        <f t="shared" si="47"/>
        <v>12.4</v>
      </c>
      <c r="T90" s="142">
        <f>S90</f>
        <v>12.4</v>
      </c>
    </row>
    <row r="91" spans="1:20" ht="15.75" customHeight="1" x14ac:dyDescent="0.3">
      <c r="A91" s="332">
        <v>86</v>
      </c>
      <c r="B91" s="189" t="s">
        <v>236</v>
      </c>
      <c r="C91" s="189">
        <v>191</v>
      </c>
      <c r="D91" s="196" t="s">
        <v>17</v>
      </c>
      <c r="E91" s="183">
        <v>43555</v>
      </c>
      <c r="F91" s="192">
        <v>1</v>
      </c>
      <c r="G91" s="181">
        <v>12</v>
      </c>
      <c r="H91" s="181">
        <v>12</v>
      </c>
      <c r="I91" s="181">
        <v>90</v>
      </c>
      <c r="J91" s="181">
        <v>72</v>
      </c>
      <c r="K91" s="181">
        <f>I91-H91</f>
        <v>78</v>
      </c>
      <c r="L91" s="181">
        <f t="shared" si="49"/>
        <v>18</v>
      </c>
      <c r="M91" s="181">
        <f t="shared" si="42"/>
        <v>12</v>
      </c>
      <c r="N91" s="181">
        <f t="shared" si="43"/>
        <v>6</v>
      </c>
      <c r="O91" s="181" t="str">
        <f t="shared" si="53"/>
        <v>30%</v>
      </c>
      <c r="P91" s="181">
        <f t="shared" si="50"/>
        <v>1.7999999999999998</v>
      </c>
      <c r="Q91" s="181" t="str">
        <f t="shared" si="48"/>
        <v>0.1</v>
      </c>
      <c r="R91" s="181">
        <f t="shared" si="46"/>
        <v>12.1</v>
      </c>
      <c r="S91" s="181">
        <f t="shared" si="47"/>
        <v>12.1</v>
      </c>
      <c r="T91" s="142">
        <v>12</v>
      </c>
    </row>
    <row r="92" spans="1:20" ht="15.75" customHeight="1" x14ac:dyDescent="0.3">
      <c r="A92" s="332">
        <v>87</v>
      </c>
      <c r="B92" s="180" t="s">
        <v>248</v>
      </c>
      <c r="C92" s="180">
        <v>143</v>
      </c>
      <c r="D92" s="182" t="s">
        <v>24</v>
      </c>
      <c r="E92" s="183">
        <v>43555</v>
      </c>
      <c r="F92" s="181">
        <v>1</v>
      </c>
      <c r="G92" s="188">
        <v>4.2</v>
      </c>
      <c r="H92" s="186">
        <v>4</v>
      </c>
      <c r="I92" s="181">
        <v>84</v>
      </c>
      <c r="J92" s="181">
        <v>72</v>
      </c>
      <c r="K92" s="186">
        <f>I92-H92</f>
        <v>80</v>
      </c>
      <c r="L92" s="187">
        <f t="shared" si="49"/>
        <v>12</v>
      </c>
      <c r="M92" s="188">
        <f t="shared" ref="M92:M119" si="54">G92</f>
        <v>4.2</v>
      </c>
      <c r="N92" s="188">
        <f t="shared" si="43"/>
        <v>7.8</v>
      </c>
      <c r="O92" s="198">
        <v>0.3</v>
      </c>
      <c r="P92" s="181">
        <f t="shared" si="50"/>
        <v>2.34</v>
      </c>
      <c r="Q92" s="181" t="str">
        <f t="shared" si="48"/>
        <v>0.1</v>
      </c>
      <c r="R92" s="188">
        <f t="shared" si="46"/>
        <v>4.3</v>
      </c>
      <c r="S92" s="188">
        <f t="shared" si="47"/>
        <v>4.3</v>
      </c>
      <c r="T92" s="142">
        <f>S92</f>
        <v>4.3</v>
      </c>
    </row>
    <row r="93" spans="1:20" ht="15.75" customHeight="1" x14ac:dyDescent="0.3">
      <c r="A93" s="332">
        <v>88</v>
      </c>
      <c r="B93" s="180" t="s">
        <v>525</v>
      </c>
      <c r="C93" s="180">
        <v>481</v>
      </c>
      <c r="D93" s="194"/>
      <c r="E93" s="183">
        <v>43555</v>
      </c>
      <c r="F93" s="195">
        <v>1</v>
      </c>
      <c r="G93" s="181">
        <v>24</v>
      </c>
      <c r="H93" s="181">
        <v>24</v>
      </c>
      <c r="I93" s="181">
        <v>98</v>
      </c>
      <c r="J93" s="181">
        <v>72</v>
      </c>
      <c r="K93" s="181">
        <v>86</v>
      </c>
      <c r="L93" s="181">
        <f t="shared" si="49"/>
        <v>26</v>
      </c>
      <c r="M93" s="181">
        <f t="shared" si="54"/>
        <v>24</v>
      </c>
      <c r="N93" s="181">
        <f t="shared" si="43"/>
        <v>2</v>
      </c>
      <c r="O93" s="181" t="str">
        <f>IF(M93&gt;=19.5,"70%",IF(M93&gt;=13.5,"50%",IF(M93&gt;=5.5,"30%",IF(M93&gt;=0.1,"15%"))))</f>
        <v>70%</v>
      </c>
      <c r="P93" s="181">
        <f t="shared" si="50"/>
        <v>1.4</v>
      </c>
      <c r="Q93" s="181" t="str">
        <f t="shared" ref="Q93:Q119" si="55">IF(N93&lt;0,O93, "0.1")</f>
        <v>0.1</v>
      </c>
      <c r="R93" s="181">
        <f t="shared" si="46"/>
        <v>24.1</v>
      </c>
      <c r="S93" s="181">
        <f t="shared" si="47"/>
        <v>24.1</v>
      </c>
      <c r="T93" s="215">
        <v>24</v>
      </c>
    </row>
    <row r="94" spans="1:20" ht="15.75" customHeight="1" x14ac:dyDescent="0.3">
      <c r="A94" s="331">
        <v>89</v>
      </c>
      <c r="B94" s="182" t="s">
        <v>275</v>
      </c>
      <c r="C94" s="180">
        <v>379</v>
      </c>
      <c r="D94" s="182"/>
      <c r="E94" s="183">
        <v>43555</v>
      </c>
      <c r="F94" s="181">
        <v>1</v>
      </c>
      <c r="G94" s="188">
        <v>14.3</v>
      </c>
      <c r="H94" s="186">
        <v>14</v>
      </c>
      <c r="I94" s="317">
        <v>92</v>
      </c>
      <c r="J94" s="317">
        <v>72</v>
      </c>
      <c r="K94" s="313">
        <f>I94-H94</f>
        <v>78</v>
      </c>
      <c r="L94" s="317">
        <f t="shared" si="49"/>
        <v>20</v>
      </c>
      <c r="M94" s="318">
        <f t="shared" si="54"/>
        <v>14.3</v>
      </c>
      <c r="N94" s="318">
        <f t="shared" si="43"/>
        <v>5.6999999999999993</v>
      </c>
      <c r="O94" s="319">
        <v>0.3</v>
      </c>
      <c r="P94" s="317">
        <f t="shared" si="50"/>
        <v>1.7099999999999997</v>
      </c>
      <c r="Q94" s="317" t="str">
        <f t="shared" si="55"/>
        <v>0.1</v>
      </c>
      <c r="R94" s="318">
        <f t="shared" si="46"/>
        <v>14.4</v>
      </c>
      <c r="S94" s="318">
        <f t="shared" si="47"/>
        <v>14.4</v>
      </c>
      <c r="T94" s="142">
        <f>S94</f>
        <v>14.4</v>
      </c>
    </row>
    <row r="95" spans="1:20" ht="15.75" customHeight="1" x14ac:dyDescent="0.3">
      <c r="A95" s="332">
        <v>90</v>
      </c>
      <c r="B95" s="180" t="s">
        <v>276</v>
      </c>
      <c r="C95" s="180">
        <v>380</v>
      </c>
      <c r="D95" s="182"/>
      <c r="E95" s="183">
        <v>43555</v>
      </c>
      <c r="F95" s="181">
        <v>1</v>
      </c>
      <c r="G95" s="181">
        <v>23.1</v>
      </c>
      <c r="H95" s="181">
        <v>23</v>
      </c>
      <c r="I95" s="181">
        <v>95</v>
      </c>
      <c r="J95" s="181">
        <v>72</v>
      </c>
      <c r="K95" s="186">
        <v>84</v>
      </c>
      <c r="L95" s="187">
        <f t="shared" si="49"/>
        <v>23</v>
      </c>
      <c r="M95" s="188">
        <f t="shared" si="54"/>
        <v>23.1</v>
      </c>
      <c r="N95" s="188">
        <f t="shared" si="43"/>
        <v>-0.10000000000000142</v>
      </c>
      <c r="O95" s="181" t="str">
        <f t="shared" ref="O95:O102" si="56">IF(M95&gt;=19.5,"70%",IF(M95&gt;=13.5,"50%",IF(M95&gt;=5.5,"30%",IF(M95&gt;=0.1,"15%"))))</f>
        <v>70%</v>
      </c>
      <c r="P95" s="181">
        <f t="shared" si="50"/>
        <v>-7.0000000000000992E-2</v>
      </c>
      <c r="Q95" s="181">
        <v>0.7</v>
      </c>
      <c r="R95" s="188">
        <v>23.1</v>
      </c>
      <c r="S95" s="188">
        <v>23.1</v>
      </c>
      <c r="T95" s="142">
        <f>S95</f>
        <v>23.1</v>
      </c>
    </row>
    <row r="96" spans="1:20" ht="15.75" customHeight="1" x14ac:dyDescent="0.3">
      <c r="A96" s="332">
        <v>91</v>
      </c>
      <c r="B96" s="180" t="s">
        <v>508</v>
      </c>
      <c r="C96" s="180">
        <v>451</v>
      </c>
      <c r="D96" s="194" t="s">
        <v>86</v>
      </c>
      <c r="E96" s="183">
        <v>43548</v>
      </c>
      <c r="F96" s="195"/>
      <c r="G96" s="181">
        <v>16.100000000000001</v>
      </c>
      <c r="H96" s="181">
        <v>16</v>
      </c>
      <c r="I96" s="181">
        <v>84</v>
      </c>
      <c r="J96" s="181">
        <v>70</v>
      </c>
      <c r="K96" s="181">
        <f>I96-H96</f>
        <v>68</v>
      </c>
      <c r="L96" s="181">
        <f t="shared" si="49"/>
        <v>14</v>
      </c>
      <c r="M96" s="181">
        <f t="shared" si="54"/>
        <v>16.100000000000001</v>
      </c>
      <c r="N96" s="181">
        <f t="shared" si="43"/>
        <v>-2.1000000000000014</v>
      </c>
      <c r="O96" s="181" t="str">
        <f t="shared" si="56"/>
        <v>50%</v>
      </c>
      <c r="P96" s="181">
        <f t="shared" si="50"/>
        <v>-1.0500000000000007</v>
      </c>
      <c r="Q96" s="181">
        <v>0.1</v>
      </c>
      <c r="R96" s="181">
        <f t="shared" ref="R96:R119" si="57">IF(M96&gt;=L96,(M96+P96),M96+Q96)</f>
        <v>15.05</v>
      </c>
      <c r="S96" s="181">
        <f t="shared" ref="S96:S119" si="58">IF(I96&gt;1,(R96),G96)</f>
        <v>15.05</v>
      </c>
      <c r="T96" s="142">
        <f>S96</f>
        <v>15.05</v>
      </c>
    </row>
    <row r="97" spans="1:26" ht="15.75" customHeight="1" x14ac:dyDescent="0.3">
      <c r="A97" s="332">
        <v>92</v>
      </c>
      <c r="B97" s="180" t="s">
        <v>290</v>
      </c>
      <c r="C97" s="180">
        <v>239</v>
      </c>
      <c r="D97" s="182" t="s">
        <v>291</v>
      </c>
      <c r="E97" s="183">
        <v>43555</v>
      </c>
      <c r="F97" s="181">
        <v>1</v>
      </c>
      <c r="G97" s="181">
        <v>11</v>
      </c>
      <c r="H97" s="186">
        <v>11</v>
      </c>
      <c r="I97" s="181">
        <v>79</v>
      </c>
      <c r="J97" s="181">
        <v>72</v>
      </c>
      <c r="K97" s="186">
        <f>I97-H97</f>
        <v>68</v>
      </c>
      <c r="L97" s="187">
        <f t="shared" si="49"/>
        <v>7</v>
      </c>
      <c r="M97" s="188">
        <f t="shared" si="54"/>
        <v>11</v>
      </c>
      <c r="N97" s="188">
        <f t="shared" si="43"/>
        <v>-4</v>
      </c>
      <c r="O97" s="181" t="str">
        <f t="shared" si="56"/>
        <v>30%</v>
      </c>
      <c r="P97" s="181">
        <f t="shared" si="50"/>
        <v>-1.2</v>
      </c>
      <c r="Q97" s="181">
        <v>0.1</v>
      </c>
      <c r="R97" s="188">
        <f t="shared" si="57"/>
        <v>9.8000000000000007</v>
      </c>
      <c r="S97" s="188">
        <f t="shared" si="58"/>
        <v>9.8000000000000007</v>
      </c>
      <c r="T97" s="142">
        <f>S97</f>
        <v>9.8000000000000007</v>
      </c>
    </row>
    <row r="98" spans="1:26" x14ac:dyDescent="0.3">
      <c r="A98" s="331">
        <v>93</v>
      </c>
      <c r="B98" s="226" t="s">
        <v>307</v>
      </c>
      <c r="C98" s="189">
        <v>386</v>
      </c>
      <c r="D98" s="227" t="s">
        <v>17</v>
      </c>
      <c r="E98" s="183">
        <v>43555</v>
      </c>
      <c r="F98" s="228">
        <v>1</v>
      </c>
      <c r="G98" s="181">
        <v>17</v>
      </c>
      <c r="H98" s="186">
        <v>17</v>
      </c>
      <c r="I98" s="181">
        <v>85</v>
      </c>
      <c r="J98" s="181">
        <v>72</v>
      </c>
      <c r="K98" s="186">
        <f>I98-H98</f>
        <v>68</v>
      </c>
      <c r="L98" s="187">
        <f t="shared" si="49"/>
        <v>13</v>
      </c>
      <c r="M98" s="188">
        <f t="shared" si="54"/>
        <v>17</v>
      </c>
      <c r="N98" s="188">
        <f t="shared" si="43"/>
        <v>-4</v>
      </c>
      <c r="O98" s="181" t="str">
        <f t="shared" si="56"/>
        <v>50%</v>
      </c>
      <c r="P98" s="181">
        <f t="shared" si="50"/>
        <v>-2</v>
      </c>
      <c r="Q98" s="181">
        <v>0.2</v>
      </c>
      <c r="R98" s="188">
        <f t="shared" si="57"/>
        <v>15</v>
      </c>
      <c r="S98" s="188">
        <f t="shared" si="58"/>
        <v>15</v>
      </c>
      <c r="T98" s="142">
        <f>S98</f>
        <v>15</v>
      </c>
    </row>
    <row r="99" spans="1:26" ht="15.75" customHeight="1" x14ac:dyDescent="0.3">
      <c r="A99" s="332">
        <v>94</v>
      </c>
      <c r="B99" s="180" t="s">
        <v>308</v>
      </c>
      <c r="C99" s="180">
        <v>387</v>
      </c>
      <c r="D99" s="182" t="s">
        <v>20</v>
      </c>
      <c r="E99" s="183">
        <v>43555</v>
      </c>
      <c r="F99" s="181">
        <v>1</v>
      </c>
      <c r="G99" s="181">
        <v>6.1</v>
      </c>
      <c r="H99" s="186">
        <v>6</v>
      </c>
      <c r="I99" s="181">
        <v>78</v>
      </c>
      <c r="J99" s="181">
        <v>72</v>
      </c>
      <c r="K99" s="186">
        <f>I99-H99</f>
        <v>72</v>
      </c>
      <c r="L99" s="187">
        <f t="shared" si="49"/>
        <v>6</v>
      </c>
      <c r="M99" s="188">
        <f t="shared" si="54"/>
        <v>6.1</v>
      </c>
      <c r="N99" s="188">
        <f t="shared" si="43"/>
        <v>-9.9999999999999645E-2</v>
      </c>
      <c r="O99" s="181" t="str">
        <f t="shared" si="56"/>
        <v>30%</v>
      </c>
      <c r="P99" s="181">
        <v>-0.3</v>
      </c>
      <c r="Q99" s="181">
        <v>0.1</v>
      </c>
      <c r="R99" s="188">
        <f t="shared" si="57"/>
        <v>5.8</v>
      </c>
      <c r="S99" s="188">
        <f t="shared" si="58"/>
        <v>5.8</v>
      </c>
      <c r="T99" s="142">
        <v>6</v>
      </c>
    </row>
    <row r="100" spans="1:26" ht="15.75" customHeight="1" x14ac:dyDescent="0.3">
      <c r="A100" s="332">
        <v>95</v>
      </c>
      <c r="B100" s="189" t="s">
        <v>310</v>
      </c>
      <c r="C100" s="189">
        <v>10</v>
      </c>
      <c r="D100" s="196" t="s">
        <v>252</v>
      </c>
      <c r="E100" s="197">
        <v>43555</v>
      </c>
      <c r="F100" s="192">
        <v>2</v>
      </c>
      <c r="G100" s="190">
        <v>5</v>
      </c>
      <c r="H100" s="191">
        <v>5</v>
      </c>
      <c r="I100" s="192">
        <v>82</v>
      </c>
      <c r="J100" s="192">
        <v>72</v>
      </c>
      <c r="K100" s="191">
        <f>I100-H100</f>
        <v>77</v>
      </c>
      <c r="L100" s="193">
        <f t="shared" si="49"/>
        <v>10</v>
      </c>
      <c r="M100" s="190">
        <f t="shared" si="54"/>
        <v>5</v>
      </c>
      <c r="N100" s="190">
        <f t="shared" si="43"/>
        <v>5</v>
      </c>
      <c r="O100" s="192" t="str">
        <f t="shared" si="56"/>
        <v>15%</v>
      </c>
      <c r="P100" s="192">
        <f t="shared" si="50"/>
        <v>0.75</v>
      </c>
      <c r="Q100" s="192" t="str">
        <f t="shared" si="55"/>
        <v>0.1</v>
      </c>
      <c r="R100" s="190">
        <f t="shared" si="57"/>
        <v>5.0999999999999996</v>
      </c>
      <c r="S100" s="190">
        <f t="shared" si="58"/>
        <v>5.0999999999999996</v>
      </c>
      <c r="T100" s="216">
        <f>S100</f>
        <v>5.0999999999999996</v>
      </c>
    </row>
    <row r="101" spans="1:26" x14ac:dyDescent="0.3">
      <c r="A101" s="332">
        <v>96</v>
      </c>
      <c r="B101" s="189" t="s">
        <v>523</v>
      </c>
      <c r="C101" s="189">
        <v>483</v>
      </c>
      <c r="D101" s="196" t="s">
        <v>24</v>
      </c>
      <c r="E101" s="185">
        <v>43555</v>
      </c>
      <c r="F101" s="208">
        <v>1</v>
      </c>
      <c r="G101" s="181">
        <v>24</v>
      </c>
      <c r="H101" s="181">
        <v>24</v>
      </c>
      <c r="I101" s="181">
        <v>98</v>
      </c>
      <c r="J101" s="181">
        <v>72</v>
      </c>
      <c r="K101" s="181">
        <v>86</v>
      </c>
      <c r="L101" s="181">
        <f t="shared" si="49"/>
        <v>26</v>
      </c>
      <c r="M101" s="181">
        <f t="shared" si="54"/>
        <v>24</v>
      </c>
      <c r="N101" s="181">
        <f t="shared" si="43"/>
        <v>2</v>
      </c>
      <c r="O101" s="181" t="str">
        <f t="shared" si="56"/>
        <v>70%</v>
      </c>
      <c r="P101" s="181">
        <f t="shared" si="50"/>
        <v>1.4</v>
      </c>
      <c r="Q101" s="181" t="str">
        <f t="shared" si="55"/>
        <v>0.1</v>
      </c>
      <c r="R101" s="181">
        <f t="shared" si="57"/>
        <v>24.1</v>
      </c>
      <c r="S101" s="181">
        <f t="shared" si="58"/>
        <v>24.1</v>
      </c>
      <c r="T101" s="215">
        <v>24</v>
      </c>
    </row>
    <row r="102" spans="1:26" ht="15.75" customHeight="1" x14ac:dyDescent="0.3">
      <c r="A102" s="332">
        <v>97</v>
      </c>
      <c r="B102" s="180" t="s">
        <v>344</v>
      </c>
      <c r="C102" s="180">
        <v>139</v>
      </c>
      <c r="D102" s="182" t="s">
        <v>34</v>
      </c>
      <c r="E102" s="183">
        <v>43555</v>
      </c>
      <c r="F102" s="181">
        <v>1</v>
      </c>
      <c r="G102" s="181">
        <v>11</v>
      </c>
      <c r="H102" s="186">
        <f>G102</f>
        <v>11</v>
      </c>
      <c r="I102" s="181">
        <v>92</v>
      </c>
      <c r="J102" s="181">
        <v>72</v>
      </c>
      <c r="K102" s="186">
        <f>I102-H102</f>
        <v>81</v>
      </c>
      <c r="L102" s="187">
        <f t="shared" si="49"/>
        <v>20</v>
      </c>
      <c r="M102" s="188">
        <f t="shared" si="54"/>
        <v>11</v>
      </c>
      <c r="N102" s="188">
        <f t="shared" si="43"/>
        <v>9</v>
      </c>
      <c r="O102" s="181" t="str">
        <f t="shared" si="56"/>
        <v>30%</v>
      </c>
      <c r="P102" s="181">
        <f t="shared" si="50"/>
        <v>2.6999999999999997</v>
      </c>
      <c r="Q102" s="181" t="str">
        <f t="shared" si="55"/>
        <v>0.1</v>
      </c>
      <c r="R102" s="188">
        <f t="shared" si="57"/>
        <v>11.1</v>
      </c>
      <c r="S102" s="188">
        <f t="shared" si="58"/>
        <v>11.1</v>
      </c>
      <c r="T102" s="142">
        <f>S102</f>
        <v>11.1</v>
      </c>
    </row>
    <row r="103" spans="1:26" ht="15.75" customHeight="1" x14ac:dyDescent="0.3">
      <c r="A103" s="332">
        <v>98</v>
      </c>
      <c r="B103" s="180" t="s">
        <v>345</v>
      </c>
      <c r="C103" s="180">
        <v>5</v>
      </c>
      <c r="D103" s="182" t="s">
        <v>45</v>
      </c>
      <c r="E103" s="183">
        <v>43541</v>
      </c>
      <c r="F103" s="181"/>
      <c r="G103" s="190">
        <v>4.5</v>
      </c>
      <c r="H103" s="191">
        <v>4</v>
      </c>
      <c r="I103" s="192">
        <v>82</v>
      </c>
      <c r="J103" s="192">
        <v>70</v>
      </c>
      <c r="K103" s="191">
        <v>78</v>
      </c>
      <c r="L103" s="193">
        <f t="shared" si="49"/>
        <v>12</v>
      </c>
      <c r="M103" s="190">
        <f t="shared" si="54"/>
        <v>4.5</v>
      </c>
      <c r="N103" s="190">
        <f t="shared" si="43"/>
        <v>7.5</v>
      </c>
      <c r="O103" s="314">
        <v>0.3</v>
      </c>
      <c r="P103" s="192">
        <f t="shared" si="50"/>
        <v>2.25</v>
      </c>
      <c r="Q103" s="192" t="str">
        <f t="shared" si="55"/>
        <v>0.1</v>
      </c>
      <c r="R103" s="190">
        <f t="shared" si="57"/>
        <v>4.5999999999999996</v>
      </c>
      <c r="S103" s="190">
        <f t="shared" si="58"/>
        <v>4.5999999999999996</v>
      </c>
      <c r="T103" s="216">
        <v>5</v>
      </c>
    </row>
    <row r="104" spans="1:26" ht="15.75" customHeight="1" x14ac:dyDescent="0.3">
      <c r="A104" s="332">
        <v>99</v>
      </c>
      <c r="B104" s="189" t="s">
        <v>515</v>
      </c>
      <c r="C104" s="189">
        <v>476</v>
      </c>
      <c r="D104" s="196"/>
      <c r="E104" s="197">
        <v>43555</v>
      </c>
      <c r="F104" s="192">
        <v>1</v>
      </c>
      <c r="G104" s="181">
        <v>20</v>
      </c>
      <c r="H104" s="186">
        <f>G104</f>
        <v>20</v>
      </c>
      <c r="I104" s="181">
        <v>94</v>
      </c>
      <c r="J104" s="181">
        <v>72</v>
      </c>
      <c r="K104" s="186">
        <f t="shared" ref="K104:K110" si="59">I104-H104</f>
        <v>74</v>
      </c>
      <c r="L104" s="187">
        <f t="shared" si="49"/>
        <v>22</v>
      </c>
      <c r="M104" s="188">
        <f t="shared" si="54"/>
        <v>20</v>
      </c>
      <c r="N104" s="188">
        <f t="shared" si="43"/>
        <v>2</v>
      </c>
      <c r="O104" s="181" t="str">
        <f t="shared" ref="O104:O119" si="60">IF(M104&gt;=19.5,"70%",IF(M104&gt;=13.5,"50%",IF(M104&gt;=5.5,"30%",IF(M104&gt;=0.1,"15%"))))</f>
        <v>70%</v>
      </c>
      <c r="P104" s="181">
        <f t="shared" si="50"/>
        <v>1.4</v>
      </c>
      <c r="Q104" s="181" t="str">
        <f t="shared" si="55"/>
        <v>0.1</v>
      </c>
      <c r="R104" s="188">
        <f t="shared" si="57"/>
        <v>20.100000000000001</v>
      </c>
      <c r="S104" s="188">
        <f t="shared" si="58"/>
        <v>20.100000000000001</v>
      </c>
      <c r="T104" s="142">
        <f>S104</f>
        <v>20.100000000000001</v>
      </c>
    </row>
    <row r="105" spans="1:26" ht="15.75" customHeight="1" x14ac:dyDescent="0.3">
      <c r="A105" s="332">
        <v>100</v>
      </c>
      <c r="B105" s="199" t="s">
        <v>349</v>
      </c>
      <c r="C105" s="180">
        <v>398</v>
      </c>
      <c r="D105" s="200"/>
      <c r="E105" s="183">
        <v>43555</v>
      </c>
      <c r="F105" s="201">
        <v>1</v>
      </c>
      <c r="G105" s="181">
        <v>15</v>
      </c>
      <c r="H105" s="186">
        <v>15</v>
      </c>
      <c r="I105" s="181">
        <v>99</v>
      </c>
      <c r="J105" s="181">
        <v>70</v>
      </c>
      <c r="K105" s="186">
        <f t="shared" si="59"/>
        <v>84</v>
      </c>
      <c r="L105" s="187">
        <f t="shared" si="49"/>
        <v>29</v>
      </c>
      <c r="M105" s="188">
        <f t="shared" si="54"/>
        <v>15</v>
      </c>
      <c r="N105" s="188">
        <f t="shared" si="43"/>
        <v>14</v>
      </c>
      <c r="O105" s="181" t="str">
        <f t="shared" si="60"/>
        <v>50%</v>
      </c>
      <c r="P105" s="181">
        <f t="shared" si="50"/>
        <v>7</v>
      </c>
      <c r="Q105" s="181" t="str">
        <f t="shared" si="55"/>
        <v>0.1</v>
      </c>
      <c r="R105" s="188">
        <f t="shared" si="57"/>
        <v>15.1</v>
      </c>
      <c r="S105" s="188">
        <f t="shared" si="58"/>
        <v>15.1</v>
      </c>
      <c r="T105" s="142">
        <f>S105</f>
        <v>15.1</v>
      </c>
    </row>
    <row r="106" spans="1:26" ht="15.75" customHeight="1" x14ac:dyDescent="0.3">
      <c r="A106" s="332">
        <v>101</v>
      </c>
      <c r="B106" s="180" t="s">
        <v>442</v>
      </c>
      <c r="C106" s="180">
        <v>430</v>
      </c>
      <c r="D106" s="194" t="s">
        <v>17</v>
      </c>
      <c r="E106" s="183">
        <v>43555</v>
      </c>
      <c r="F106" s="195">
        <v>1</v>
      </c>
      <c r="G106" s="181">
        <v>24</v>
      </c>
      <c r="H106" s="181">
        <v>24</v>
      </c>
      <c r="I106" s="181">
        <v>92</v>
      </c>
      <c r="J106" s="181">
        <v>72</v>
      </c>
      <c r="K106" s="181">
        <f t="shared" si="59"/>
        <v>68</v>
      </c>
      <c r="L106" s="181">
        <f t="shared" si="49"/>
        <v>20</v>
      </c>
      <c r="M106" s="181">
        <f t="shared" si="54"/>
        <v>24</v>
      </c>
      <c r="N106" s="181">
        <f t="shared" si="43"/>
        <v>-4</v>
      </c>
      <c r="O106" s="181" t="str">
        <f t="shared" si="60"/>
        <v>70%</v>
      </c>
      <c r="P106" s="181">
        <f t="shared" si="50"/>
        <v>-2.8</v>
      </c>
      <c r="Q106" s="181">
        <v>0.1</v>
      </c>
      <c r="R106" s="181">
        <f t="shared" si="57"/>
        <v>21.2</v>
      </c>
      <c r="S106" s="181">
        <f t="shared" si="58"/>
        <v>21.2</v>
      </c>
      <c r="T106" s="215">
        <v>21</v>
      </c>
    </row>
    <row r="107" spans="1:26" ht="15.75" customHeight="1" x14ac:dyDescent="0.3">
      <c r="A107" s="332">
        <v>102</v>
      </c>
      <c r="B107" s="180" t="s">
        <v>355</v>
      </c>
      <c r="C107" s="180">
        <v>234</v>
      </c>
      <c r="D107" s="182" t="s">
        <v>24</v>
      </c>
      <c r="E107" s="183">
        <v>43555</v>
      </c>
      <c r="F107" s="181">
        <v>1</v>
      </c>
      <c r="G107" s="188">
        <v>14</v>
      </c>
      <c r="H107" s="186">
        <v>14</v>
      </c>
      <c r="I107" s="181"/>
      <c r="J107" s="181">
        <v>70</v>
      </c>
      <c r="K107" s="186">
        <f t="shared" si="59"/>
        <v>-14</v>
      </c>
      <c r="L107" s="187">
        <f t="shared" si="49"/>
        <v>-70</v>
      </c>
      <c r="M107" s="188">
        <f t="shared" si="54"/>
        <v>14</v>
      </c>
      <c r="N107" s="188">
        <v>-4</v>
      </c>
      <c r="O107" s="181" t="str">
        <f t="shared" si="60"/>
        <v>50%</v>
      </c>
      <c r="P107" s="181">
        <f t="shared" si="50"/>
        <v>-2</v>
      </c>
      <c r="Q107" s="181">
        <v>0.1</v>
      </c>
      <c r="R107" s="188">
        <f t="shared" si="57"/>
        <v>12</v>
      </c>
      <c r="S107" s="188">
        <f t="shared" si="58"/>
        <v>14</v>
      </c>
      <c r="T107" s="142">
        <f>S107</f>
        <v>14</v>
      </c>
      <c r="U107" s="229"/>
      <c r="V107" s="229"/>
      <c r="W107" s="229"/>
      <c r="X107" s="229"/>
      <c r="Y107" s="229"/>
      <c r="Z107" s="229"/>
    </row>
    <row r="108" spans="1:26" ht="15.75" customHeight="1" x14ac:dyDescent="0.3">
      <c r="A108" s="332">
        <v>103</v>
      </c>
      <c r="B108" s="194" t="s">
        <v>529</v>
      </c>
      <c r="C108" s="180">
        <v>476</v>
      </c>
      <c r="D108" s="194" t="s">
        <v>34</v>
      </c>
      <c r="E108" s="183">
        <v>43555</v>
      </c>
      <c r="F108" s="195">
        <v>1</v>
      </c>
      <c r="G108" s="181">
        <v>24.1</v>
      </c>
      <c r="H108" s="181">
        <v>24</v>
      </c>
      <c r="I108" s="181">
        <v>86</v>
      </c>
      <c r="J108" s="181">
        <v>72</v>
      </c>
      <c r="K108" s="181">
        <f t="shared" si="59"/>
        <v>62</v>
      </c>
      <c r="L108" s="181">
        <f t="shared" si="49"/>
        <v>14</v>
      </c>
      <c r="M108" s="181">
        <f t="shared" si="54"/>
        <v>24.1</v>
      </c>
      <c r="N108" s="181">
        <f t="shared" ref="N108:N119" si="61">L108-M108</f>
        <v>-10.100000000000001</v>
      </c>
      <c r="O108" s="181" t="str">
        <f t="shared" si="60"/>
        <v>70%</v>
      </c>
      <c r="P108" s="181">
        <f t="shared" si="50"/>
        <v>-7.07</v>
      </c>
      <c r="Q108" s="181">
        <v>0.7</v>
      </c>
      <c r="R108" s="181">
        <f t="shared" si="57"/>
        <v>17.03</v>
      </c>
      <c r="S108" s="181">
        <f t="shared" si="58"/>
        <v>17.03</v>
      </c>
      <c r="T108" s="215">
        <v>17</v>
      </c>
    </row>
    <row r="109" spans="1:26" ht="15.75" customHeight="1" x14ac:dyDescent="0.3">
      <c r="A109" s="332">
        <v>104</v>
      </c>
      <c r="B109" s="180" t="s">
        <v>518</v>
      </c>
      <c r="C109" s="180">
        <v>479</v>
      </c>
      <c r="D109" s="184" t="s">
        <v>17</v>
      </c>
      <c r="E109" s="185">
        <v>43555</v>
      </c>
      <c r="F109" s="208">
        <v>1</v>
      </c>
      <c r="G109" s="181">
        <v>24</v>
      </c>
      <c r="H109" s="181">
        <v>24</v>
      </c>
      <c r="I109" s="181">
        <v>100</v>
      </c>
      <c r="J109" s="181">
        <v>72</v>
      </c>
      <c r="K109" s="181">
        <f t="shared" si="59"/>
        <v>76</v>
      </c>
      <c r="L109" s="181">
        <f t="shared" si="49"/>
        <v>28</v>
      </c>
      <c r="M109" s="181">
        <f t="shared" si="54"/>
        <v>24</v>
      </c>
      <c r="N109" s="181">
        <f t="shared" si="61"/>
        <v>4</v>
      </c>
      <c r="O109" s="181" t="str">
        <f t="shared" si="60"/>
        <v>70%</v>
      </c>
      <c r="P109" s="181">
        <f t="shared" si="50"/>
        <v>2.8</v>
      </c>
      <c r="Q109" s="181" t="str">
        <f t="shared" si="55"/>
        <v>0.1</v>
      </c>
      <c r="R109" s="181">
        <f t="shared" si="57"/>
        <v>24.1</v>
      </c>
      <c r="S109" s="181">
        <f t="shared" si="58"/>
        <v>24.1</v>
      </c>
      <c r="T109" s="215">
        <v>24</v>
      </c>
    </row>
    <row r="110" spans="1:26" ht="15.75" customHeight="1" x14ac:dyDescent="0.3">
      <c r="A110" s="332">
        <v>105</v>
      </c>
      <c r="B110" s="182" t="s">
        <v>366</v>
      </c>
      <c r="C110" s="180">
        <v>401</v>
      </c>
      <c r="D110" s="182"/>
      <c r="E110" s="183">
        <v>43555</v>
      </c>
      <c r="F110" s="181">
        <v>1</v>
      </c>
      <c r="G110" s="181">
        <v>12.2</v>
      </c>
      <c r="H110" s="181">
        <v>12</v>
      </c>
      <c r="I110" s="181">
        <v>85</v>
      </c>
      <c r="J110" s="181">
        <v>72</v>
      </c>
      <c r="K110" s="181">
        <f t="shared" si="59"/>
        <v>73</v>
      </c>
      <c r="L110" s="181">
        <f t="shared" si="49"/>
        <v>13</v>
      </c>
      <c r="M110" s="181">
        <f t="shared" si="54"/>
        <v>12.2</v>
      </c>
      <c r="N110" s="181">
        <f t="shared" si="61"/>
        <v>0.80000000000000071</v>
      </c>
      <c r="O110" s="181" t="str">
        <f t="shared" si="60"/>
        <v>30%</v>
      </c>
      <c r="P110" s="181">
        <f t="shared" si="50"/>
        <v>0.24000000000000021</v>
      </c>
      <c r="Q110" s="181" t="str">
        <f t="shared" si="55"/>
        <v>0.1</v>
      </c>
      <c r="R110" s="181">
        <f t="shared" si="57"/>
        <v>12.299999999999999</v>
      </c>
      <c r="S110" s="181">
        <f t="shared" si="58"/>
        <v>12.299999999999999</v>
      </c>
      <c r="T110" s="142">
        <f>S110</f>
        <v>12.299999999999999</v>
      </c>
    </row>
    <row r="111" spans="1:26" ht="15.75" customHeight="1" x14ac:dyDescent="0.3">
      <c r="A111" s="332">
        <v>106</v>
      </c>
      <c r="B111" s="199" t="s">
        <v>374</v>
      </c>
      <c r="C111" s="180">
        <v>403</v>
      </c>
      <c r="D111" s="200" t="s">
        <v>34</v>
      </c>
      <c r="E111" s="183">
        <v>43555</v>
      </c>
      <c r="F111" s="201">
        <v>1</v>
      </c>
      <c r="G111" s="181">
        <v>15</v>
      </c>
      <c r="H111" s="181">
        <v>15</v>
      </c>
      <c r="I111" s="181">
        <v>81</v>
      </c>
      <c r="J111" s="181">
        <v>72</v>
      </c>
      <c r="K111" s="181">
        <v>78</v>
      </c>
      <c r="L111" s="181">
        <f t="shared" si="49"/>
        <v>9</v>
      </c>
      <c r="M111" s="181">
        <f t="shared" si="54"/>
        <v>15</v>
      </c>
      <c r="N111" s="181">
        <f t="shared" si="61"/>
        <v>-6</v>
      </c>
      <c r="O111" s="181" t="str">
        <f t="shared" si="60"/>
        <v>50%</v>
      </c>
      <c r="P111" s="181">
        <f t="shared" si="50"/>
        <v>-3</v>
      </c>
      <c r="Q111" s="181">
        <v>0.3</v>
      </c>
      <c r="R111" s="181">
        <f t="shared" si="57"/>
        <v>12</v>
      </c>
      <c r="S111" s="181">
        <f t="shared" si="58"/>
        <v>12</v>
      </c>
      <c r="T111" s="215">
        <v>12</v>
      </c>
    </row>
    <row r="112" spans="1:26" x14ac:dyDescent="0.3">
      <c r="A112" s="332">
        <v>107</v>
      </c>
      <c r="B112" s="180" t="s">
        <v>455</v>
      </c>
      <c r="C112" s="180">
        <v>443</v>
      </c>
      <c r="D112" s="194"/>
      <c r="E112" s="183">
        <v>43555</v>
      </c>
      <c r="F112" s="195">
        <v>1</v>
      </c>
      <c r="G112" s="181">
        <v>17</v>
      </c>
      <c r="H112" s="181">
        <v>17</v>
      </c>
      <c r="I112" s="181">
        <v>91</v>
      </c>
      <c r="J112" s="181">
        <v>72</v>
      </c>
      <c r="K112" s="181">
        <f>I112-H112</f>
        <v>74</v>
      </c>
      <c r="L112" s="181">
        <f t="shared" si="49"/>
        <v>19</v>
      </c>
      <c r="M112" s="181">
        <f t="shared" si="54"/>
        <v>17</v>
      </c>
      <c r="N112" s="181">
        <f t="shared" si="61"/>
        <v>2</v>
      </c>
      <c r="O112" s="181" t="str">
        <f t="shared" si="60"/>
        <v>50%</v>
      </c>
      <c r="P112" s="181">
        <f t="shared" si="50"/>
        <v>1</v>
      </c>
      <c r="Q112" s="181" t="str">
        <f t="shared" si="55"/>
        <v>0.1</v>
      </c>
      <c r="R112" s="181">
        <f t="shared" si="57"/>
        <v>17.100000000000001</v>
      </c>
      <c r="S112" s="181">
        <f t="shared" si="58"/>
        <v>17.100000000000001</v>
      </c>
      <c r="T112" s="215">
        <v>17</v>
      </c>
    </row>
    <row r="113" spans="1:20" x14ac:dyDescent="0.3">
      <c r="A113" s="332">
        <v>108</v>
      </c>
      <c r="B113" s="184" t="s">
        <v>520</v>
      </c>
      <c r="C113" s="189">
        <v>479</v>
      </c>
      <c r="D113" s="184"/>
      <c r="E113" s="183">
        <v>43555</v>
      </c>
      <c r="F113" s="181">
        <v>1</v>
      </c>
      <c r="G113" s="190">
        <v>20</v>
      </c>
      <c r="H113" s="191">
        <v>20</v>
      </c>
      <c r="I113" s="192">
        <v>96</v>
      </c>
      <c r="J113" s="192">
        <v>72</v>
      </c>
      <c r="K113" s="191">
        <f>I113-H113</f>
        <v>76</v>
      </c>
      <c r="L113" s="193">
        <f t="shared" si="49"/>
        <v>24</v>
      </c>
      <c r="M113" s="190">
        <f t="shared" si="54"/>
        <v>20</v>
      </c>
      <c r="N113" s="190">
        <f t="shared" si="61"/>
        <v>4</v>
      </c>
      <c r="O113" s="192" t="str">
        <f t="shared" si="60"/>
        <v>70%</v>
      </c>
      <c r="P113" s="192">
        <f t="shared" si="50"/>
        <v>2.8</v>
      </c>
      <c r="Q113" s="192" t="str">
        <f t="shared" si="55"/>
        <v>0.1</v>
      </c>
      <c r="R113" s="190">
        <f t="shared" si="57"/>
        <v>20.100000000000001</v>
      </c>
      <c r="S113" s="190">
        <f t="shared" si="58"/>
        <v>20.100000000000001</v>
      </c>
      <c r="T113" s="216">
        <f>S113</f>
        <v>20.100000000000001</v>
      </c>
    </row>
    <row r="114" spans="1:20" ht="15.75" customHeight="1" x14ac:dyDescent="0.3">
      <c r="A114" s="332">
        <v>109</v>
      </c>
      <c r="B114" s="189" t="s">
        <v>524</v>
      </c>
      <c r="C114" s="353">
        <v>484</v>
      </c>
      <c r="D114" s="184"/>
      <c r="E114" s="183">
        <v>43555</v>
      </c>
      <c r="F114" s="181">
        <v>1</v>
      </c>
      <c r="G114" s="190">
        <v>24</v>
      </c>
      <c r="H114" s="191">
        <v>24</v>
      </c>
      <c r="I114" s="192">
        <v>102</v>
      </c>
      <c r="J114" s="192">
        <v>72</v>
      </c>
      <c r="K114" s="191">
        <f>I114-H114</f>
        <v>78</v>
      </c>
      <c r="L114" s="193">
        <f t="shared" si="49"/>
        <v>30</v>
      </c>
      <c r="M114" s="190">
        <f t="shared" si="54"/>
        <v>24</v>
      </c>
      <c r="N114" s="190">
        <f t="shared" si="61"/>
        <v>6</v>
      </c>
      <c r="O114" s="192" t="str">
        <f t="shared" si="60"/>
        <v>70%</v>
      </c>
      <c r="P114" s="192">
        <f t="shared" si="50"/>
        <v>4.1999999999999993</v>
      </c>
      <c r="Q114" s="192" t="str">
        <f t="shared" si="55"/>
        <v>0.1</v>
      </c>
      <c r="R114" s="190">
        <f t="shared" si="57"/>
        <v>24.1</v>
      </c>
      <c r="S114" s="190">
        <f t="shared" si="58"/>
        <v>24.1</v>
      </c>
      <c r="T114" s="216">
        <f>S114</f>
        <v>24.1</v>
      </c>
    </row>
    <row r="115" spans="1:20" ht="15.75" customHeight="1" x14ac:dyDescent="0.3">
      <c r="A115" s="332">
        <v>110</v>
      </c>
      <c r="B115" s="180" t="s">
        <v>530</v>
      </c>
      <c r="C115" s="180">
        <v>485</v>
      </c>
      <c r="D115" s="194" t="s">
        <v>95</v>
      </c>
      <c r="E115" s="183">
        <v>43555</v>
      </c>
      <c r="F115" s="195">
        <v>1</v>
      </c>
      <c r="G115" s="181">
        <v>13</v>
      </c>
      <c r="H115" s="186">
        <v>13</v>
      </c>
      <c r="I115" s="181">
        <v>90</v>
      </c>
      <c r="J115" s="181">
        <v>72</v>
      </c>
      <c r="K115" s="186">
        <f>I115-H115</f>
        <v>77</v>
      </c>
      <c r="L115" s="187">
        <f t="shared" si="49"/>
        <v>18</v>
      </c>
      <c r="M115" s="188">
        <f t="shared" si="54"/>
        <v>13</v>
      </c>
      <c r="N115" s="188">
        <f t="shared" si="61"/>
        <v>5</v>
      </c>
      <c r="O115" s="181" t="str">
        <f t="shared" si="60"/>
        <v>30%</v>
      </c>
      <c r="P115" s="181">
        <f t="shared" si="50"/>
        <v>1.5</v>
      </c>
      <c r="Q115" s="181" t="str">
        <f t="shared" si="55"/>
        <v>0.1</v>
      </c>
      <c r="R115" s="188">
        <f t="shared" si="57"/>
        <v>13.1</v>
      </c>
      <c r="S115" s="188">
        <f t="shared" si="58"/>
        <v>13.1</v>
      </c>
      <c r="T115" s="142">
        <f>S115</f>
        <v>13.1</v>
      </c>
    </row>
    <row r="116" spans="1:20" ht="15.75" customHeight="1" x14ac:dyDescent="0.3">
      <c r="A116" s="332">
        <v>111</v>
      </c>
      <c r="B116" s="189" t="s">
        <v>416</v>
      </c>
      <c r="C116" s="189">
        <v>306</v>
      </c>
      <c r="D116" s="196" t="s">
        <v>45</v>
      </c>
      <c r="E116" s="197">
        <v>43555</v>
      </c>
      <c r="F116" s="192">
        <v>1</v>
      </c>
      <c r="G116" s="192">
        <v>8</v>
      </c>
      <c r="H116" s="192">
        <v>8</v>
      </c>
      <c r="I116" s="192">
        <v>79</v>
      </c>
      <c r="J116" s="192">
        <v>72</v>
      </c>
      <c r="K116" s="191">
        <v>68</v>
      </c>
      <c r="L116" s="193">
        <f t="shared" si="49"/>
        <v>7</v>
      </c>
      <c r="M116" s="190">
        <f t="shared" si="54"/>
        <v>8</v>
      </c>
      <c r="N116" s="190">
        <f t="shared" si="61"/>
        <v>-1</v>
      </c>
      <c r="O116" s="192" t="str">
        <f t="shared" si="60"/>
        <v>30%</v>
      </c>
      <c r="P116" s="192">
        <f t="shared" si="50"/>
        <v>-0.3</v>
      </c>
      <c r="Q116" s="192">
        <v>0.3</v>
      </c>
      <c r="R116" s="190">
        <f t="shared" si="57"/>
        <v>7.7</v>
      </c>
      <c r="S116" s="190">
        <f t="shared" si="58"/>
        <v>7.7</v>
      </c>
      <c r="T116" s="216">
        <f>S116</f>
        <v>7.7</v>
      </c>
    </row>
    <row r="117" spans="1:20" ht="15.75" customHeight="1" x14ac:dyDescent="0.3">
      <c r="A117" s="332">
        <v>112</v>
      </c>
      <c r="B117" s="180" t="s">
        <v>422</v>
      </c>
      <c r="C117" s="180">
        <v>304</v>
      </c>
      <c r="D117" s="182" t="s">
        <v>252</v>
      </c>
      <c r="E117" s="183">
        <v>43555</v>
      </c>
      <c r="F117" s="181">
        <v>1</v>
      </c>
      <c r="G117" s="181">
        <v>16</v>
      </c>
      <c r="H117" s="181">
        <v>16</v>
      </c>
      <c r="I117" s="181">
        <v>97</v>
      </c>
      <c r="J117" s="181">
        <v>72</v>
      </c>
      <c r="K117" s="181">
        <f>I117-H117</f>
        <v>81</v>
      </c>
      <c r="L117" s="181">
        <f t="shared" si="49"/>
        <v>25</v>
      </c>
      <c r="M117" s="181">
        <f t="shared" si="54"/>
        <v>16</v>
      </c>
      <c r="N117" s="181">
        <f t="shared" si="61"/>
        <v>9</v>
      </c>
      <c r="O117" s="181" t="str">
        <f t="shared" si="60"/>
        <v>50%</v>
      </c>
      <c r="P117" s="181">
        <f t="shared" si="50"/>
        <v>4.5</v>
      </c>
      <c r="Q117" s="181" t="str">
        <f t="shared" si="55"/>
        <v>0.1</v>
      </c>
      <c r="R117" s="181">
        <f t="shared" si="57"/>
        <v>16.100000000000001</v>
      </c>
      <c r="S117" s="181">
        <f t="shared" si="58"/>
        <v>16.100000000000001</v>
      </c>
      <c r="T117" s="142">
        <f>S117</f>
        <v>16.100000000000001</v>
      </c>
    </row>
    <row r="118" spans="1:20" ht="15.75" customHeight="1" x14ac:dyDescent="0.3">
      <c r="A118" s="332">
        <v>113</v>
      </c>
      <c r="B118" s="199" t="s">
        <v>430</v>
      </c>
      <c r="C118" s="180">
        <v>422</v>
      </c>
      <c r="D118" s="200" t="s">
        <v>17</v>
      </c>
      <c r="E118" s="183">
        <v>43555</v>
      </c>
      <c r="F118" s="181">
        <v>1</v>
      </c>
      <c r="G118" s="181">
        <v>24</v>
      </c>
      <c r="H118" s="181">
        <v>24</v>
      </c>
      <c r="I118" s="181">
        <v>95</v>
      </c>
      <c r="J118" s="181">
        <v>72</v>
      </c>
      <c r="K118" s="181">
        <f>I118-H118</f>
        <v>71</v>
      </c>
      <c r="L118" s="181">
        <f t="shared" si="49"/>
        <v>23</v>
      </c>
      <c r="M118" s="181">
        <f t="shared" si="54"/>
        <v>24</v>
      </c>
      <c r="N118" s="181">
        <f t="shared" si="61"/>
        <v>-1</v>
      </c>
      <c r="O118" s="181" t="str">
        <f t="shared" si="60"/>
        <v>70%</v>
      </c>
      <c r="P118" s="181">
        <f t="shared" si="50"/>
        <v>-0.7</v>
      </c>
      <c r="Q118" s="181">
        <v>0.1</v>
      </c>
      <c r="R118" s="181">
        <f t="shared" si="57"/>
        <v>23.3</v>
      </c>
      <c r="S118" s="181">
        <f t="shared" si="58"/>
        <v>23.3</v>
      </c>
      <c r="T118" s="215">
        <v>23</v>
      </c>
    </row>
    <row r="119" spans="1:20" ht="15.75" customHeight="1" thickBot="1" x14ac:dyDescent="0.35">
      <c r="A119" s="335">
        <v>114</v>
      </c>
      <c r="B119" s="217" t="s">
        <v>435</v>
      </c>
      <c r="C119" s="217">
        <v>313</v>
      </c>
      <c r="D119" s="219" t="s">
        <v>20</v>
      </c>
      <c r="E119" s="220">
        <v>43555</v>
      </c>
      <c r="F119" s="218">
        <v>1</v>
      </c>
      <c r="G119" s="221">
        <v>6</v>
      </c>
      <c r="H119" s="221">
        <v>6</v>
      </c>
      <c r="I119" s="218">
        <v>86</v>
      </c>
      <c r="J119" s="218">
        <v>72</v>
      </c>
      <c r="K119" s="218">
        <v>80</v>
      </c>
      <c r="L119" s="218">
        <f t="shared" si="49"/>
        <v>14</v>
      </c>
      <c r="M119" s="221">
        <f t="shared" si="54"/>
        <v>6</v>
      </c>
      <c r="N119" s="221">
        <f t="shared" si="61"/>
        <v>8</v>
      </c>
      <c r="O119" s="218" t="str">
        <f t="shared" si="60"/>
        <v>30%</v>
      </c>
      <c r="P119" s="218">
        <f t="shared" si="50"/>
        <v>2.4</v>
      </c>
      <c r="Q119" s="218" t="str">
        <f t="shared" si="55"/>
        <v>0.1</v>
      </c>
      <c r="R119" s="221">
        <f t="shared" si="57"/>
        <v>6.1</v>
      </c>
      <c r="S119" s="221">
        <f t="shared" si="58"/>
        <v>6.1</v>
      </c>
      <c r="T119" s="222">
        <v>6</v>
      </c>
    </row>
    <row r="120" spans="1:20" ht="15.75" customHeight="1" x14ac:dyDescent="0.3">
      <c r="A120" s="588">
        <v>43559</v>
      </c>
      <c r="B120" s="589"/>
      <c r="C120" s="589"/>
      <c r="D120" s="589"/>
      <c r="E120" s="589"/>
      <c r="F120" s="589"/>
      <c r="G120" s="589"/>
      <c r="H120" s="589"/>
      <c r="I120" s="589"/>
      <c r="J120" s="589"/>
      <c r="K120" s="589"/>
      <c r="L120" s="589"/>
      <c r="M120" s="589"/>
      <c r="N120" s="589"/>
      <c r="O120" s="589"/>
      <c r="P120" s="589"/>
      <c r="Q120" s="589"/>
      <c r="R120" s="589"/>
      <c r="S120" s="589"/>
      <c r="T120" s="590"/>
    </row>
    <row r="121" spans="1:20" ht="15.75" customHeight="1" x14ac:dyDescent="0.3">
      <c r="A121" s="119">
        <v>115</v>
      </c>
      <c r="B121" s="120" t="s">
        <v>164</v>
      </c>
      <c r="C121" s="120">
        <v>356</v>
      </c>
      <c r="D121" s="121"/>
      <c r="E121" s="112">
        <v>43559</v>
      </c>
      <c r="F121" s="110"/>
      <c r="G121" s="116">
        <v>7.2</v>
      </c>
      <c r="H121" s="114">
        <v>7</v>
      </c>
      <c r="I121" s="110">
        <v>80</v>
      </c>
      <c r="J121" s="110">
        <v>70</v>
      </c>
      <c r="K121" s="114">
        <f>I121-H121</f>
        <v>73</v>
      </c>
      <c r="L121" s="115">
        <f>I121-J121</f>
        <v>10</v>
      </c>
      <c r="M121" s="116">
        <f>G121</f>
        <v>7.2</v>
      </c>
      <c r="N121" s="116">
        <f>L121-M121</f>
        <v>2.8</v>
      </c>
      <c r="O121" s="110" t="str">
        <f>IF(M121&gt;=19.5,"70%",IF(M121&gt;=13.5,"50%",IF(M121&gt;=5.5,"30%",IF(M121&gt;=0.1,"15%"))))</f>
        <v>30%</v>
      </c>
      <c r="P121" s="110">
        <f>N121*O121</f>
        <v>0.84</v>
      </c>
      <c r="Q121" s="110" t="str">
        <f>IF(N121&lt;0,O121, "0.1")</f>
        <v>0.1</v>
      </c>
      <c r="R121" s="116">
        <f>IF(M121&gt;=L121,(M121+P121),M121+Q121)</f>
        <v>7.3</v>
      </c>
      <c r="S121" s="116">
        <f>IF(I121&gt;1,(R121),G121)</f>
        <v>7.3</v>
      </c>
      <c r="T121" s="118">
        <f>S121</f>
        <v>7.3</v>
      </c>
    </row>
    <row r="122" spans="1:20" ht="15.75" customHeight="1" x14ac:dyDescent="0.3">
      <c r="A122" s="231"/>
      <c r="B122" s="179"/>
      <c r="C122" s="179"/>
      <c r="D122" s="179"/>
      <c r="E122" s="179"/>
      <c r="F122" s="179"/>
      <c r="G122" s="179"/>
      <c r="H122" s="179"/>
      <c r="I122" s="179"/>
      <c r="J122" s="179"/>
      <c r="K122" s="179"/>
      <c r="L122" s="179"/>
      <c r="M122" s="179"/>
      <c r="N122" s="179"/>
      <c r="O122" s="179"/>
      <c r="P122" s="179"/>
      <c r="Q122" s="179"/>
      <c r="R122" s="179"/>
      <c r="S122" s="179"/>
      <c r="T122" s="232"/>
    </row>
    <row r="123" spans="1:20" ht="15.75" customHeight="1" thickBot="1" x14ac:dyDescent="0.35">
      <c r="A123" s="290"/>
      <c r="B123" s="581" t="s">
        <v>527</v>
      </c>
      <c r="C123" s="582"/>
      <c r="D123" s="582"/>
      <c r="E123" s="582"/>
      <c r="F123" s="582"/>
      <c r="G123" s="582"/>
      <c r="H123" s="582"/>
      <c r="I123" s="582"/>
      <c r="J123" s="582"/>
      <c r="K123" s="582"/>
      <c r="L123" s="582"/>
      <c r="M123" s="582"/>
      <c r="N123" s="582"/>
      <c r="O123" s="582"/>
      <c r="P123" s="582"/>
      <c r="Q123" s="582"/>
      <c r="R123" s="582"/>
      <c r="S123" s="582"/>
      <c r="T123" s="583"/>
    </row>
    <row r="124" spans="1:20" ht="15.75" customHeight="1" x14ac:dyDescent="0.3">
      <c r="A124" s="291">
        <v>116</v>
      </c>
      <c r="B124" s="292" t="s">
        <v>51</v>
      </c>
      <c r="C124" s="355">
        <v>329</v>
      </c>
      <c r="D124" s="294" t="s">
        <v>20</v>
      </c>
      <c r="E124" s="295" t="s">
        <v>498</v>
      </c>
      <c r="F124" s="296">
        <v>1</v>
      </c>
      <c r="G124" s="293">
        <v>9.5</v>
      </c>
      <c r="H124" s="293">
        <v>10</v>
      </c>
      <c r="I124" s="293">
        <v>74</v>
      </c>
      <c r="J124" s="293">
        <v>70</v>
      </c>
      <c r="K124" s="293">
        <f t="shared" ref="K124:K132" si="62">I124-H124</f>
        <v>64</v>
      </c>
      <c r="L124" s="293">
        <f t="shared" ref="L124:L135" si="63">I124-J124</f>
        <v>4</v>
      </c>
      <c r="M124" s="293">
        <v>8.4</v>
      </c>
      <c r="N124" s="293">
        <f t="shared" ref="N124:N135" si="64">L124-M124</f>
        <v>-4.4000000000000004</v>
      </c>
      <c r="O124" s="293" t="str">
        <f t="shared" ref="O124:O135" si="65">IF(M124&gt;=19.5,"70%",IF(M124&gt;=13.5,"50%",IF(M124&gt;=5.5,"30%",IF(M124&gt;=0.1,"15%"))))</f>
        <v>30%</v>
      </c>
      <c r="P124" s="293">
        <f t="shared" ref="P124:P135" si="66">N124*O124</f>
        <v>-1.32</v>
      </c>
      <c r="Q124" s="293">
        <v>0.1</v>
      </c>
      <c r="R124" s="293">
        <v>8.4</v>
      </c>
      <c r="S124" s="293">
        <f t="shared" ref="S124:S135" si="67">IF(I124&gt;1,(R124),G124)</f>
        <v>8.4</v>
      </c>
      <c r="T124" s="297">
        <f t="shared" ref="T124:T135" si="68">S124</f>
        <v>8.4</v>
      </c>
    </row>
    <row r="125" spans="1:20" ht="15.75" customHeight="1" x14ac:dyDescent="0.3">
      <c r="A125" s="233">
        <v>117</v>
      </c>
      <c r="B125" s="204" t="s">
        <v>67</v>
      </c>
      <c r="C125" s="203">
        <v>336</v>
      </c>
      <c r="D125" s="204" t="s">
        <v>34</v>
      </c>
      <c r="E125" s="223" t="s">
        <v>498</v>
      </c>
      <c r="F125" s="202">
        <v>1</v>
      </c>
      <c r="G125" s="202">
        <v>14</v>
      </c>
      <c r="H125" s="202">
        <v>14</v>
      </c>
      <c r="I125" s="202">
        <v>87</v>
      </c>
      <c r="J125" s="202">
        <v>70</v>
      </c>
      <c r="K125" s="202">
        <f>I125-H125</f>
        <v>73</v>
      </c>
      <c r="L125" s="202">
        <f>I125-J125</f>
        <v>17</v>
      </c>
      <c r="M125" s="202">
        <f>G125</f>
        <v>14</v>
      </c>
      <c r="N125" s="202">
        <f>L125-M125</f>
        <v>3</v>
      </c>
      <c r="O125" s="202" t="str">
        <f>IF(M125&gt;=19.5,"70%",IF(M125&gt;=13.5,"50%",IF(M125&gt;=5.5,"30%",IF(M125&gt;=0.1,"15%"))))</f>
        <v>50%</v>
      </c>
      <c r="P125" s="202">
        <f>N125*O125</f>
        <v>1.5</v>
      </c>
      <c r="Q125" s="202" t="str">
        <f>IF(N125&lt;0,O125, "0.1")</f>
        <v>0.1</v>
      </c>
      <c r="R125" s="202">
        <f>IF(M125&gt;=L125,(M125+P125),M125+Q125)</f>
        <v>14.1</v>
      </c>
      <c r="S125" s="202">
        <f>IF(I125&gt;1,(R125),G125)</f>
        <v>14.1</v>
      </c>
      <c r="T125" s="234">
        <f>S125</f>
        <v>14.1</v>
      </c>
    </row>
    <row r="126" spans="1:20" ht="15.75" customHeight="1" x14ac:dyDescent="0.3">
      <c r="A126" s="233">
        <v>118</v>
      </c>
      <c r="B126" s="203" t="s">
        <v>341</v>
      </c>
      <c r="C126" s="203">
        <v>154</v>
      </c>
      <c r="D126" s="204" t="s">
        <v>17</v>
      </c>
      <c r="E126" s="224" t="s">
        <v>498</v>
      </c>
      <c r="F126" s="202">
        <v>1</v>
      </c>
      <c r="G126" s="205">
        <v>7</v>
      </c>
      <c r="H126" s="206">
        <v>7</v>
      </c>
      <c r="I126" s="202">
        <v>79</v>
      </c>
      <c r="J126" s="202">
        <v>72</v>
      </c>
      <c r="K126" s="206">
        <f>I126-H126</f>
        <v>72</v>
      </c>
      <c r="L126" s="207">
        <f>I126-J126</f>
        <v>7</v>
      </c>
      <c r="M126" s="205">
        <f>G126</f>
        <v>7</v>
      </c>
      <c r="N126" s="205">
        <f>L126-M126</f>
        <v>0</v>
      </c>
      <c r="O126" s="202" t="str">
        <f>IF(M126&gt;=19.5,"70%",IF(M126&gt;=13.5,"50%",IF(M126&gt;=5.5,"30%",IF(M126&gt;=0.1,"15%"))))</f>
        <v>30%</v>
      </c>
      <c r="P126" s="202">
        <f>N126*O126</f>
        <v>0</v>
      </c>
      <c r="Q126" s="202" t="str">
        <f>IF(N126&lt;0,O126, "0.1")</f>
        <v>0.1</v>
      </c>
      <c r="R126" s="205">
        <f>IF(M126&gt;=L126,(M126+P126),M126+Q126)</f>
        <v>7</v>
      </c>
      <c r="S126" s="205">
        <f>IF(I126&gt;1,(R126),G126)</f>
        <v>7</v>
      </c>
      <c r="T126" s="234">
        <f>S126</f>
        <v>7</v>
      </c>
    </row>
    <row r="127" spans="1:20" ht="15.75" customHeight="1" x14ac:dyDescent="0.3">
      <c r="A127" s="233">
        <v>119</v>
      </c>
      <c r="B127" s="203" t="s">
        <v>417</v>
      </c>
      <c r="C127" s="203">
        <v>23</v>
      </c>
      <c r="D127" s="204" t="s">
        <v>20</v>
      </c>
      <c r="E127" s="224" t="s">
        <v>526</v>
      </c>
      <c r="F127" s="202">
        <v>1</v>
      </c>
      <c r="G127" s="205">
        <v>12.1</v>
      </c>
      <c r="H127" s="206">
        <v>12</v>
      </c>
      <c r="I127" s="202">
        <v>87</v>
      </c>
      <c r="J127" s="202">
        <v>72</v>
      </c>
      <c r="K127" s="206">
        <f>I127-H127</f>
        <v>75</v>
      </c>
      <c r="L127" s="207">
        <f>I127-J127</f>
        <v>15</v>
      </c>
      <c r="M127" s="205">
        <f>G127</f>
        <v>12.1</v>
      </c>
      <c r="N127" s="205">
        <f>L127-M127</f>
        <v>2.9000000000000004</v>
      </c>
      <c r="O127" s="202" t="str">
        <f>IF(M127&gt;=19.5,"70%",IF(M127&gt;=13.5,"50%",IF(M127&gt;=5.5,"30%",IF(M127&gt;=0.1,"15%"))))</f>
        <v>30%</v>
      </c>
      <c r="P127" s="202">
        <f>N127*O127</f>
        <v>0.87000000000000011</v>
      </c>
      <c r="Q127" s="202" t="str">
        <f>IF(N127&lt;0,O127, "0.1")</f>
        <v>0.1</v>
      </c>
      <c r="R127" s="205">
        <f>IF(M127&gt;=L127,(M127+P127),M127+Q127)</f>
        <v>12.2</v>
      </c>
      <c r="S127" s="205">
        <f>IF(I127&gt;1,(R127),G127)</f>
        <v>12.2</v>
      </c>
      <c r="T127" s="234">
        <v>12</v>
      </c>
    </row>
    <row r="128" spans="1:20" ht="15.75" customHeight="1" x14ac:dyDescent="0.3">
      <c r="A128" s="233">
        <v>120</v>
      </c>
      <c r="B128" s="225" t="s">
        <v>429</v>
      </c>
      <c r="C128" s="203">
        <v>127</v>
      </c>
      <c r="D128" s="204" t="s">
        <v>34</v>
      </c>
      <c r="E128" s="223" t="s">
        <v>498</v>
      </c>
      <c r="F128" s="202">
        <v>1</v>
      </c>
      <c r="G128" s="205">
        <v>11</v>
      </c>
      <c r="H128" s="206">
        <f>G128</f>
        <v>11</v>
      </c>
      <c r="I128" s="202">
        <v>84</v>
      </c>
      <c r="J128" s="202">
        <v>70</v>
      </c>
      <c r="K128" s="206">
        <f>I128-H128</f>
        <v>73</v>
      </c>
      <c r="L128" s="207">
        <f>I128-J128</f>
        <v>14</v>
      </c>
      <c r="M128" s="205">
        <f>G128</f>
        <v>11</v>
      </c>
      <c r="N128" s="205">
        <f>L128-M128</f>
        <v>3</v>
      </c>
      <c r="O128" s="202" t="str">
        <f>IF(M128&gt;=19.5,"70%",IF(M128&gt;=13.5,"50%",IF(M128&gt;=5.5,"30%",IF(M128&gt;=0.1,"15%"))))</f>
        <v>30%</v>
      </c>
      <c r="P128" s="202">
        <f>N128*O128</f>
        <v>0.89999999999999991</v>
      </c>
      <c r="Q128" s="202" t="str">
        <f>IF(N128&lt;0,O128, "0.1")</f>
        <v>0.1</v>
      </c>
      <c r="R128" s="205">
        <f>IF(M128&gt;=L128,(M128+P128),M128+Q128)</f>
        <v>11.1</v>
      </c>
      <c r="S128" s="205">
        <f>IF(I128&gt;1,(R128),G128)</f>
        <v>11.1</v>
      </c>
      <c r="T128" s="234">
        <f>S128</f>
        <v>11.1</v>
      </c>
    </row>
    <row r="129" spans="1:20" x14ac:dyDescent="0.3">
      <c r="A129" s="298">
        <v>121</v>
      </c>
      <c r="B129" s="235" t="s">
        <v>18</v>
      </c>
      <c r="C129" s="235">
        <v>126</v>
      </c>
      <c r="D129" s="236"/>
      <c r="E129" s="179"/>
      <c r="F129" s="179"/>
      <c r="G129" s="237">
        <v>13.3</v>
      </c>
      <c r="H129" s="238">
        <f>G129</f>
        <v>13.3</v>
      </c>
      <c r="I129" s="179"/>
      <c r="J129" s="179"/>
      <c r="K129" s="238">
        <f t="shared" si="62"/>
        <v>-13.3</v>
      </c>
      <c r="L129" s="239">
        <f t="shared" si="63"/>
        <v>0</v>
      </c>
      <c r="M129" s="237">
        <f t="shared" ref="M129:M135" si="69">G129</f>
        <v>13.3</v>
      </c>
      <c r="N129" s="237">
        <f t="shared" si="64"/>
        <v>-13.3</v>
      </c>
      <c r="O129" s="179" t="str">
        <f t="shared" si="65"/>
        <v>30%</v>
      </c>
      <c r="P129" s="179">
        <f t="shared" si="66"/>
        <v>-3.99</v>
      </c>
      <c r="Q129" s="179">
        <v>0.3</v>
      </c>
      <c r="R129" s="237">
        <f t="shared" ref="R129:R135" si="70">IF(M129&gt;=L129,(M129+P129),M129+Q129)</f>
        <v>9.31</v>
      </c>
      <c r="S129" s="237">
        <f t="shared" si="67"/>
        <v>13.3</v>
      </c>
      <c r="T129" s="299">
        <f t="shared" si="68"/>
        <v>13.3</v>
      </c>
    </row>
    <row r="130" spans="1:20" x14ac:dyDescent="0.3">
      <c r="A130" s="298">
        <v>122</v>
      </c>
      <c r="B130" s="240" t="s">
        <v>19</v>
      </c>
      <c r="C130" s="235">
        <v>325</v>
      </c>
      <c r="D130" s="241" t="s">
        <v>20</v>
      </c>
      <c r="E130" s="242"/>
      <c r="F130" s="243"/>
      <c r="G130" s="179">
        <v>10</v>
      </c>
      <c r="H130" s="238">
        <f>G130</f>
        <v>10</v>
      </c>
      <c r="I130" s="179">
        <v>83</v>
      </c>
      <c r="J130" s="179">
        <v>72</v>
      </c>
      <c r="K130" s="238">
        <f t="shared" si="62"/>
        <v>73</v>
      </c>
      <c r="L130" s="239">
        <f t="shared" si="63"/>
        <v>11</v>
      </c>
      <c r="M130" s="237">
        <f t="shared" si="69"/>
        <v>10</v>
      </c>
      <c r="N130" s="237">
        <f t="shared" si="64"/>
        <v>1</v>
      </c>
      <c r="O130" s="179" t="str">
        <f t="shared" si="65"/>
        <v>30%</v>
      </c>
      <c r="P130" s="179">
        <f t="shared" si="66"/>
        <v>0.3</v>
      </c>
      <c r="Q130" s="179" t="str">
        <f t="shared" ref="Q130" si="71">IF(N130&lt;0,O130, "0.1")</f>
        <v>0.1</v>
      </c>
      <c r="R130" s="237">
        <f t="shared" si="70"/>
        <v>10.1</v>
      </c>
      <c r="S130" s="237">
        <f t="shared" si="67"/>
        <v>10.1</v>
      </c>
      <c r="T130" s="299">
        <f t="shared" si="68"/>
        <v>10.1</v>
      </c>
    </row>
    <row r="131" spans="1:20" x14ac:dyDescent="0.3">
      <c r="A131" s="298">
        <v>123</v>
      </c>
      <c r="B131" s="235" t="s">
        <v>21</v>
      </c>
      <c r="C131" s="235">
        <v>6</v>
      </c>
      <c r="D131" s="236"/>
      <c r="E131" s="242"/>
      <c r="F131" s="179"/>
      <c r="G131" s="237">
        <v>10.1</v>
      </c>
      <c r="H131" s="238">
        <f>G131</f>
        <v>10.1</v>
      </c>
      <c r="I131" s="179">
        <v>91</v>
      </c>
      <c r="J131" s="179">
        <v>70</v>
      </c>
      <c r="K131" s="238">
        <f t="shared" si="62"/>
        <v>80.900000000000006</v>
      </c>
      <c r="L131" s="239">
        <f t="shared" si="63"/>
        <v>21</v>
      </c>
      <c r="M131" s="237">
        <f t="shared" si="69"/>
        <v>10.1</v>
      </c>
      <c r="N131" s="237">
        <f t="shared" si="64"/>
        <v>10.9</v>
      </c>
      <c r="O131" s="179" t="str">
        <f t="shared" si="65"/>
        <v>30%</v>
      </c>
      <c r="P131" s="179">
        <f t="shared" si="66"/>
        <v>3.27</v>
      </c>
      <c r="Q131" s="179">
        <v>0.1</v>
      </c>
      <c r="R131" s="237">
        <f t="shared" si="70"/>
        <v>10.199999999999999</v>
      </c>
      <c r="S131" s="237">
        <f t="shared" si="67"/>
        <v>10.199999999999999</v>
      </c>
      <c r="T131" s="299">
        <f t="shared" si="68"/>
        <v>10.199999999999999</v>
      </c>
    </row>
    <row r="132" spans="1:20" x14ac:dyDescent="0.3">
      <c r="A132" s="298">
        <v>124</v>
      </c>
      <c r="B132" s="235" t="s">
        <v>25</v>
      </c>
      <c r="C132" s="235">
        <v>89</v>
      </c>
      <c r="D132" s="236"/>
      <c r="E132" s="179"/>
      <c r="F132" s="179"/>
      <c r="G132" s="237">
        <v>24</v>
      </c>
      <c r="H132" s="238">
        <f>G132</f>
        <v>24</v>
      </c>
      <c r="I132" s="179">
        <v>120</v>
      </c>
      <c r="J132" s="179">
        <v>70</v>
      </c>
      <c r="K132" s="238">
        <f t="shared" si="62"/>
        <v>96</v>
      </c>
      <c r="L132" s="239">
        <f t="shared" si="63"/>
        <v>50</v>
      </c>
      <c r="M132" s="237">
        <f t="shared" si="69"/>
        <v>24</v>
      </c>
      <c r="N132" s="237">
        <f t="shared" si="64"/>
        <v>26</v>
      </c>
      <c r="O132" s="179" t="str">
        <f t="shared" si="65"/>
        <v>70%</v>
      </c>
      <c r="P132" s="179">
        <f t="shared" si="66"/>
        <v>18.2</v>
      </c>
      <c r="Q132" s="179">
        <v>0.1</v>
      </c>
      <c r="R132" s="237">
        <f t="shared" si="70"/>
        <v>24.1</v>
      </c>
      <c r="S132" s="237">
        <f t="shared" si="67"/>
        <v>24.1</v>
      </c>
      <c r="T132" s="299">
        <f t="shared" si="68"/>
        <v>24.1</v>
      </c>
    </row>
    <row r="133" spans="1:20" x14ac:dyDescent="0.3">
      <c r="A133" s="298">
        <v>125</v>
      </c>
      <c r="B133" s="235" t="s">
        <v>26</v>
      </c>
      <c r="C133" s="235">
        <v>310</v>
      </c>
      <c r="D133" s="236"/>
      <c r="E133" s="245"/>
      <c r="F133" s="179"/>
      <c r="G133" s="179">
        <v>24</v>
      </c>
      <c r="H133" s="179">
        <v>24</v>
      </c>
      <c r="I133" s="179">
        <v>103</v>
      </c>
      <c r="J133" s="179">
        <v>70</v>
      </c>
      <c r="K133" s="238"/>
      <c r="L133" s="239">
        <f t="shared" si="63"/>
        <v>33</v>
      </c>
      <c r="M133" s="237">
        <f t="shared" si="69"/>
        <v>24</v>
      </c>
      <c r="N133" s="237">
        <f t="shared" si="64"/>
        <v>9</v>
      </c>
      <c r="O133" s="179" t="str">
        <f t="shared" si="65"/>
        <v>70%</v>
      </c>
      <c r="P133" s="179">
        <f t="shared" si="66"/>
        <v>6.3</v>
      </c>
      <c r="Q133" s="179" t="str">
        <f>IF(N133&lt;0,O133, "0.1")</f>
        <v>0.1</v>
      </c>
      <c r="R133" s="237">
        <f t="shared" si="70"/>
        <v>24.1</v>
      </c>
      <c r="S133" s="237">
        <f t="shared" si="67"/>
        <v>24.1</v>
      </c>
      <c r="T133" s="299">
        <f t="shared" si="68"/>
        <v>24.1</v>
      </c>
    </row>
    <row r="134" spans="1:20" x14ac:dyDescent="0.3">
      <c r="A134" s="298">
        <v>126</v>
      </c>
      <c r="B134" s="235" t="s">
        <v>27</v>
      </c>
      <c r="C134" s="235">
        <v>141</v>
      </c>
      <c r="D134" s="236"/>
      <c r="E134" s="179"/>
      <c r="F134" s="179"/>
      <c r="G134" s="179">
        <v>19.5</v>
      </c>
      <c r="H134" s="238">
        <f>G134</f>
        <v>19.5</v>
      </c>
      <c r="I134" s="179"/>
      <c r="J134" s="179"/>
      <c r="K134" s="238">
        <f>I134-H134</f>
        <v>-19.5</v>
      </c>
      <c r="L134" s="239">
        <f t="shared" si="63"/>
        <v>0</v>
      </c>
      <c r="M134" s="237">
        <f t="shared" si="69"/>
        <v>19.5</v>
      </c>
      <c r="N134" s="237">
        <f t="shared" si="64"/>
        <v>-19.5</v>
      </c>
      <c r="O134" s="179" t="str">
        <f t="shared" si="65"/>
        <v>70%</v>
      </c>
      <c r="P134" s="179">
        <f t="shared" si="66"/>
        <v>-13.649999999999999</v>
      </c>
      <c r="Q134" s="179">
        <v>0.7</v>
      </c>
      <c r="R134" s="237">
        <f t="shared" si="70"/>
        <v>5.8500000000000014</v>
      </c>
      <c r="S134" s="237">
        <f t="shared" si="67"/>
        <v>19.5</v>
      </c>
      <c r="T134" s="299">
        <f t="shared" si="68"/>
        <v>19.5</v>
      </c>
    </row>
    <row r="135" spans="1:20" x14ac:dyDescent="0.3">
      <c r="A135" s="298">
        <v>127</v>
      </c>
      <c r="B135" s="72" t="s">
        <v>28</v>
      </c>
      <c r="C135" s="72">
        <v>142</v>
      </c>
      <c r="D135" s="75"/>
      <c r="E135" s="76"/>
      <c r="F135" s="31"/>
      <c r="G135" s="31">
        <v>8.5</v>
      </c>
      <c r="H135" s="246">
        <v>8</v>
      </c>
      <c r="I135" s="31">
        <v>77</v>
      </c>
      <c r="J135" s="31">
        <v>70</v>
      </c>
      <c r="K135" s="246">
        <f>I135-H135</f>
        <v>69</v>
      </c>
      <c r="L135" s="247">
        <f t="shared" si="63"/>
        <v>7</v>
      </c>
      <c r="M135" s="166">
        <f t="shared" si="69"/>
        <v>8.5</v>
      </c>
      <c r="N135" s="166">
        <f t="shared" si="64"/>
        <v>-1.5</v>
      </c>
      <c r="O135" s="31" t="str">
        <f t="shared" si="65"/>
        <v>30%</v>
      </c>
      <c r="P135" s="31">
        <f t="shared" si="66"/>
        <v>-0.44999999999999996</v>
      </c>
      <c r="Q135" s="31">
        <v>0.4</v>
      </c>
      <c r="R135" s="166">
        <f t="shared" si="70"/>
        <v>8.0500000000000007</v>
      </c>
      <c r="S135" s="166">
        <f t="shared" si="67"/>
        <v>8.0500000000000007</v>
      </c>
      <c r="T135" s="300">
        <f t="shared" si="68"/>
        <v>8.0500000000000007</v>
      </c>
    </row>
    <row r="136" spans="1:20" x14ac:dyDescent="0.3">
      <c r="A136" s="298">
        <v>128</v>
      </c>
      <c r="B136" s="235" t="s">
        <v>444</v>
      </c>
      <c r="C136" s="235">
        <v>432</v>
      </c>
      <c r="D136" s="249" t="s">
        <v>445</v>
      </c>
      <c r="E136" s="250"/>
      <c r="F136" s="250"/>
      <c r="G136" s="250" t="s">
        <v>446</v>
      </c>
      <c r="H136" s="250" t="s">
        <v>446</v>
      </c>
      <c r="I136" s="250" t="s">
        <v>446</v>
      </c>
      <c r="J136" s="250" t="s">
        <v>446</v>
      </c>
      <c r="K136" s="250" t="s">
        <v>446</v>
      </c>
      <c r="L136" s="250" t="s">
        <v>446</v>
      </c>
      <c r="M136" s="250" t="s">
        <v>446</v>
      </c>
      <c r="N136" s="250" t="s">
        <v>446</v>
      </c>
      <c r="O136" s="250" t="s">
        <v>446</v>
      </c>
      <c r="P136" s="250" t="s">
        <v>446</v>
      </c>
      <c r="Q136" s="250" t="s">
        <v>446</v>
      </c>
      <c r="R136" s="250" t="s">
        <v>446</v>
      </c>
      <c r="S136" s="250" t="s">
        <v>446</v>
      </c>
      <c r="T136" s="301" t="s">
        <v>446</v>
      </c>
    </row>
    <row r="137" spans="1:20" ht="15.75" customHeight="1" x14ac:dyDescent="0.3">
      <c r="A137" s="298">
        <v>129</v>
      </c>
      <c r="B137" s="72" t="s">
        <v>29</v>
      </c>
      <c r="C137" s="72">
        <v>192</v>
      </c>
      <c r="D137" s="75" t="s">
        <v>17</v>
      </c>
      <c r="E137" s="76"/>
      <c r="F137" s="31"/>
      <c r="G137" s="31">
        <v>19</v>
      </c>
      <c r="H137" s="246">
        <f>G137</f>
        <v>19</v>
      </c>
      <c r="I137" s="31">
        <v>109</v>
      </c>
      <c r="J137" s="31">
        <v>70</v>
      </c>
      <c r="K137" s="246">
        <f t="shared" ref="K137:K148" si="72">I137-H137</f>
        <v>90</v>
      </c>
      <c r="L137" s="247">
        <f t="shared" ref="L137:L164" si="73">I137-J137</f>
        <v>39</v>
      </c>
      <c r="M137" s="166">
        <f t="shared" ref="M137:M164" si="74">G137</f>
        <v>19</v>
      </c>
      <c r="N137" s="166">
        <f t="shared" ref="N137:N164" si="75">L137-M137</f>
        <v>20</v>
      </c>
      <c r="O137" s="31" t="str">
        <f>IF(M137&gt;=19.5,"70%",IF(M137&gt;=13.5,"50%",IF(M137&gt;=5.5,"30%",IF(M137&gt;=0.1,"15%"))))</f>
        <v>50%</v>
      </c>
      <c r="P137" s="31">
        <f t="shared" ref="P137:P164" si="76">N137*O137</f>
        <v>10</v>
      </c>
      <c r="Q137" s="31" t="str">
        <f t="shared" ref="Q137:Q163" si="77">IF(N137&lt;0,O137, "0.1")</f>
        <v>0.1</v>
      </c>
      <c r="R137" s="166">
        <f>IF(M137&gt;=L137,(M137+P137),M137+Q137)</f>
        <v>19.100000000000001</v>
      </c>
      <c r="S137" s="166">
        <f t="shared" ref="S137:S143" si="78">IF(I137&gt;1,(R137),G137)</f>
        <v>19.100000000000001</v>
      </c>
      <c r="T137" s="300">
        <f>S137</f>
        <v>19.100000000000001</v>
      </c>
    </row>
    <row r="138" spans="1:20" x14ac:dyDescent="0.3">
      <c r="A138" s="298">
        <v>130</v>
      </c>
      <c r="B138" s="235" t="s">
        <v>30</v>
      </c>
      <c r="C138" s="235">
        <v>238</v>
      </c>
      <c r="D138" s="236"/>
      <c r="E138" s="179"/>
      <c r="F138" s="179"/>
      <c r="G138" s="179">
        <v>16.100000000000001</v>
      </c>
      <c r="H138" s="238">
        <f>G138</f>
        <v>16.100000000000001</v>
      </c>
      <c r="I138" s="179"/>
      <c r="J138" s="179"/>
      <c r="K138" s="238">
        <f t="shared" si="72"/>
        <v>-16.100000000000001</v>
      </c>
      <c r="L138" s="239">
        <f t="shared" si="73"/>
        <v>0</v>
      </c>
      <c r="M138" s="237">
        <f t="shared" si="74"/>
        <v>16.100000000000001</v>
      </c>
      <c r="N138" s="237">
        <f t="shared" si="75"/>
        <v>-16.100000000000001</v>
      </c>
      <c r="O138" s="179" t="str">
        <f>IF(M138&gt;=19.5,"70%",IF(M138&gt;=13.5,"50%",IF(M138&gt;=5.5,"30%",IF(M138&gt;=0.1,"15%"))))</f>
        <v>50%</v>
      </c>
      <c r="P138" s="179">
        <v>-0.7</v>
      </c>
      <c r="Q138" s="179">
        <v>0.1</v>
      </c>
      <c r="R138" s="237">
        <f>IF(M138&gt;=L138,(M138+P138),M138+Q138)</f>
        <v>15.400000000000002</v>
      </c>
      <c r="S138" s="237">
        <f t="shared" si="78"/>
        <v>16.100000000000001</v>
      </c>
      <c r="T138" s="299">
        <f>S138</f>
        <v>16.100000000000001</v>
      </c>
    </row>
    <row r="139" spans="1:20" x14ac:dyDescent="0.3">
      <c r="A139" s="298">
        <v>131</v>
      </c>
      <c r="B139" s="72" t="s">
        <v>31</v>
      </c>
      <c r="C139" s="72">
        <v>237</v>
      </c>
      <c r="D139" s="75" t="s">
        <v>32</v>
      </c>
      <c r="E139" s="76"/>
      <c r="F139" s="31"/>
      <c r="G139" s="166">
        <v>10</v>
      </c>
      <c r="H139" s="246">
        <v>10</v>
      </c>
      <c r="I139" s="31">
        <v>88</v>
      </c>
      <c r="J139" s="31">
        <v>70</v>
      </c>
      <c r="K139" s="246">
        <f t="shared" si="72"/>
        <v>78</v>
      </c>
      <c r="L139" s="247">
        <f t="shared" si="73"/>
        <v>18</v>
      </c>
      <c r="M139" s="166">
        <f t="shared" si="74"/>
        <v>10</v>
      </c>
      <c r="N139" s="166">
        <f t="shared" si="75"/>
        <v>8</v>
      </c>
      <c r="O139" s="31" t="str">
        <f>IF(M139&gt;=19.5,"70%",IF(M139&gt;=13.5,"50%",IF(M139&gt;=5.5,"30%",IF(M139&gt;=0.1,"15%"))))</f>
        <v>30%</v>
      </c>
      <c r="P139" s="31">
        <f t="shared" si="76"/>
        <v>2.4</v>
      </c>
      <c r="Q139" s="31" t="str">
        <f t="shared" si="77"/>
        <v>0.1</v>
      </c>
      <c r="R139" s="31">
        <v>10</v>
      </c>
      <c r="S139" s="166">
        <f t="shared" si="78"/>
        <v>10</v>
      </c>
      <c r="T139" s="300">
        <v>10</v>
      </c>
    </row>
    <row r="140" spans="1:20" ht="15.75" customHeight="1" x14ac:dyDescent="0.3">
      <c r="A140" s="298">
        <v>132</v>
      </c>
      <c r="B140" s="72" t="s">
        <v>35</v>
      </c>
      <c r="C140" s="72">
        <v>282</v>
      </c>
      <c r="D140" s="75"/>
      <c r="E140" s="76"/>
      <c r="F140" s="31"/>
      <c r="G140" s="166">
        <v>14.1</v>
      </c>
      <c r="H140" s="246">
        <v>14</v>
      </c>
      <c r="I140" s="31">
        <v>83</v>
      </c>
      <c r="J140" s="31">
        <v>72</v>
      </c>
      <c r="K140" s="246">
        <f t="shared" si="72"/>
        <v>69</v>
      </c>
      <c r="L140" s="247">
        <f t="shared" si="73"/>
        <v>11</v>
      </c>
      <c r="M140" s="166">
        <f t="shared" si="74"/>
        <v>14.1</v>
      </c>
      <c r="N140" s="166">
        <f t="shared" si="75"/>
        <v>-3.0999999999999996</v>
      </c>
      <c r="O140" s="251">
        <v>0.3</v>
      </c>
      <c r="P140" s="31">
        <f t="shared" si="76"/>
        <v>-0.92999999999999983</v>
      </c>
      <c r="Q140" s="31">
        <v>1E-3</v>
      </c>
      <c r="R140" s="166">
        <f>IF(M140&gt;=L140,(M140+P140),M140+Q140)</f>
        <v>13.17</v>
      </c>
      <c r="S140" s="166">
        <f t="shared" si="78"/>
        <v>13.17</v>
      </c>
      <c r="T140" s="300">
        <f t="shared" ref="T140:T145" si="79">S140</f>
        <v>13.17</v>
      </c>
    </row>
    <row r="141" spans="1:20" ht="15.75" customHeight="1" x14ac:dyDescent="0.3">
      <c r="A141" s="298">
        <v>133</v>
      </c>
      <c r="B141" s="235" t="s">
        <v>36</v>
      </c>
      <c r="C141" s="235">
        <v>27</v>
      </c>
      <c r="D141" s="236"/>
      <c r="E141" s="179"/>
      <c r="F141" s="179"/>
      <c r="G141" s="237">
        <v>12</v>
      </c>
      <c r="H141" s="238">
        <f>G141</f>
        <v>12</v>
      </c>
      <c r="I141" s="179"/>
      <c r="J141" s="179"/>
      <c r="K141" s="238">
        <f t="shared" si="72"/>
        <v>-12</v>
      </c>
      <c r="L141" s="239">
        <f t="shared" si="73"/>
        <v>0</v>
      </c>
      <c r="M141" s="237">
        <f t="shared" si="74"/>
        <v>12</v>
      </c>
      <c r="N141" s="237">
        <f t="shared" si="75"/>
        <v>-12</v>
      </c>
      <c r="O141" s="179" t="str">
        <f t="shared" ref="O141:O145" si="80">IF(M141&gt;=19.5,"70%",IF(M141&gt;=13.5,"50%",IF(M141&gt;=5.5,"30%",IF(M141&gt;=0.1,"15%"))))</f>
        <v>30%</v>
      </c>
      <c r="P141" s="179">
        <f t="shared" si="76"/>
        <v>-3.5999999999999996</v>
      </c>
      <c r="Q141" s="31">
        <v>0.1</v>
      </c>
      <c r="R141" s="237">
        <f>IF(M141&gt;=L141,(M141+P141),M141+Q141)</f>
        <v>8.4</v>
      </c>
      <c r="S141" s="237">
        <f t="shared" si="78"/>
        <v>12</v>
      </c>
      <c r="T141" s="299">
        <f t="shared" si="79"/>
        <v>12</v>
      </c>
    </row>
    <row r="142" spans="1:20" ht="15.75" customHeight="1" x14ac:dyDescent="0.3">
      <c r="A142" s="298">
        <v>134</v>
      </c>
      <c r="B142" s="235" t="s">
        <v>37</v>
      </c>
      <c r="C142" s="235">
        <v>167</v>
      </c>
      <c r="D142" s="236"/>
      <c r="E142" s="179"/>
      <c r="F142" s="179"/>
      <c r="G142" s="179">
        <v>16.100000000000001</v>
      </c>
      <c r="H142" s="238">
        <f>G142</f>
        <v>16.100000000000001</v>
      </c>
      <c r="I142" s="179"/>
      <c r="J142" s="179"/>
      <c r="K142" s="238">
        <f t="shared" si="72"/>
        <v>-16.100000000000001</v>
      </c>
      <c r="L142" s="239">
        <f t="shared" si="73"/>
        <v>0</v>
      </c>
      <c r="M142" s="237">
        <f t="shared" si="74"/>
        <v>16.100000000000001</v>
      </c>
      <c r="N142" s="237">
        <f t="shared" si="75"/>
        <v>-16.100000000000001</v>
      </c>
      <c r="O142" s="179" t="str">
        <f t="shared" si="80"/>
        <v>50%</v>
      </c>
      <c r="P142" s="179">
        <f t="shared" si="76"/>
        <v>-8.0500000000000007</v>
      </c>
      <c r="Q142" s="31">
        <v>0.1</v>
      </c>
      <c r="R142" s="237">
        <f>IF(M142&gt;=L142,(M142+P142),M142+Q142)</f>
        <v>8.0500000000000007</v>
      </c>
      <c r="S142" s="237">
        <f t="shared" si="78"/>
        <v>16.100000000000001</v>
      </c>
      <c r="T142" s="299">
        <f t="shared" si="79"/>
        <v>16.100000000000001</v>
      </c>
    </row>
    <row r="143" spans="1:20" ht="15.75" customHeight="1" x14ac:dyDescent="0.3">
      <c r="A143" s="298">
        <v>135</v>
      </c>
      <c r="B143" s="72" t="s">
        <v>38</v>
      </c>
      <c r="C143" s="72">
        <v>15</v>
      </c>
      <c r="D143" s="75" t="s">
        <v>17</v>
      </c>
      <c r="E143" s="76"/>
      <c r="F143" s="31"/>
      <c r="G143" s="166">
        <v>16</v>
      </c>
      <c r="H143" s="246">
        <f>G143</f>
        <v>16</v>
      </c>
      <c r="I143" s="31">
        <v>99</v>
      </c>
      <c r="J143" s="31">
        <v>70</v>
      </c>
      <c r="K143" s="246">
        <f t="shared" si="72"/>
        <v>83</v>
      </c>
      <c r="L143" s="247">
        <f t="shared" si="73"/>
        <v>29</v>
      </c>
      <c r="M143" s="166">
        <f t="shared" si="74"/>
        <v>16</v>
      </c>
      <c r="N143" s="166">
        <f t="shared" si="75"/>
        <v>13</v>
      </c>
      <c r="O143" s="31" t="str">
        <f t="shared" si="80"/>
        <v>50%</v>
      </c>
      <c r="P143" s="31">
        <f t="shared" si="76"/>
        <v>6.5</v>
      </c>
      <c r="Q143" s="31" t="str">
        <f t="shared" si="77"/>
        <v>0.1</v>
      </c>
      <c r="R143" s="166">
        <f>IF(M143&gt;=L143,(M143+P143),M143+Q143)</f>
        <v>16.100000000000001</v>
      </c>
      <c r="S143" s="166">
        <f t="shared" si="78"/>
        <v>16.100000000000001</v>
      </c>
      <c r="T143" s="300">
        <f t="shared" si="79"/>
        <v>16.100000000000001</v>
      </c>
    </row>
    <row r="144" spans="1:20" ht="15.75" customHeight="1" x14ac:dyDescent="0.3">
      <c r="A144" s="298">
        <v>136</v>
      </c>
      <c r="B144" s="72" t="s">
        <v>467</v>
      </c>
      <c r="C144" s="72">
        <v>456</v>
      </c>
      <c r="D144" s="252"/>
      <c r="E144" s="253"/>
      <c r="F144" s="254"/>
      <c r="G144" s="166">
        <v>21</v>
      </c>
      <c r="H144" s="246">
        <v>21</v>
      </c>
      <c r="I144" s="31">
        <v>96</v>
      </c>
      <c r="J144" s="31">
        <v>70</v>
      </c>
      <c r="K144" s="246">
        <f t="shared" si="72"/>
        <v>75</v>
      </c>
      <c r="L144" s="247">
        <f t="shared" si="73"/>
        <v>26</v>
      </c>
      <c r="M144" s="166">
        <f t="shared" si="74"/>
        <v>21</v>
      </c>
      <c r="N144" s="166">
        <f t="shared" si="75"/>
        <v>5</v>
      </c>
      <c r="O144" s="31" t="str">
        <f t="shared" si="80"/>
        <v>70%</v>
      </c>
      <c r="P144" s="31">
        <f t="shared" si="76"/>
        <v>3.5</v>
      </c>
      <c r="Q144" s="31" t="str">
        <f t="shared" si="77"/>
        <v>0.1</v>
      </c>
      <c r="R144" s="31">
        <v>21</v>
      </c>
      <c r="S144" s="166">
        <v>21</v>
      </c>
      <c r="T144" s="300">
        <f t="shared" si="79"/>
        <v>21</v>
      </c>
    </row>
    <row r="145" spans="1:20" ht="15.75" customHeight="1" x14ac:dyDescent="0.3">
      <c r="A145" s="298">
        <v>137</v>
      </c>
      <c r="B145" s="236" t="s">
        <v>39</v>
      </c>
      <c r="C145" s="235">
        <v>326</v>
      </c>
      <c r="D145" s="236" t="s">
        <v>40</v>
      </c>
      <c r="E145" s="242"/>
      <c r="F145" s="179"/>
      <c r="G145" s="237">
        <v>18</v>
      </c>
      <c r="H145" s="238">
        <v>18</v>
      </c>
      <c r="I145" s="179">
        <v>90</v>
      </c>
      <c r="J145" s="179">
        <v>70</v>
      </c>
      <c r="K145" s="238">
        <f t="shared" si="72"/>
        <v>72</v>
      </c>
      <c r="L145" s="239">
        <f t="shared" si="73"/>
        <v>20</v>
      </c>
      <c r="M145" s="237">
        <f t="shared" si="74"/>
        <v>18</v>
      </c>
      <c r="N145" s="237">
        <f t="shared" si="75"/>
        <v>2</v>
      </c>
      <c r="O145" s="179" t="str">
        <f t="shared" si="80"/>
        <v>50%</v>
      </c>
      <c r="P145" s="179">
        <f t="shared" si="76"/>
        <v>1</v>
      </c>
      <c r="Q145" s="179" t="str">
        <f t="shared" si="77"/>
        <v>0.1</v>
      </c>
      <c r="R145" s="237">
        <f t="shared" ref="R145:R164" si="81">IF(M145&gt;=L145,(M145+P145),M145+Q145)</f>
        <v>18.100000000000001</v>
      </c>
      <c r="S145" s="237">
        <f t="shared" ref="S145:S164" si="82">IF(I145&gt;1,(R145),G145)</f>
        <v>18.100000000000001</v>
      </c>
      <c r="T145" s="299">
        <f t="shared" si="79"/>
        <v>18.100000000000001</v>
      </c>
    </row>
    <row r="146" spans="1:20" ht="15.75" customHeight="1" x14ac:dyDescent="0.3">
      <c r="A146" s="298">
        <v>138</v>
      </c>
      <c r="B146" s="72" t="s">
        <v>42</v>
      </c>
      <c r="C146" s="72">
        <v>214</v>
      </c>
      <c r="D146" s="75" t="s">
        <v>17</v>
      </c>
      <c r="E146" s="76"/>
      <c r="F146" s="31"/>
      <c r="G146" s="166">
        <v>14.1</v>
      </c>
      <c r="H146" s="246">
        <v>14</v>
      </c>
      <c r="I146" s="31">
        <v>105</v>
      </c>
      <c r="J146" s="31">
        <v>70</v>
      </c>
      <c r="K146" s="246">
        <f t="shared" si="72"/>
        <v>91</v>
      </c>
      <c r="L146" s="247">
        <f t="shared" si="73"/>
        <v>35</v>
      </c>
      <c r="M146" s="166">
        <f t="shared" si="74"/>
        <v>14.1</v>
      </c>
      <c r="N146" s="166">
        <f t="shared" si="75"/>
        <v>20.9</v>
      </c>
      <c r="O146" s="251">
        <v>0.3</v>
      </c>
      <c r="P146" s="31">
        <f t="shared" si="76"/>
        <v>6.27</v>
      </c>
      <c r="Q146" s="31" t="str">
        <f t="shared" si="77"/>
        <v>0.1</v>
      </c>
      <c r="R146" s="166">
        <f t="shared" si="81"/>
        <v>14.2</v>
      </c>
      <c r="S146" s="166">
        <f t="shared" si="82"/>
        <v>14.2</v>
      </c>
      <c r="T146" s="300">
        <f t="shared" ref="T146:T152" si="83">S146</f>
        <v>14.2</v>
      </c>
    </row>
    <row r="147" spans="1:20" ht="15.75" customHeight="1" x14ac:dyDescent="0.3">
      <c r="A147" s="298">
        <v>139</v>
      </c>
      <c r="B147" s="72" t="s">
        <v>43</v>
      </c>
      <c r="C147" s="72">
        <v>196</v>
      </c>
      <c r="D147" s="75" t="s">
        <v>24</v>
      </c>
      <c r="E147" s="76"/>
      <c r="F147" s="31"/>
      <c r="G147" s="31">
        <v>8</v>
      </c>
      <c r="H147" s="246">
        <v>8</v>
      </c>
      <c r="I147" s="31">
        <v>88</v>
      </c>
      <c r="J147" s="31">
        <v>70</v>
      </c>
      <c r="K147" s="246">
        <f t="shared" si="72"/>
        <v>80</v>
      </c>
      <c r="L147" s="247">
        <f t="shared" si="73"/>
        <v>18</v>
      </c>
      <c r="M147" s="166">
        <f t="shared" si="74"/>
        <v>8</v>
      </c>
      <c r="N147" s="166">
        <f t="shared" si="75"/>
        <v>10</v>
      </c>
      <c r="O147" s="31" t="str">
        <f>IF(M147&gt;=19.5,"70%",IF(M147&gt;=13.5,"50%",IF(M147&gt;=5.5,"30%",IF(M147&gt;=0.1,"15%"))))</f>
        <v>30%</v>
      </c>
      <c r="P147" s="31">
        <f t="shared" si="76"/>
        <v>3</v>
      </c>
      <c r="Q147" s="31" t="str">
        <f t="shared" si="77"/>
        <v>0.1</v>
      </c>
      <c r="R147" s="166">
        <f t="shared" si="81"/>
        <v>8.1</v>
      </c>
      <c r="S147" s="166">
        <f t="shared" si="82"/>
        <v>8.1</v>
      </c>
      <c r="T147" s="300">
        <f t="shared" si="83"/>
        <v>8.1</v>
      </c>
    </row>
    <row r="148" spans="1:20" ht="15.75" customHeight="1" x14ac:dyDescent="0.3">
      <c r="A148" s="298">
        <v>140</v>
      </c>
      <c r="B148" s="72" t="s">
        <v>44</v>
      </c>
      <c r="C148" s="72">
        <v>137</v>
      </c>
      <c r="D148" s="75" t="s">
        <v>45</v>
      </c>
      <c r="E148" s="76"/>
      <c r="F148" s="31"/>
      <c r="G148" s="31">
        <v>14.2</v>
      </c>
      <c r="H148" s="246">
        <v>14</v>
      </c>
      <c r="I148" s="31">
        <v>101</v>
      </c>
      <c r="J148" s="31">
        <v>70</v>
      </c>
      <c r="K148" s="246">
        <f t="shared" si="72"/>
        <v>87</v>
      </c>
      <c r="L148" s="247">
        <f t="shared" si="73"/>
        <v>31</v>
      </c>
      <c r="M148" s="166">
        <f t="shared" si="74"/>
        <v>14.2</v>
      </c>
      <c r="N148" s="166">
        <f t="shared" si="75"/>
        <v>16.8</v>
      </c>
      <c r="O148" s="251">
        <v>0.3</v>
      </c>
      <c r="P148" s="31">
        <f t="shared" si="76"/>
        <v>5.04</v>
      </c>
      <c r="Q148" s="31" t="str">
        <f t="shared" si="77"/>
        <v>0.1</v>
      </c>
      <c r="R148" s="166">
        <f t="shared" si="81"/>
        <v>14.299999999999999</v>
      </c>
      <c r="S148" s="166">
        <f t="shared" si="82"/>
        <v>14.299999999999999</v>
      </c>
      <c r="T148" s="300">
        <f t="shared" si="83"/>
        <v>14.299999999999999</v>
      </c>
    </row>
    <row r="149" spans="1:20" ht="15.75" customHeight="1" x14ac:dyDescent="0.3">
      <c r="A149" s="298">
        <v>141</v>
      </c>
      <c r="B149" s="235" t="s">
        <v>47</v>
      </c>
      <c r="C149" s="235">
        <v>66</v>
      </c>
      <c r="D149" s="236"/>
      <c r="E149" s="179"/>
      <c r="F149" s="179"/>
      <c r="G149" s="237">
        <v>18.7</v>
      </c>
      <c r="H149" s="238">
        <f>G149</f>
        <v>18.7</v>
      </c>
      <c r="I149" s="179"/>
      <c r="J149" s="179"/>
      <c r="K149" s="238">
        <f t="shared" ref="K149:K164" si="84">I149-H149</f>
        <v>-18.7</v>
      </c>
      <c r="L149" s="239">
        <f t="shared" si="73"/>
        <v>0</v>
      </c>
      <c r="M149" s="237">
        <f t="shared" si="74"/>
        <v>18.7</v>
      </c>
      <c r="N149" s="237">
        <f t="shared" si="75"/>
        <v>-18.7</v>
      </c>
      <c r="O149" s="179" t="str">
        <f t="shared" ref="O149:O159" si="85">IF(M149&gt;=19.5,"70%",IF(M149&gt;=13.5,"50%",IF(M149&gt;=5.5,"30%",IF(M149&gt;=0.1,"15%"))))</f>
        <v>50%</v>
      </c>
      <c r="P149" s="179">
        <f t="shared" si="76"/>
        <v>-9.35</v>
      </c>
      <c r="Q149" s="179">
        <v>0.1</v>
      </c>
      <c r="R149" s="237">
        <f t="shared" si="81"/>
        <v>9.35</v>
      </c>
      <c r="S149" s="237">
        <f t="shared" si="82"/>
        <v>18.7</v>
      </c>
      <c r="T149" s="299">
        <f t="shared" si="83"/>
        <v>18.7</v>
      </c>
    </row>
    <row r="150" spans="1:20" ht="15.75" customHeight="1" x14ac:dyDescent="0.3">
      <c r="A150" s="298">
        <v>142</v>
      </c>
      <c r="B150" s="235" t="s">
        <v>48</v>
      </c>
      <c r="C150" s="235">
        <v>42</v>
      </c>
      <c r="D150" s="236"/>
      <c r="E150" s="179"/>
      <c r="F150" s="179"/>
      <c r="G150" s="237">
        <v>12.8</v>
      </c>
      <c r="H150" s="238">
        <f>G150</f>
        <v>12.8</v>
      </c>
      <c r="I150" s="179"/>
      <c r="J150" s="179"/>
      <c r="K150" s="238">
        <f t="shared" si="84"/>
        <v>-12.8</v>
      </c>
      <c r="L150" s="239">
        <f t="shared" si="73"/>
        <v>0</v>
      </c>
      <c r="M150" s="237">
        <f t="shared" si="74"/>
        <v>12.8</v>
      </c>
      <c r="N150" s="237">
        <f t="shared" si="75"/>
        <v>-12.8</v>
      </c>
      <c r="O150" s="179" t="str">
        <f t="shared" si="85"/>
        <v>30%</v>
      </c>
      <c r="P150" s="179">
        <f t="shared" si="76"/>
        <v>-3.84</v>
      </c>
      <c r="Q150" s="31">
        <v>0.1</v>
      </c>
      <c r="R150" s="237">
        <f t="shared" si="81"/>
        <v>8.9600000000000009</v>
      </c>
      <c r="S150" s="237">
        <f t="shared" si="82"/>
        <v>12.8</v>
      </c>
      <c r="T150" s="299">
        <f t="shared" si="83"/>
        <v>12.8</v>
      </c>
    </row>
    <row r="151" spans="1:20" ht="15.75" customHeight="1" x14ac:dyDescent="0.3">
      <c r="A151" s="298">
        <v>143</v>
      </c>
      <c r="B151" s="235" t="s">
        <v>511</v>
      </c>
      <c r="C151" s="235">
        <v>213</v>
      </c>
      <c r="D151" s="236" t="s">
        <v>34</v>
      </c>
      <c r="E151" s="245"/>
      <c r="F151" s="179"/>
      <c r="G151" s="179">
        <v>18</v>
      </c>
      <c r="H151" s="238">
        <v>18</v>
      </c>
      <c r="I151" s="179">
        <v>88</v>
      </c>
      <c r="J151" s="179">
        <v>69</v>
      </c>
      <c r="K151" s="238">
        <f t="shared" si="84"/>
        <v>70</v>
      </c>
      <c r="L151" s="239">
        <f t="shared" si="73"/>
        <v>19</v>
      </c>
      <c r="M151" s="237">
        <f t="shared" si="74"/>
        <v>18</v>
      </c>
      <c r="N151" s="237">
        <f t="shared" si="75"/>
        <v>1</v>
      </c>
      <c r="O151" s="179" t="str">
        <f t="shared" si="85"/>
        <v>50%</v>
      </c>
      <c r="P151" s="179">
        <f t="shared" si="76"/>
        <v>0.5</v>
      </c>
      <c r="Q151" s="179" t="str">
        <f t="shared" si="77"/>
        <v>0.1</v>
      </c>
      <c r="R151" s="237">
        <f t="shared" si="81"/>
        <v>18.100000000000001</v>
      </c>
      <c r="S151" s="237">
        <f t="shared" si="82"/>
        <v>18.100000000000001</v>
      </c>
      <c r="T151" s="299">
        <f t="shared" si="83"/>
        <v>18.100000000000001</v>
      </c>
    </row>
    <row r="152" spans="1:20" ht="15.75" customHeight="1" x14ac:dyDescent="0.3">
      <c r="A152" s="298">
        <v>144</v>
      </c>
      <c r="B152" s="236" t="s">
        <v>49</v>
      </c>
      <c r="C152" s="235">
        <v>253</v>
      </c>
      <c r="D152" s="236"/>
      <c r="E152" s="242"/>
      <c r="F152" s="179"/>
      <c r="G152" s="237">
        <v>16</v>
      </c>
      <c r="H152" s="238">
        <f>G152</f>
        <v>16</v>
      </c>
      <c r="I152" s="179">
        <v>88</v>
      </c>
      <c r="J152" s="179">
        <v>72</v>
      </c>
      <c r="K152" s="238">
        <f t="shared" si="84"/>
        <v>72</v>
      </c>
      <c r="L152" s="239">
        <f t="shared" si="73"/>
        <v>16</v>
      </c>
      <c r="M152" s="237">
        <f t="shared" si="74"/>
        <v>16</v>
      </c>
      <c r="N152" s="237">
        <f t="shared" si="75"/>
        <v>0</v>
      </c>
      <c r="O152" s="179" t="str">
        <f t="shared" si="85"/>
        <v>50%</v>
      </c>
      <c r="P152" s="179">
        <f t="shared" si="76"/>
        <v>0</v>
      </c>
      <c r="Q152" s="179" t="str">
        <f t="shared" si="77"/>
        <v>0.1</v>
      </c>
      <c r="R152" s="237">
        <f t="shared" si="81"/>
        <v>16</v>
      </c>
      <c r="S152" s="237">
        <f t="shared" si="82"/>
        <v>16</v>
      </c>
      <c r="T152" s="299">
        <f t="shared" si="83"/>
        <v>16</v>
      </c>
    </row>
    <row r="153" spans="1:20" ht="15.75" customHeight="1" x14ac:dyDescent="0.3">
      <c r="A153" s="298">
        <v>145</v>
      </c>
      <c r="B153" s="72" t="s">
        <v>456</v>
      </c>
      <c r="C153" s="72">
        <v>444</v>
      </c>
      <c r="D153" s="252"/>
      <c r="E153" s="255"/>
      <c r="F153" s="254"/>
      <c r="G153" s="31">
        <v>24</v>
      </c>
      <c r="H153" s="31">
        <v>24</v>
      </c>
      <c r="I153" s="31">
        <v>93</v>
      </c>
      <c r="J153" s="31">
        <v>72</v>
      </c>
      <c r="K153" s="31">
        <f t="shared" si="84"/>
        <v>69</v>
      </c>
      <c r="L153" s="31">
        <f t="shared" si="73"/>
        <v>21</v>
      </c>
      <c r="M153" s="31">
        <f t="shared" si="74"/>
        <v>24</v>
      </c>
      <c r="N153" s="31">
        <f t="shared" si="75"/>
        <v>-3</v>
      </c>
      <c r="O153" s="31" t="str">
        <f t="shared" si="85"/>
        <v>70%</v>
      </c>
      <c r="P153" s="31">
        <f t="shared" si="76"/>
        <v>-2.0999999999999996</v>
      </c>
      <c r="Q153" s="31">
        <v>0.1</v>
      </c>
      <c r="R153" s="31">
        <f t="shared" si="81"/>
        <v>21.9</v>
      </c>
      <c r="S153" s="31">
        <f t="shared" si="82"/>
        <v>21.9</v>
      </c>
      <c r="T153" s="302">
        <v>22</v>
      </c>
    </row>
    <row r="154" spans="1:20" ht="15.75" customHeight="1" x14ac:dyDescent="0.3">
      <c r="A154" s="298">
        <v>146</v>
      </c>
      <c r="B154" s="235" t="s">
        <v>51</v>
      </c>
      <c r="C154" s="235">
        <v>205</v>
      </c>
      <c r="D154" s="236"/>
      <c r="E154" s="76"/>
      <c r="F154" s="179"/>
      <c r="G154" s="179">
        <v>10</v>
      </c>
      <c r="H154" s="238">
        <f>G154</f>
        <v>10</v>
      </c>
      <c r="I154" s="179">
        <v>85</v>
      </c>
      <c r="J154" s="179">
        <v>69</v>
      </c>
      <c r="K154" s="238">
        <f t="shared" si="84"/>
        <v>75</v>
      </c>
      <c r="L154" s="239">
        <f t="shared" si="73"/>
        <v>16</v>
      </c>
      <c r="M154" s="237">
        <f t="shared" si="74"/>
        <v>10</v>
      </c>
      <c r="N154" s="237">
        <f t="shared" si="75"/>
        <v>6</v>
      </c>
      <c r="O154" s="179" t="str">
        <f t="shared" si="85"/>
        <v>30%</v>
      </c>
      <c r="P154" s="179">
        <f t="shared" si="76"/>
        <v>1.7999999999999998</v>
      </c>
      <c r="Q154" s="179" t="str">
        <f t="shared" si="77"/>
        <v>0.1</v>
      </c>
      <c r="R154" s="237">
        <f t="shared" si="81"/>
        <v>10.1</v>
      </c>
      <c r="S154" s="237">
        <f t="shared" si="82"/>
        <v>10.1</v>
      </c>
      <c r="T154" s="299">
        <f>S154</f>
        <v>10.1</v>
      </c>
    </row>
    <row r="155" spans="1:20" ht="15.75" customHeight="1" x14ac:dyDescent="0.3">
      <c r="A155" s="298">
        <v>147</v>
      </c>
      <c r="B155" s="240" t="s">
        <v>51</v>
      </c>
      <c r="C155" s="235">
        <v>330</v>
      </c>
      <c r="D155" s="241"/>
      <c r="E155" s="242"/>
      <c r="F155" s="243"/>
      <c r="G155" s="237">
        <v>11</v>
      </c>
      <c r="H155" s="238">
        <v>11</v>
      </c>
      <c r="I155" s="179">
        <v>79</v>
      </c>
      <c r="J155" s="179">
        <v>70</v>
      </c>
      <c r="K155" s="238">
        <f t="shared" si="84"/>
        <v>68</v>
      </c>
      <c r="L155" s="239">
        <f t="shared" si="73"/>
        <v>9</v>
      </c>
      <c r="M155" s="237">
        <f t="shared" si="74"/>
        <v>11</v>
      </c>
      <c r="N155" s="237">
        <f t="shared" si="75"/>
        <v>-2</v>
      </c>
      <c r="O155" s="179" t="str">
        <f t="shared" si="85"/>
        <v>30%</v>
      </c>
      <c r="P155" s="179">
        <f t="shared" si="76"/>
        <v>-0.6</v>
      </c>
      <c r="Q155" s="179">
        <v>0.1</v>
      </c>
      <c r="R155" s="237">
        <f t="shared" si="81"/>
        <v>10.4</v>
      </c>
      <c r="S155" s="237">
        <f t="shared" si="82"/>
        <v>10.4</v>
      </c>
      <c r="T155" s="299">
        <f>S155</f>
        <v>10.4</v>
      </c>
    </row>
    <row r="156" spans="1:20" ht="15.75" customHeight="1" x14ac:dyDescent="0.3">
      <c r="A156" s="298">
        <v>148</v>
      </c>
      <c r="B156" s="240" t="s">
        <v>52</v>
      </c>
      <c r="C156" s="235">
        <v>331</v>
      </c>
      <c r="D156" s="241" t="s">
        <v>20</v>
      </c>
      <c r="E156" s="242"/>
      <c r="F156" s="243"/>
      <c r="G156" s="237">
        <v>13</v>
      </c>
      <c r="H156" s="238">
        <f>G156</f>
        <v>13</v>
      </c>
      <c r="I156" s="179">
        <v>93</v>
      </c>
      <c r="J156" s="179">
        <v>70</v>
      </c>
      <c r="K156" s="238">
        <f t="shared" si="84"/>
        <v>80</v>
      </c>
      <c r="L156" s="239">
        <f t="shared" si="73"/>
        <v>23</v>
      </c>
      <c r="M156" s="237">
        <f t="shared" si="74"/>
        <v>13</v>
      </c>
      <c r="N156" s="237">
        <f t="shared" si="75"/>
        <v>10</v>
      </c>
      <c r="O156" s="179" t="str">
        <f t="shared" si="85"/>
        <v>30%</v>
      </c>
      <c r="P156" s="179">
        <f t="shared" si="76"/>
        <v>3</v>
      </c>
      <c r="Q156" s="179" t="str">
        <f t="shared" si="77"/>
        <v>0.1</v>
      </c>
      <c r="R156" s="237">
        <f t="shared" si="81"/>
        <v>13.1</v>
      </c>
      <c r="S156" s="237">
        <f t="shared" si="82"/>
        <v>13.1</v>
      </c>
      <c r="T156" s="299">
        <f>S156</f>
        <v>13.1</v>
      </c>
    </row>
    <row r="157" spans="1:20" ht="15.75" customHeight="1" x14ac:dyDescent="0.3">
      <c r="A157" s="298">
        <v>149</v>
      </c>
      <c r="B157" s="235" t="s">
        <v>53</v>
      </c>
      <c r="C157" s="235">
        <v>332</v>
      </c>
      <c r="D157" s="236"/>
      <c r="E157" s="242"/>
      <c r="F157" s="179"/>
      <c r="G157" s="179">
        <v>21</v>
      </c>
      <c r="H157" s="179">
        <v>21</v>
      </c>
      <c r="I157" s="179">
        <v>97</v>
      </c>
      <c r="J157" s="179">
        <v>70</v>
      </c>
      <c r="K157" s="179">
        <f t="shared" si="84"/>
        <v>76</v>
      </c>
      <c r="L157" s="179">
        <f t="shared" si="73"/>
        <v>27</v>
      </c>
      <c r="M157" s="179">
        <f t="shared" si="74"/>
        <v>21</v>
      </c>
      <c r="N157" s="179">
        <f t="shared" si="75"/>
        <v>6</v>
      </c>
      <c r="O157" s="179" t="str">
        <f t="shared" si="85"/>
        <v>70%</v>
      </c>
      <c r="P157" s="179">
        <f t="shared" si="76"/>
        <v>4.1999999999999993</v>
      </c>
      <c r="Q157" s="179" t="str">
        <f t="shared" si="77"/>
        <v>0.1</v>
      </c>
      <c r="R157" s="179">
        <f t="shared" si="81"/>
        <v>21.1</v>
      </c>
      <c r="S157" s="179">
        <f t="shared" si="82"/>
        <v>21.1</v>
      </c>
      <c r="T157" s="299">
        <f>S157</f>
        <v>21.1</v>
      </c>
    </row>
    <row r="158" spans="1:20" ht="15.75" customHeight="1" x14ac:dyDescent="0.3">
      <c r="A158" s="298">
        <v>150</v>
      </c>
      <c r="B158" s="236" t="s">
        <v>53</v>
      </c>
      <c r="C158" s="235">
        <v>333</v>
      </c>
      <c r="D158" s="236"/>
      <c r="E158" s="242"/>
      <c r="F158" s="179"/>
      <c r="G158" s="179">
        <v>21</v>
      </c>
      <c r="H158" s="179">
        <v>21</v>
      </c>
      <c r="I158" s="179">
        <v>100</v>
      </c>
      <c r="J158" s="179">
        <v>71</v>
      </c>
      <c r="K158" s="179">
        <f t="shared" si="84"/>
        <v>79</v>
      </c>
      <c r="L158" s="179">
        <f t="shared" si="73"/>
        <v>29</v>
      </c>
      <c r="M158" s="179">
        <f t="shared" si="74"/>
        <v>21</v>
      </c>
      <c r="N158" s="179">
        <f t="shared" si="75"/>
        <v>8</v>
      </c>
      <c r="O158" s="179" t="str">
        <f t="shared" si="85"/>
        <v>70%</v>
      </c>
      <c r="P158" s="179">
        <f t="shared" si="76"/>
        <v>5.6</v>
      </c>
      <c r="Q158" s="179" t="str">
        <f t="shared" si="77"/>
        <v>0.1</v>
      </c>
      <c r="R158" s="179">
        <f t="shared" si="81"/>
        <v>21.1</v>
      </c>
      <c r="S158" s="179">
        <f t="shared" si="82"/>
        <v>21.1</v>
      </c>
      <c r="T158" s="232">
        <v>21</v>
      </c>
    </row>
    <row r="159" spans="1:20" ht="15.75" customHeight="1" x14ac:dyDescent="0.3">
      <c r="A159" s="298">
        <v>151</v>
      </c>
      <c r="B159" s="235" t="s">
        <v>54</v>
      </c>
      <c r="C159" s="235">
        <v>117</v>
      </c>
      <c r="D159" s="236"/>
      <c r="E159" s="179"/>
      <c r="F159" s="179"/>
      <c r="G159" s="237">
        <v>24</v>
      </c>
      <c r="H159" s="238">
        <f>G159</f>
        <v>24</v>
      </c>
      <c r="I159" s="179"/>
      <c r="J159" s="179"/>
      <c r="K159" s="238">
        <f t="shared" si="84"/>
        <v>-24</v>
      </c>
      <c r="L159" s="239">
        <f t="shared" si="73"/>
        <v>0</v>
      </c>
      <c r="M159" s="237">
        <f t="shared" si="74"/>
        <v>24</v>
      </c>
      <c r="N159" s="237">
        <f t="shared" si="75"/>
        <v>-24</v>
      </c>
      <c r="O159" s="179" t="str">
        <f t="shared" si="85"/>
        <v>70%</v>
      </c>
      <c r="P159" s="179">
        <f t="shared" si="76"/>
        <v>-16.799999999999997</v>
      </c>
      <c r="Q159" s="179">
        <v>0.1</v>
      </c>
      <c r="R159" s="237">
        <f t="shared" si="81"/>
        <v>7.2000000000000028</v>
      </c>
      <c r="S159" s="237">
        <f t="shared" si="82"/>
        <v>24</v>
      </c>
      <c r="T159" s="299">
        <f>S159</f>
        <v>24</v>
      </c>
    </row>
    <row r="160" spans="1:20" ht="15.75" customHeight="1" x14ac:dyDescent="0.3">
      <c r="A160" s="298">
        <v>152</v>
      </c>
      <c r="B160" s="235" t="s">
        <v>55</v>
      </c>
      <c r="C160" s="235">
        <v>144</v>
      </c>
      <c r="D160" s="236" t="s">
        <v>56</v>
      </c>
      <c r="E160" s="179"/>
      <c r="F160" s="179"/>
      <c r="G160" s="179">
        <v>5</v>
      </c>
      <c r="H160" s="238">
        <v>5</v>
      </c>
      <c r="I160" s="179"/>
      <c r="J160" s="179"/>
      <c r="K160" s="238">
        <f t="shared" si="84"/>
        <v>-5</v>
      </c>
      <c r="L160" s="239">
        <f t="shared" si="73"/>
        <v>0</v>
      </c>
      <c r="M160" s="237">
        <f t="shared" si="74"/>
        <v>5</v>
      </c>
      <c r="N160" s="237">
        <f t="shared" si="75"/>
        <v>-5</v>
      </c>
      <c r="O160" s="244">
        <v>0.3</v>
      </c>
      <c r="P160" s="179">
        <f t="shared" si="76"/>
        <v>-1.5</v>
      </c>
      <c r="Q160" s="179">
        <v>0.1</v>
      </c>
      <c r="R160" s="237">
        <f t="shared" si="81"/>
        <v>3.5</v>
      </c>
      <c r="S160" s="237">
        <f t="shared" si="82"/>
        <v>5</v>
      </c>
      <c r="T160" s="299">
        <f>S160</f>
        <v>5</v>
      </c>
    </row>
    <row r="161" spans="1:20" ht="15.75" customHeight="1" x14ac:dyDescent="0.3">
      <c r="A161" s="298">
        <v>153</v>
      </c>
      <c r="B161" s="235" t="s">
        <v>57</v>
      </c>
      <c r="C161" s="235">
        <v>121</v>
      </c>
      <c r="D161" s="236"/>
      <c r="E161" s="242"/>
      <c r="F161" s="179"/>
      <c r="G161" s="237">
        <v>14</v>
      </c>
      <c r="H161" s="238">
        <v>14</v>
      </c>
      <c r="I161" s="179">
        <v>98</v>
      </c>
      <c r="J161" s="179">
        <v>70</v>
      </c>
      <c r="K161" s="238">
        <f t="shared" si="84"/>
        <v>84</v>
      </c>
      <c r="L161" s="239">
        <f t="shared" si="73"/>
        <v>28</v>
      </c>
      <c r="M161" s="237">
        <f t="shared" si="74"/>
        <v>14</v>
      </c>
      <c r="N161" s="237">
        <f t="shared" si="75"/>
        <v>14</v>
      </c>
      <c r="O161" s="244">
        <v>0.3</v>
      </c>
      <c r="P161" s="179">
        <f t="shared" si="76"/>
        <v>4.2</v>
      </c>
      <c r="Q161" s="179" t="str">
        <f t="shared" si="77"/>
        <v>0.1</v>
      </c>
      <c r="R161" s="237">
        <f t="shared" si="81"/>
        <v>14.1</v>
      </c>
      <c r="S161" s="237">
        <f t="shared" si="82"/>
        <v>14.1</v>
      </c>
      <c r="T161" s="299">
        <f>S161</f>
        <v>14.1</v>
      </c>
    </row>
    <row r="162" spans="1:20" ht="15.75" customHeight="1" x14ac:dyDescent="0.3">
      <c r="A162" s="298">
        <v>154</v>
      </c>
      <c r="B162" s="72" t="s">
        <v>58</v>
      </c>
      <c r="C162" s="72">
        <v>259</v>
      </c>
      <c r="D162" s="75"/>
      <c r="E162" s="76"/>
      <c r="F162" s="31"/>
      <c r="G162" s="166">
        <v>4.5</v>
      </c>
      <c r="H162" s="246">
        <v>5</v>
      </c>
      <c r="I162" s="31">
        <v>85</v>
      </c>
      <c r="J162" s="31">
        <v>72</v>
      </c>
      <c r="K162" s="246">
        <f t="shared" si="84"/>
        <v>80</v>
      </c>
      <c r="L162" s="247">
        <f t="shared" si="73"/>
        <v>13</v>
      </c>
      <c r="M162" s="166">
        <f t="shared" si="74"/>
        <v>4.5</v>
      </c>
      <c r="N162" s="166">
        <f t="shared" si="75"/>
        <v>8.5</v>
      </c>
      <c r="O162" s="251">
        <v>0.3</v>
      </c>
      <c r="P162" s="31">
        <f t="shared" si="76"/>
        <v>2.5499999999999998</v>
      </c>
      <c r="Q162" s="31" t="str">
        <f t="shared" si="77"/>
        <v>0.1</v>
      </c>
      <c r="R162" s="166">
        <f t="shared" si="81"/>
        <v>4.5999999999999996</v>
      </c>
      <c r="S162" s="166">
        <f t="shared" si="82"/>
        <v>4.5999999999999996</v>
      </c>
      <c r="T162" s="300">
        <f>S162</f>
        <v>4.5999999999999996</v>
      </c>
    </row>
    <row r="163" spans="1:20" ht="15.75" customHeight="1" x14ac:dyDescent="0.3">
      <c r="A163" s="298">
        <v>155</v>
      </c>
      <c r="B163" s="240" t="s">
        <v>59</v>
      </c>
      <c r="C163" s="235">
        <v>334</v>
      </c>
      <c r="D163" s="241"/>
      <c r="E163" s="242"/>
      <c r="F163" s="243"/>
      <c r="G163" s="179">
        <v>21</v>
      </c>
      <c r="H163" s="238">
        <f>G163</f>
        <v>21</v>
      </c>
      <c r="I163" s="179">
        <v>106</v>
      </c>
      <c r="J163" s="179">
        <v>70</v>
      </c>
      <c r="K163" s="238">
        <f t="shared" si="84"/>
        <v>85</v>
      </c>
      <c r="L163" s="239">
        <f t="shared" si="73"/>
        <v>36</v>
      </c>
      <c r="M163" s="237">
        <f t="shared" si="74"/>
        <v>21</v>
      </c>
      <c r="N163" s="237">
        <f t="shared" si="75"/>
        <v>15</v>
      </c>
      <c r="O163" s="179" t="str">
        <f>IF(M163&gt;=19.5,"70%",IF(M163&gt;=13.5,"50%",IF(M163&gt;=5.5,"30%",IF(M163&gt;=0.1,"15%"))))</f>
        <v>70%</v>
      </c>
      <c r="P163" s="179">
        <f t="shared" si="76"/>
        <v>10.5</v>
      </c>
      <c r="Q163" s="179" t="str">
        <f t="shared" si="77"/>
        <v>0.1</v>
      </c>
      <c r="R163" s="237">
        <f t="shared" si="81"/>
        <v>21.1</v>
      </c>
      <c r="S163" s="237">
        <f t="shared" si="82"/>
        <v>21.1</v>
      </c>
      <c r="T163" s="299">
        <f>S163</f>
        <v>21.1</v>
      </c>
    </row>
    <row r="164" spans="1:20" ht="15.75" customHeight="1" x14ac:dyDescent="0.3">
      <c r="A164" s="298">
        <v>156</v>
      </c>
      <c r="B164" s="235" t="s">
        <v>60</v>
      </c>
      <c r="C164" s="235">
        <v>335</v>
      </c>
      <c r="D164" s="256"/>
      <c r="E164" s="257"/>
      <c r="F164" s="258"/>
      <c r="G164" s="179">
        <v>17.899999999999999</v>
      </c>
      <c r="H164" s="238">
        <f>G164</f>
        <v>17.899999999999999</v>
      </c>
      <c r="I164" s="179"/>
      <c r="J164" s="179"/>
      <c r="K164" s="238">
        <f t="shared" si="84"/>
        <v>-17.899999999999999</v>
      </c>
      <c r="L164" s="239">
        <f t="shared" si="73"/>
        <v>0</v>
      </c>
      <c r="M164" s="237">
        <f t="shared" si="74"/>
        <v>17.899999999999999</v>
      </c>
      <c r="N164" s="237">
        <f t="shared" si="75"/>
        <v>-17.899999999999999</v>
      </c>
      <c r="O164" s="179" t="str">
        <f t="shared" ref="O164" si="86">IF(M164&gt;=19.5,"70%",IF(M164&gt;=13.5,"50%",IF(M164&gt;=5.5,"30%",IF(M164&gt;=0.1,"15%"))))</f>
        <v>50%</v>
      </c>
      <c r="P164" s="179">
        <f t="shared" si="76"/>
        <v>-8.9499999999999993</v>
      </c>
      <c r="Q164" s="179">
        <v>0.1</v>
      </c>
      <c r="R164" s="237">
        <f t="shared" si="81"/>
        <v>8.9499999999999993</v>
      </c>
      <c r="S164" s="237">
        <f t="shared" si="82"/>
        <v>17.899999999999999</v>
      </c>
      <c r="T164" s="299">
        <f t="shared" ref="T164" si="87">S164</f>
        <v>17.899999999999999</v>
      </c>
    </row>
    <row r="165" spans="1:20" ht="15.75" customHeight="1" x14ac:dyDescent="0.3">
      <c r="A165" s="298">
        <v>157</v>
      </c>
      <c r="B165" s="235" t="s">
        <v>62</v>
      </c>
      <c r="C165" s="235">
        <v>219</v>
      </c>
      <c r="D165" s="236"/>
      <c r="E165" s="179"/>
      <c r="F165" s="179"/>
      <c r="G165" s="237">
        <v>24</v>
      </c>
      <c r="H165" s="238">
        <f>G165</f>
        <v>24</v>
      </c>
      <c r="I165" s="179"/>
      <c r="J165" s="179"/>
      <c r="K165" s="238">
        <f t="shared" ref="K165:K180" si="88">I165-H165</f>
        <v>-24</v>
      </c>
      <c r="L165" s="239">
        <f t="shared" ref="L165:L187" si="89">I165-J165</f>
        <v>0</v>
      </c>
      <c r="M165" s="237">
        <f t="shared" ref="M165:M187" si="90">G165</f>
        <v>24</v>
      </c>
      <c r="N165" s="237">
        <f t="shared" ref="N165:N187" si="91">L165-M165</f>
        <v>-24</v>
      </c>
      <c r="O165" s="179" t="str">
        <f t="shared" ref="O165:O174" si="92">IF(M165&gt;=19.5,"70%",IF(M165&gt;=13.5,"50%",IF(M165&gt;=5.5,"30%",IF(M165&gt;=0.1,"15%"))))</f>
        <v>70%</v>
      </c>
      <c r="P165" s="179">
        <f t="shared" ref="P165:P187" si="93">N165*O165</f>
        <v>-16.799999999999997</v>
      </c>
      <c r="Q165" s="179">
        <v>0.1</v>
      </c>
      <c r="R165" s="237">
        <f t="shared" ref="R165:R187" si="94">IF(M165&gt;=L165,(M165+P165),M165+Q165)</f>
        <v>7.2000000000000028</v>
      </c>
      <c r="S165" s="237">
        <f t="shared" ref="S165:S187" si="95">IF(I165&gt;1,(R165),G165)</f>
        <v>24</v>
      </c>
      <c r="T165" s="299">
        <f>S165</f>
        <v>24</v>
      </c>
    </row>
    <row r="166" spans="1:20" ht="15.75" customHeight="1" x14ac:dyDescent="0.3">
      <c r="A166" s="298">
        <v>158</v>
      </c>
      <c r="B166" s="72" t="s">
        <v>441</v>
      </c>
      <c r="C166" s="72">
        <v>429</v>
      </c>
      <c r="D166" s="252"/>
      <c r="E166" s="259"/>
      <c r="F166" s="254"/>
      <c r="G166" s="31">
        <v>24</v>
      </c>
      <c r="H166" s="31">
        <v>24</v>
      </c>
      <c r="I166" s="31">
        <v>112</v>
      </c>
      <c r="J166" s="31">
        <v>70</v>
      </c>
      <c r="K166" s="31">
        <f t="shared" si="88"/>
        <v>88</v>
      </c>
      <c r="L166" s="31">
        <f t="shared" si="89"/>
        <v>42</v>
      </c>
      <c r="M166" s="31">
        <f t="shared" si="90"/>
        <v>24</v>
      </c>
      <c r="N166" s="31">
        <f t="shared" si="91"/>
        <v>18</v>
      </c>
      <c r="O166" s="31" t="str">
        <f t="shared" si="92"/>
        <v>70%</v>
      </c>
      <c r="P166" s="31">
        <f t="shared" si="93"/>
        <v>12.6</v>
      </c>
      <c r="Q166" s="31" t="str">
        <f t="shared" ref="Q166:Q167" si="96">IF(N166&lt;0,O166, "0.1")</f>
        <v>0.1</v>
      </c>
      <c r="R166" s="31">
        <f t="shared" si="94"/>
        <v>24.1</v>
      </c>
      <c r="S166" s="31">
        <f t="shared" si="95"/>
        <v>24.1</v>
      </c>
      <c r="T166" s="302">
        <v>24</v>
      </c>
    </row>
    <row r="167" spans="1:20" ht="15.75" customHeight="1" x14ac:dyDescent="0.3">
      <c r="A167" s="298">
        <v>159</v>
      </c>
      <c r="B167" s="235" t="s">
        <v>66</v>
      </c>
      <c r="C167" s="235">
        <v>268</v>
      </c>
      <c r="D167" s="236" t="s">
        <v>65</v>
      </c>
      <c r="E167" s="179"/>
      <c r="F167" s="179"/>
      <c r="G167" s="237">
        <v>22</v>
      </c>
      <c r="H167" s="238">
        <v>22</v>
      </c>
      <c r="I167" s="179">
        <v>99</v>
      </c>
      <c r="J167" s="179">
        <v>70</v>
      </c>
      <c r="K167" s="238">
        <f t="shared" si="88"/>
        <v>77</v>
      </c>
      <c r="L167" s="239">
        <f t="shared" si="89"/>
        <v>29</v>
      </c>
      <c r="M167" s="237">
        <f t="shared" si="90"/>
        <v>22</v>
      </c>
      <c r="N167" s="237">
        <f t="shared" si="91"/>
        <v>7</v>
      </c>
      <c r="O167" s="179" t="str">
        <f t="shared" si="92"/>
        <v>70%</v>
      </c>
      <c r="P167" s="179">
        <f t="shared" si="93"/>
        <v>4.8999999999999995</v>
      </c>
      <c r="Q167" s="179" t="str">
        <f t="shared" si="96"/>
        <v>0.1</v>
      </c>
      <c r="R167" s="237">
        <f t="shared" si="94"/>
        <v>22.1</v>
      </c>
      <c r="S167" s="237">
        <f t="shared" si="95"/>
        <v>22.1</v>
      </c>
      <c r="T167" s="299">
        <f>S167</f>
        <v>22.1</v>
      </c>
    </row>
    <row r="168" spans="1:20" ht="15.75" customHeight="1" x14ac:dyDescent="0.3">
      <c r="A168" s="298">
        <v>160</v>
      </c>
      <c r="B168" s="235" t="s">
        <v>68</v>
      </c>
      <c r="C168" s="235">
        <v>272</v>
      </c>
      <c r="D168" s="236"/>
      <c r="E168" s="179"/>
      <c r="F168" s="179"/>
      <c r="G168" s="237">
        <v>24</v>
      </c>
      <c r="H168" s="238">
        <v>22</v>
      </c>
      <c r="I168" s="179"/>
      <c r="J168" s="179"/>
      <c r="K168" s="238">
        <f t="shared" si="88"/>
        <v>-22</v>
      </c>
      <c r="L168" s="239">
        <f t="shared" si="89"/>
        <v>0</v>
      </c>
      <c r="M168" s="237">
        <f t="shared" si="90"/>
        <v>24</v>
      </c>
      <c r="N168" s="237">
        <f t="shared" si="91"/>
        <v>-24</v>
      </c>
      <c r="O168" s="179" t="str">
        <f t="shared" si="92"/>
        <v>70%</v>
      </c>
      <c r="P168" s="179">
        <f t="shared" si="93"/>
        <v>-16.799999999999997</v>
      </c>
      <c r="Q168" s="179">
        <v>0.1</v>
      </c>
      <c r="R168" s="237">
        <f t="shared" si="94"/>
        <v>7.2000000000000028</v>
      </c>
      <c r="S168" s="237">
        <f t="shared" si="95"/>
        <v>24</v>
      </c>
      <c r="T168" s="299">
        <f>S168</f>
        <v>24</v>
      </c>
    </row>
    <row r="169" spans="1:20" ht="15.75" customHeight="1" x14ac:dyDescent="0.3">
      <c r="A169" s="298">
        <v>161</v>
      </c>
      <c r="B169" s="235" t="s">
        <v>69</v>
      </c>
      <c r="C169" s="235">
        <v>285</v>
      </c>
      <c r="D169" s="236"/>
      <c r="E169" s="179"/>
      <c r="F169" s="179"/>
      <c r="G169" s="237">
        <v>24</v>
      </c>
      <c r="H169" s="238">
        <v>24</v>
      </c>
      <c r="I169" s="179"/>
      <c r="J169" s="179"/>
      <c r="K169" s="238">
        <f t="shared" si="88"/>
        <v>-24</v>
      </c>
      <c r="L169" s="239">
        <f t="shared" si="89"/>
        <v>0</v>
      </c>
      <c r="M169" s="237">
        <f t="shared" si="90"/>
        <v>24</v>
      </c>
      <c r="N169" s="237">
        <f t="shared" si="91"/>
        <v>-24</v>
      </c>
      <c r="O169" s="179" t="str">
        <f t="shared" si="92"/>
        <v>70%</v>
      </c>
      <c r="P169" s="179">
        <f t="shared" si="93"/>
        <v>-16.799999999999997</v>
      </c>
      <c r="Q169" s="179">
        <v>0.1</v>
      </c>
      <c r="R169" s="237">
        <f t="shared" si="94"/>
        <v>7.2000000000000028</v>
      </c>
      <c r="S169" s="237">
        <f t="shared" si="95"/>
        <v>24</v>
      </c>
      <c r="T169" s="299">
        <f t="shared" ref="T169:T175" si="97">S169</f>
        <v>24</v>
      </c>
    </row>
    <row r="170" spans="1:20" ht="15.75" customHeight="1" x14ac:dyDescent="0.3">
      <c r="A170" s="298">
        <v>162</v>
      </c>
      <c r="B170" s="235" t="s">
        <v>70</v>
      </c>
      <c r="C170" s="235">
        <v>90</v>
      </c>
      <c r="D170" s="236"/>
      <c r="E170" s="179"/>
      <c r="F170" s="179"/>
      <c r="G170" s="237">
        <v>24</v>
      </c>
      <c r="H170" s="238">
        <f>G170</f>
        <v>24</v>
      </c>
      <c r="I170" s="179"/>
      <c r="J170" s="179"/>
      <c r="K170" s="238">
        <f t="shared" si="88"/>
        <v>-24</v>
      </c>
      <c r="L170" s="239">
        <f t="shared" si="89"/>
        <v>0</v>
      </c>
      <c r="M170" s="237">
        <f t="shared" si="90"/>
        <v>24</v>
      </c>
      <c r="N170" s="237">
        <f t="shared" si="91"/>
        <v>-24</v>
      </c>
      <c r="O170" s="179" t="str">
        <f t="shared" si="92"/>
        <v>70%</v>
      </c>
      <c r="P170" s="179">
        <f t="shared" si="93"/>
        <v>-16.799999999999997</v>
      </c>
      <c r="Q170" s="179">
        <v>0.1</v>
      </c>
      <c r="R170" s="237">
        <f t="shared" si="94"/>
        <v>7.2000000000000028</v>
      </c>
      <c r="S170" s="237">
        <f t="shared" si="95"/>
        <v>24</v>
      </c>
      <c r="T170" s="299">
        <f t="shared" si="97"/>
        <v>24</v>
      </c>
    </row>
    <row r="171" spans="1:20" ht="15.75" customHeight="1" x14ac:dyDescent="0.3">
      <c r="A171" s="298">
        <v>163</v>
      </c>
      <c r="B171" s="235" t="s">
        <v>71</v>
      </c>
      <c r="C171" s="235">
        <v>211</v>
      </c>
      <c r="D171" s="236" t="s">
        <v>72</v>
      </c>
      <c r="E171" s="242"/>
      <c r="F171" s="179"/>
      <c r="G171" s="179">
        <v>12</v>
      </c>
      <c r="H171" s="238">
        <f>G171</f>
        <v>12</v>
      </c>
      <c r="I171" s="179">
        <v>90</v>
      </c>
      <c r="J171" s="179">
        <v>69</v>
      </c>
      <c r="K171" s="238">
        <f t="shared" si="88"/>
        <v>78</v>
      </c>
      <c r="L171" s="239">
        <f t="shared" si="89"/>
        <v>21</v>
      </c>
      <c r="M171" s="237">
        <f t="shared" si="90"/>
        <v>12</v>
      </c>
      <c r="N171" s="237">
        <f t="shared" si="91"/>
        <v>9</v>
      </c>
      <c r="O171" s="179" t="str">
        <f t="shared" si="92"/>
        <v>30%</v>
      </c>
      <c r="P171" s="179">
        <f t="shared" si="93"/>
        <v>2.6999999999999997</v>
      </c>
      <c r="Q171" s="179">
        <v>0.1</v>
      </c>
      <c r="R171" s="237">
        <f t="shared" si="94"/>
        <v>12.1</v>
      </c>
      <c r="S171" s="237">
        <f t="shared" si="95"/>
        <v>12.1</v>
      </c>
      <c r="T171" s="299">
        <f t="shared" si="97"/>
        <v>12.1</v>
      </c>
    </row>
    <row r="172" spans="1:20" ht="15.75" customHeight="1" x14ac:dyDescent="0.3">
      <c r="A172" s="298">
        <v>164</v>
      </c>
      <c r="B172" s="235" t="s">
        <v>75</v>
      </c>
      <c r="C172" s="235">
        <v>159</v>
      </c>
      <c r="D172" s="236"/>
      <c r="E172" s="179"/>
      <c r="F172" s="179"/>
      <c r="G172" s="179">
        <v>17.899999999999999</v>
      </c>
      <c r="H172" s="238">
        <f>G172</f>
        <v>17.899999999999999</v>
      </c>
      <c r="I172" s="179"/>
      <c r="J172" s="179"/>
      <c r="K172" s="238">
        <f t="shared" si="88"/>
        <v>-17.899999999999999</v>
      </c>
      <c r="L172" s="239">
        <f t="shared" si="89"/>
        <v>0</v>
      </c>
      <c r="M172" s="237">
        <f t="shared" si="90"/>
        <v>17.899999999999999</v>
      </c>
      <c r="N172" s="237">
        <f t="shared" si="91"/>
        <v>-17.899999999999999</v>
      </c>
      <c r="O172" s="179" t="str">
        <f t="shared" si="92"/>
        <v>50%</v>
      </c>
      <c r="P172" s="179">
        <f t="shared" si="93"/>
        <v>-8.9499999999999993</v>
      </c>
      <c r="Q172" s="179">
        <v>0.1</v>
      </c>
      <c r="R172" s="237">
        <f t="shared" si="94"/>
        <v>8.9499999999999993</v>
      </c>
      <c r="S172" s="237">
        <f t="shared" si="95"/>
        <v>17.899999999999999</v>
      </c>
      <c r="T172" s="299">
        <f t="shared" si="97"/>
        <v>17.899999999999999</v>
      </c>
    </row>
    <row r="173" spans="1:20" ht="15.75" customHeight="1" x14ac:dyDescent="0.3">
      <c r="A173" s="298">
        <v>165</v>
      </c>
      <c r="B173" s="235" t="s">
        <v>76</v>
      </c>
      <c r="C173" s="235">
        <v>83</v>
      </c>
      <c r="D173" s="236" t="s">
        <v>17</v>
      </c>
      <c r="E173" s="179"/>
      <c r="F173" s="179"/>
      <c r="G173" s="237">
        <v>11.2</v>
      </c>
      <c r="H173" s="238">
        <f>G173</f>
        <v>11.2</v>
      </c>
      <c r="I173" s="179"/>
      <c r="J173" s="179"/>
      <c r="K173" s="238">
        <f t="shared" si="88"/>
        <v>-11.2</v>
      </c>
      <c r="L173" s="239">
        <f t="shared" si="89"/>
        <v>0</v>
      </c>
      <c r="M173" s="237">
        <f t="shared" si="90"/>
        <v>11.2</v>
      </c>
      <c r="N173" s="237">
        <f t="shared" si="91"/>
        <v>-11.2</v>
      </c>
      <c r="O173" s="179" t="str">
        <f t="shared" si="92"/>
        <v>30%</v>
      </c>
      <c r="P173" s="179">
        <f t="shared" si="93"/>
        <v>-3.36</v>
      </c>
      <c r="Q173" s="179">
        <v>0.1</v>
      </c>
      <c r="R173" s="237">
        <f t="shared" si="94"/>
        <v>7.84</v>
      </c>
      <c r="S173" s="237">
        <f t="shared" si="95"/>
        <v>11.2</v>
      </c>
      <c r="T173" s="299">
        <f t="shared" si="97"/>
        <v>11.2</v>
      </c>
    </row>
    <row r="174" spans="1:20" ht="15.75" customHeight="1" x14ac:dyDescent="0.3">
      <c r="A174" s="298">
        <v>166</v>
      </c>
      <c r="B174" s="236" t="s">
        <v>77</v>
      </c>
      <c r="C174" s="235">
        <v>337</v>
      </c>
      <c r="D174" s="236"/>
      <c r="E174" s="242"/>
      <c r="F174" s="179"/>
      <c r="G174" s="179">
        <v>23</v>
      </c>
      <c r="H174" s="179">
        <v>23</v>
      </c>
      <c r="I174" s="179">
        <v>102</v>
      </c>
      <c r="J174" s="179">
        <v>70</v>
      </c>
      <c r="K174" s="179">
        <f t="shared" si="88"/>
        <v>79</v>
      </c>
      <c r="L174" s="179">
        <f t="shared" si="89"/>
        <v>32</v>
      </c>
      <c r="M174" s="179">
        <f t="shared" si="90"/>
        <v>23</v>
      </c>
      <c r="N174" s="179">
        <f t="shared" si="91"/>
        <v>9</v>
      </c>
      <c r="O174" s="179" t="str">
        <f t="shared" si="92"/>
        <v>70%</v>
      </c>
      <c r="P174" s="179">
        <f t="shared" si="93"/>
        <v>6.3</v>
      </c>
      <c r="Q174" s="179">
        <v>0.1</v>
      </c>
      <c r="R174" s="179">
        <f t="shared" si="94"/>
        <v>23.1</v>
      </c>
      <c r="S174" s="179">
        <f t="shared" si="95"/>
        <v>23.1</v>
      </c>
      <c r="T174" s="299">
        <f t="shared" si="97"/>
        <v>23.1</v>
      </c>
    </row>
    <row r="175" spans="1:20" ht="15.75" customHeight="1" x14ac:dyDescent="0.3">
      <c r="A175" s="298">
        <v>167</v>
      </c>
      <c r="B175" s="235" t="s">
        <v>78</v>
      </c>
      <c r="C175" s="235">
        <v>35</v>
      </c>
      <c r="D175" s="236"/>
      <c r="E175" s="179"/>
      <c r="F175" s="179"/>
      <c r="G175" s="237">
        <v>13.5</v>
      </c>
      <c r="H175" s="238">
        <f>G175</f>
        <v>13.5</v>
      </c>
      <c r="I175" s="179"/>
      <c r="J175" s="179"/>
      <c r="K175" s="238">
        <f t="shared" si="88"/>
        <v>-13.5</v>
      </c>
      <c r="L175" s="239">
        <f t="shared" si="89"/>
        <v>0</v>
      </c>
      <c r="M175" s="237">
        <f t="shared" si="90"/>
        <v>13.5</v>
      </c>
      <c r="N175" s="237">
        <f t="shared" si="91"/>
        <v>-13.5</v>
      </c>
      <c r="O175" s="244">
        <v>0.3</v>
      </c>
      <c r="P175" s="179">
        <f t="shared" si="93"/>
        <v>-4.05</v>
      </c>
      <c r="Q175" s="179">
        <v>0.1</v>
      </c>
      <c r="R175" s="237">
        <f t="shared" si="94"/>
        <v>9.4499999999999993</v>
      </c>
      <c r="S175" s="237">
        <f t="shared" si="95"/>
        <v>13.5</v>
      </c>
      <c r="T175" s="299">
        <f t="shared" si="97"/>
        <v>13.5</v>
      </c>
    </row>
    <row r="176" spans="1:20" ht="15.75" customHeight="1" x14ac:dyDescent="0.3">
      <c r="A176" s="298">
        <v>168</v>
      </c>
      <c r="B176" s="72" t="s">
        <v>443</v>
      </c>
      <c r="C176" s="72">
        <v>431</v>
      </c>
      <c r="D176" s="252"/>
      <c r="E176" s="259"/>
      <c r="F176" s="254"/>
      <c r="G176" s="31">
        <v>24</v>
      </c>
      <c r="H176" s="31">
        <v>24</v>
      </c>
      <c r="I176" s="31">
        <v>99</v>
      </c>
      <c r="J176" s="31">
        <v>70</v>
      </c>
      <c r="K176" s="31">
        <f t="shared" si="88"/>
        <v>75</v>
      </c>
      <c r="L176" s="31">
        <f t="shared" si="89"/>
        <v>29</v>
      </c>
      <c r="M176" s="31">
        <f t="shared" si="90"/>
        <v>24</v>
      </c>
      <c r="N176" s="31">
        <f t="shared" si="91"/>
        <v>5</v>
      </c>
      <c r="O176" s="31" t="str">
        <f>IF(M176&gt;=19.5,"70%",IF(M176&gt;=13.5,"50%",IF(M176&gt;=5.5,"30%",IF(M176&gt;=0.1,"15%"))))</f>
        <v>70%</v>
      </c>
      <c r="P176" s="31">
        <f t="shared" si="93"/>
        <v>3.5</v>
      </c>
      <c r="Q176" s="179">
        <v>0.1</v>
      </c>
      <c r="R176" s="31">
        <f t="shared" si="94"/>
        <v>24.1</v>
      </c>
      <c r="S176" s="31">
        <f t="shared" si="95"/>
        <v>24.1</v>
      </c>
      <c r="T176" s="302">
        <v>24</v>
      </c>
    </row>
    <row r="177" spans="1:20" ht="15.75" customHeight="1" x14ac:dyDescent="0.3">
      <c r="A177" s="298">
        <v>169</v>
      </c>
      <c r="B177" s="235" t="s">
        <v>80</v>
      </c>
      <c r="C177" s="235">
        <v>178</v>
      </c>
      <c r="D177" s="236"/>
      <c r="E177" s="179"/>
      <c r="F177" s="179"/>
      <c r="G177" s="179">
        <v>20.100000000000001</v>
      </c>
      <c r="H177" s="238">
        <f>G177</f>
        <v>20.100000000000001</v>
      </c>
      <c r="I177" s="179"/>
      <c r="J177" s="179"/>
      <c r="K177" s="238">
        <f t="shared" si="88"/>
        <v>-20.100000000000001</v>
      </c>
      <c r="L177" s="239">
        <f t="shared" si="89"/>
        <v>0</v>
      </c>
      <c r="M177" s="237">
        <f t="shared" si="90"/>
        <v>20.100000000000001</v>
      </c>
      <c r="N177" s="237">
        <f t="shared" si="91"/>
        <v>-20.100000000000001</v>
      </c>
      <c r="O177" s="179" t="str">
        <f>IF(M177&gt;=19.5,"70%",IF(M177&gt;=13.5,"50%",IF(M177&gt;=5.5,"30%",IF(M177&gt;=0.1,"15%"))))</f>
        <v>70%</v>
      </c>
      <c r="P177" s="179">
        <f t="shared" si="93"/>
        <v>-14.07</v>
      </c>
      <c r="Q177" s="179">
        <v>0.1</v>
      </c>
      <c r="R177" s="237">
        <f t="shared" si="94"/>
        <v>6.0300000000000011</v>
      </c>
      <c r="S177" s="237">
        <f t="shared" si="95"/>
        <v>20.100000000000001</v>
      </c>
      <c r="T177" s="299">
        <f t="shared" ref="T177:T180" si="98">S177</f>
        <v>20.100000000000001</v>
      </c>
    </row>
    <row r="178" spans="1:20" ht="15.75" customHeight="1" x14ac:dyDescent="0.3">
      <c r="A178" s="298">
        <v>170</v>
      </c>
      <c r="B178" s="235" t="s">
        <v>81</v>
      </c>
      <c r="C178" s="235">
        <v>172</v>
      </c>
      <c r="D178" s="236"/>
      <c r="E178" s="242"/>
      <c r="F178" s="179"/>
      <c r="G178" s="179">
        <v>14</v>
      </c>
      <c r="H178" s="238">
        <v>14</v>
      </c>
      <c r="I178" s="179">
        <v>95</v>
      </c>
      <c r="J178" s="179">
        <v>70</v>
      </c>
      <c r="K178" s="238">
        <f t="shared" si="88"/>
        <v>81</v>
      </c>
      <c r="L178" s="239">
        <f t="shared" si="89"/>
        <v>25</v>
      </c>
      <c r="M178" s="237">
        <f t="shared" si="90"/>
        <v>14</v>
      </c>
      <c r="N178" s="237">
        <f t="shared" si="91"/>
        <v>11</v>
      </c>
      <c r="O178" s="244">
        <v>0.3</v>
      </c>
      <c r="P178" s="179">
        <f t="shared" si="93"/>
        <v>3.3</v>
      </c>
      <c r="Q178" s="179">
        <v>0.1</v>
      </c>
      <c r="R178" s="237">
        <f t="shared" si="94"/>
        <v>14.1</v>
      </c>
      <c r="S178" s="237">
        <f t="shared" si="95"/>
        <v>14.1</v>
      </c>
      <c r="T178" s="299">
        <f t="shared" si="98"/>
        <v>14.1</v>
      </c>
    </row>
    <row r="179" spans="1:20" ht="15.75" customHeight="1" x14ac:dyDescent="0.3">
      <c r="A179" s="298">
        <v>171</v>
      </c>
      <c r="B179" s="240" t="s">
        <v>83</v>
      </c>
      <c r="C179" s="235">
        <v>340</v>
      </c>
      <c r="D179" s="241"/>
      <c r="E179" s="242"/>
      <c r="F179" s="243"/>
      <c r="G179" s="179">
        <v>19</v>
      </c>
      <c r="H179" s="238">
        <f>G179</f>
        <v>19</v>
      </c>
      <c r="I179" s="179">
        <v>116</v>
      </c>
      <c r="J179" s="179">
        <v>70</v>
      </c>
      <c r="K179" s="238">
        <f t="shared" si="88"/>
        <v>97</v>
      </c>
      <c r="L179" s="239">
        <f t="shared" si="89"/>
        <v>46</v>
      </c>
      <c r="M179" s="237">
        <f t="shared" si="90"/>
        <v>19</v>
      </c>
      <c r="N179" s="237">
        <f t="shared" si="91"/>
        <v>27</v>
      </c>
      <c r="O179" s="179" t="str">
        <f t="shared" ref="O179:O181" si="99">IF(M179&gt;=19.5,"70%",IF(M179&gt;=13.5,"50%",IF(M179&gt;=5.5,"30%",IF(M179&gt;=0.1,"15%"))))</f>
        <v>50%</v>
      </c>
      <c r="P179" s="179">
        <f t="shared" si="93"/>
        <v>13.5</v>
      </c>
      <c r="Q179" s="179">
        <v>0.1</v>
      </c>
      <c r="R179" s="237">
        <f t="shared" si="94"/>
        <v>19.100000000000001</v>
      </c>
      <c r="S179" s="237">
        <f t="shared" si="95"/>
        <v>19.100000000000001</v>
      </c>
      <c r="T179" s="299">
        <f t="shared" si="98"/>
        <v>19.100000000000001</v>
      </c>
    </row>
    <row r="180" spans="1:20" ht="15.75" customHeight="1" x14ac:dyDescent="0.3">
      <c r="A180" s="298">
        <v>172</v>
      </c>
      <c r="B180" s="72" t="s">
        <v>84</v>
      </c>
      <c r="C180" s="72">
        <v>64</v>
      </c>
      <c r="D180" s="75"/>
      <c r="E180" s="31"/>
      <c r="F180" s="31"/>
      <c r="G180" s="31">
        <v>17.3</v>
      </c>
      <c r="H180" s="246">
        <f>G180</f>
        <v>17.3</v>
      </c>
      <c r="I180" s="31">
        <v>94</v>
      </c>
      <c r="J180" s="31">
        <v>69</v>
      </c>
      <c r="K180" s="246">
        <f t="shared" si="88"/>
        <v>76.7</v>
      </c>
      <c r="L180" s="247">
        <f t="shared" si="89"/>
        <v>25</v>
      </c>
      <c r="M180" s="166">
        <f t="shared" si="90"/>
        <v>17.3</v>
      </c>
      <c r="N180" s="166">
        <f t="shared" si="91"/>
        <v>7.6999999999999993</v>
      </c>
      <c r="O180" s="31" t="str">
        <f t="shared" si="99"/>
        <v>50%</v>
      </c>
      <c r="P180" s="31">
        <f t="shared" si="93"/>
        <v>3.8499999999999996</v>
      </c>
      <c r="Q180" s="179">
        <v>0.1</v>
      </c>
      <c r="R180" s="166">
        <f t="shared" si="94"/>
        <v>17.400000000000002</v>
      </c>
      <c r="S180" s="166">
        <f t="shared" si="95"/>
        <v>17.400000000000002</v>
      </c>
      <c r="T180" s="300">
        <f t="shared" si="98"/>
        <v>17.400000000000002</v>
      </c>
    </row>
    <row r="181" spans="1:20" ht="15.75" customHeight="1" x14ac:dyDescent="0.3">
      <c r="A181" s="298">
        <v>173</v>
      </c>
      <c r="B181" s="260" t="s">
        <v>88</v>
      </c>
      <c r="C181" s="356">
        <v>342</v>
      </c>
      <c r="D181" s="262"/>
      <c r="E181" s="263"/>
      <c r="F181" s="264"/>
      <c r="G181" s="261">
        <v>24</v>
      </c>
      <c r="H181" s="261">
        <v>24</v>
      </c>
      <c r="I181" s="261">
        <v>93</v>
      </c>
      <c r="J181" s="261">
        <v>70</v>
      </c>
      <c r="K181" s="261">
        <f>I181-H181</f>
        <v>69</v>
      </c>
      <c r="L181" s="261">
        <f t="shared" si="89"/>
        <v>23</v>
      </c>
      <c r="M181" s="261">
        <f t="shared" si="90"/>
        <v>24</v>
      </c>
      <c r="N181" s="261">
        <f t="shared" si="91"/>
        <v>-1</v>
      </c>
      <c r="O181" s="261" t="str">
        <f t="shared" si="99"/>
        <v>70%</v>
      </c>
      <c r="P181" s="261">
        <f t="shared" si="93"/>
        <v>-0.7</v>
      </c>
      <c r="Q181" s="179">
        <v>0.1</v>
      </c>
      <c r="R181" s="261">
        <f t="shared" si="94"/>
        <v>23.3</v>
      </c>
      <c r="S181" s="261">
        <f t="shared" si="95"/>
        <v>23.3</v>
      </c>
      <c r="T181" s="303">
        <v>23</v>
      </c>
    </row>
    <row r="182" spans="1:20" ht="15.75" customHeight="1" x14ac:dyDescent="0.3">
      <c r="A182" s="298">
        <v>174</v>
      </c>
      <c r="B182" s="72" t="s">
        <v>90</v>
      </c>
      <c r="C182" s="72">
        <v>9</v>
      </c>
      <c r="D182" s="75" t="s">
        <v>91</v>
      </c>
      <c r="E182" s="76"/>
      <c r="F182" s="31"/>
      <c r="G182" s="166">
        <v>2.2000000000000002</v>
      </c>
      <c r="H182" s="246">
        <v>2</v>
      </c>
      <c r="I182" s="31">
        <v>72</v>
      </c>
      <c r="J182" s="31">
        <v>70</v>
      </c>
      <c r="K182" s="246">
        <f t="shared" ref="K182:K187" si="100">I182-H182</f>
        <v>70</v>
      </c>
      <c r="L182" s="247">
        <f t="shared" si="89"/>
        <v>2</v>
      </c>
      <c r="M182" s="166">
        <f t="shared" si="90"/>
        <v>2.2000000000000002</v>
      </c>
      <c r="N182" s="166">
        <f t="shared" si="91"/>
        <v>-0.20000000000000018</v>
      </c>
      <c r="O182" s="251">
        <v>0.3</v>
      </c>
      <c r="P182" s="31">
        <f t="shared" si="93"/>
        <v>-6.0000000000000053E-2</v>
      </c>
      <c r="Q182" s="179">
        <v>0.1</v>
      </c>
      <c r="R182" s="166">
        <f t="shared" si="94"/>
        <v>2.14</v>
      </c>
      <c r="S182" s="166">
        <f t="shared" si="95"/>
        <v>2.14</v>
      </c>
      <c r="T182" s="300">
        <f>S182</f>
        <v>2.14</v>
      </c>
    </row>
    <row r="183" spans="1:20" ht="15.75" customHeight="1" x14ac:dyDescent="0.3">
      <c r="A183" s="298">
        <v>175</v>
      </c>
      <c r="B183" s="236" t="s">
        <v>96</v>
      </c>
      <c r="C183" s="235">
        <v>343</v>
      </c>
      <c r="D183" s="236" t="s">
        <v>20</v>
      </c>
      <c r="E183" s="179"/>
      <c r="F183" s="179"/>
      <c r="G183" s="179">
        <v>22</v>
      </c>
      <c r="H183" s="179">
        <v>22</v>
      </c>
      <c r="I183" s="179">
        <v>93</v>
      </c>
      <c r="J183" s="179">
        <v>69</v>
      </c>
      <c r="K183" s="179">
        <f t="shared" si="100"/>
        <v>71</v>
      </c>
      <c r="L183" s="179">
        <f t="shared" si="89"/>
        <v>24</v>
      </c>
      <c r="M183" s="179">
        <f t="shared" si="90"/>
        <v>22</v>
      </c>
      <c r="N183" s="179">
        <f t="shared" si="91"/>
        <v>2</v>
      </c>
      <c r="O183" s="179" t="str">
        <f>IF(M183&gt;=19.5,"70%",IF(M183&gt;=13.5,"50%",IF(M183&gt;=5.5,"30%",IF(M183&gt;=0.1,"15%"))))</f>
        <v>70%</v>
      </c>
      <c r="P183" s="179">
        <f t="shared" si="93"/>
        <v>1.4</v>
      </c>
      <c r="Q183" s="179">
        <v>0.1</v>
      </c>
      <c r="R183" s="179">
        <f t="shared" si="94"/>
        <v>22.1</v>
      </c>
      <c r="S183" s="179">
        <f t="shared" si="95"/>
        <v>22.1</v>
      </c>
      <c r="T183" s="299">
        <f>S183</f>
        <v>22.1</v>
      </c>
    </row>
    <row r="184" spans="1:20" ht="15.75" customHeight="1" x14ac:dyDescent="0.3">
      <c r="A184" s="298">
        <v>176</v>
      </c>
      <c r="B184" s="75" t="s">
        <v>97</v>
      </c>
      <c r="C184" s="72">
        <v>344</v>
      </c>
      <c r="D184" s="75"/>
      <c r="E184" s="76"/>
      <c r="F184" s="31"/>
      <c r="G184" s="31">
        <v>21</v>
      </c>
      <c r="H184" s="31">
        <v>21</v>
      </c>
      <c r="I184" s="31">
        <v>89</v>
      </c>
      <c r="J184" s="31">
        <v>70</v>
      </c>
      <c r="K184" s="31">
        <f t="shared" si="100"/>
        <v>68</v>
      </c>
      <c r="L184" s="31">
        <f t="shared" si="89"/>
        <v>19</v>
      </c>
      <c r="M184" s="31">
        <f t="shared" si="90"/>
        <v>21</v>
      </c>
      <c r="N184" s="31">
        <f t="shared" si="91"/>
        <v>-2</v>
      </c>
      <c r="O184" s="31" t="str">
        <f>IF(M184&gt;=19.5,"70%",IF(M184&gt;=13.5,"50%",IF(M184&gt;=5.5,"30%",IF(M184&gt;=0.1,"15%"))))</f>
        <v>70%</v>
      </c>
      <c r="P184" s="31">
        <f t="shared" si="93"/>
        <v>-1.4</v>
      </c>
      <c r="Q184" s="179">
        <v>0.1</v>
      </c>
      <c r="R184" s="31">
        <f t="shared" si="94"/>
        <v>19.600000000000001</v>
      </c>
      <c r="S184" s="31">
        <f t="shared" si="95"/>
        <v>19.600000000000001</v>
      </c>
      <c r="T184" s="302">
        <v>20</v>
      </c>
    </row>
    <row r="185" spans="1:20" ht="15.75" customHeight="1" x14ac:dyDescent="0.3">
      <c r="A185" s="298">
        <v>177</v>
      </c>
      <c r="B185" s="75" t="s">
        <v>98</v>
      </c>
      <c r="C185" s="72">
        <v>345</v>
      </c>
      <c r="D185" s="75" t="s">
        <v>99</v>
      </c>
      <c r="E185" s="76"/>
      <c r="F185" s="31"/>
      <c r="G185" s="31">
        <v>14.1</v>
      </c>
      <c r="H185" s="31">
        <v>14</v>
      </c>
      <c r="I185" s="31">
        <v>92</v>
      </c>
      <c r="J185" s="31">
        <v>70</v>
      </c>
      <c r="K185" s="31">
        <f t="shared" si="100"/>
        <v>78</v>
      </c>
      <c r="L185" s="31">
        <f t="shared" si="89"/>
        <v>22</v>
      </c>
      <c r="M185" s="31">
        <f t="shared" si="90"/>
        <v>14.1</v>
      </c>
      <c r="N185" s="31">
        <f t="shared" si="91"/>
        <v>7.9</v>
      </c>
      <c r="O185" s="251">
        <v>0.3</v>
      </c>
      <c r="P185" s="31">
        <f t="shared" si="93"/>
        <v>2.37</v>
      </c>
      <c r="Q185" s="179">
        <v>0.1</v>
      </c>
      <c r="R185" s="31">
        <f t="shared" si="94"/>
        <v>14.2</v>
      </c>
      <c r="S185" s="31">
        <f t="shared" si="95"/>
        <v>14.2</v>
      </c>
      <c r="T185" s="302">
        <f>S185</f>
        <v>14.2</v>
      </c>
    </row>
    <row r="186" spans="1:20" ht="15.75" customHeight="1" x14ac:dyDescent="0.3">
      <c r="A186" s="298">
        <v>178</v>
      </c>
      <c r="B186" s="235" t="s">
        <v>101</v>
      </c>
      <c r="C186" s="235">
        <v>57</v>
      </c>
      <c r="D186" s="236"/>
      <c r="E186" s="179"/>
      <c r="F186" s="179"/>
      <c r="G186" s="237">
        <v>14.4</v>
      </c>
      <c r="H186" s="238">
        <f>G186</f>
        <v>14.4</v>
      </c>
      <c r="I186" s="179"/>
      <c r="J186" s="179"/>
      <c r="K186" s="238">
        <f t="shared" si="100"/>
        <v>-14.4</v>
      </c>
      <c r="L186" s="239">
        <f t="shared" si="89"/>
        <v>0</v>
      </c>
      <c r="M186" s="237">
        <f t="shared" si="90"/>
        <v>14.4</v>
      </c>
      <c r="N186" s="237">
        <f t="shared" si="91"/>
        <v>-14.4</v>
      </c>
      <c r="O186" s="244">
        <v>0.3</v>
      </c>
      <c r="P186" s="179">
        <f t="shared" si="93"/>
        <v>-4.32</v>
      </c>
      <c r="Q186" s="179">
        <v>0.1</v>
      </c>
      <c r="R186" s="237">
        <f t="shared" si="94"/>
        <v>10.08</v>
      </c>
      <c r="S186" s="237">
        <f t="shared" si="95"/>
        <v>14.4</v>
      </c>
      <c r="T186" s="299">
        <f>S186</f>
        <v>14.4</v>
      </c>
    </row>
    <row r="187" spans="1:20" ht="15.75" customHeight="1" x14ac:dyDescent="0.3">
      <c r="A187" s="298">
        <v>179</v>
      </c>
      <c r="B187" s="235" t="s">
        <v>103</v>
      </c>
      <c r="C187" s="235">
        <v>346</v>
      </c>
      <c r="D187" s="236" t="s">
        <v>20</v>
      </c>
      <c r="E187" s="242"/>
      <c r="F187" s="179"/>
      <c r="G187" s="179">
        <v>22.1</v>
      </c>
      <c r="H187" s="238">
        <v>28</v>
      </c>
      <c r="I187" s="179"/>
      <c r="J187" s="179"/>
      <c r="K187" s="238">
        <f t="shared" si="100"/>
        <v>-28</v>
      </c>
      <c r="L187" s="239">
        <f t="shared" si="89"/>
        <v>0</v>
      </c>
      <c r="M187" s="237">
        <f t="shared" si="90"/>
        <v>22.1</v>
      </c>
      <c r="N187" s="237">
        <f t="shared" si="91"/>
        <v>-22.1</v>
      </c>
      <c r="O187" s="179" t="str">
        <f t="shared" ref="O187" si="101">IF(M187&gt;=19.5,"70%",IF(M187&gt;=13.5,"50%",IF(M187&gt;=5.5,"30%",IF(M187&gt;=0.1,"15%"))))</f>
        <v>70%</v>
      </c>
      <c r="P187" s="179">
        <f t="shared" si="93"/>
        <v>-15.47</v>
      </c>
      <c r="Q187" s="179">
        <v>0.1</v>
      </c>
      <c r="R187" s="237">
        <f t="shared" si="94"/>
        <v>6.6300000000000008</v>
      </c>
      <c r="S187" s="237">
        <f t="shared" si="95"/>
        <v>22.1</v>
      </c>
      <c r="T187" s="299">
        <f>S187</f>
        <v>22.1</v>
      </c>
    </row>
    <row r="188" spans="1:20" ht="15.75" customHeight="1" x14ac:dyDescent="0.3">
      <c r="A188" s="298">
        <v>180</v>
      </c>
      <c r="B188" s="235" t="s">
        <v>106</v>
      </c>
      <c r="C188" s="235">
        <v>305</v>
      </c>
      <c r="D188" s="236" t="s">
        <v>65</v>
      </c>
      <c r="E188" s="242"/>
      <c r="F188" s="179"/>
      <c r="G188" s="179">
        <v>21</v>
      </c>
      <c r="H188" s="179">
        <v>21</v>
      </c>
      <c r="I188" s="179">
        <v>94</v>
      </c>
      <c r="J188" s="179">
        <v>70</v>
      </c>
      <c r="K188" s="238"/>
      <c r="L188" s="239">
        <f t="shared" ref="L188:L209" si="102">I188-J188</f>
        <v>24</v>
      </c>
      <c r="M188" s="237">
        <f t="shared" ref="M188:M239" si="103">G188</f>
        <v>21</v>
      </c>
      <c r="N188" s="237">
        <f t="shared" ref="N188:N239" si="104">L188-M188</f>
        <v>3</v>
      </c>
      <c r="O188" s="179" t="str">
        <f t="shared" ref="O188:O204" si="105">IF(M188&gt;=19.5,"70%",IF(M188&gt;=13.5,"50%",IF(M188&gt;=5.5,"30%",IF(M188&gt;=0.1,"15%"))))</f>
        <v>70%</v>
      </c>
      <c r="P188" s="179">
        <f t="shared" ref="P188:P239" si="106">N188*O188</f>
        <v>2.0999999999999996</v>
      </c>
      <c r="Q188" s="179">
        <v>0.1</v>
      </c>
      <c r="R188" s="237">
        <f t="shared" ref="R188:R239" si="107">IF(M188&gt;=L188,(M188+P188),M188+Q188)</f>
        <v>21.1</v>
      </c>
      <c r="S188" s="237">
        <f t="shared" ref="S188:S239" si="108">IF(I188&gt;1,(R188),G188)</f>
        <v>21.1</v>
      </c>
      <c r="T188" s="299">
        <f>S188</f>
        <v>21.1</v>
      </c>
    </row>
    <row r="189" spans="1:20" ht="15.75" customHeight="1" x14ac:dyDescent="0.3">
      <c r="A189" s="298">
        <v>181</v>
      </c>
      <c r="B189" s="235" t="s">
        <v>107</v>
      </c>
      <c r="C189" s="235">
        <v>247</v>
      </c>
      <c r="D189" s="236" t="s">
        <v>45</v>
      </c>
      <c r="E189" s="179"/>
      <c r="F189" s="179"/>
      <c r="G189" s="237">
        <v>6</v>
      </c>
      <c r="H189" s="238">
        <v>6</v>
      </c>
      <c r="I189" s="179">
        <v>78</v>
      </c>
      <c r="J189" s="179">
        <v>69</v>
      </c>
      <c r="K189" s="238">
        <f>I189-H189</f>
        <v>72</v>
      </c>
      <c r="L189" s="239">
        <f t="shared" si="102"/>
        <v>9</v>
      </c>
      <c r="M189" s="237">
        <f t="shared" si="103"/>
        <v>6</v>
      </c>
      <c r="N189" s="237">
        <f t="shared" si="104"/>
        <v>3</v>
      </c>
      <c r="O189" s="179" t="str">
        <f t="shared" si="105"/>
        <v>30%</v>
      </c>
      <c r="P189" s="179">
        <f t="shared" si="106"/>
        <v>0.89999999999999991</v>
      </c>
      <c r="Q189" s="179">
        <v>0.1</v>
      </c>
      <c r="R189" s="237">
        <f t="shared" si="107"/>
        <v>6.1</v>
      </c>
      <c r="S189" s="237">
        <f t="shared" si="108"/>
        <v>6.1</v>
      </c>
      <c r="T189" s="299">
        <f>S189</f>
        <v>6.1</v>
      </c>
    </row>
    <row r="190" spans="1:20" ht="15.75" customHeight="1" x14ac:dyDescent="0.3">
      <c r="A190" s="298">
        <v>182</v>
      </c>
      <c r="B190" s="72" t="s">
        <v>457</v>
      </c>
      <c r="C190" s="72">
        <v>445</v>
      </c>
      <c r="D190" s="252"/>
      <c r="E190" s="255"/>
      <c r="F190" s="254"/>
      <c r="G190" s="31">
        <v>24</v>
      </c>
      <c r="H190" s="31">
        <v>24</v>
      </c>
      <c r="I190" s="31">
        <v>99</v>
      </c>
      <c r="J190" s="31">
        <v>70</v>
      </c>
      <c r="K190" s="31">
        <f>I190-H190</f>
        <v>75</v>
      </c>
      <c r="L190" s="31">
        <f t="shared" si="102"/>
        <v>29</v>
      </c>
      <c r="M190" s="31">
        <f t="shared" si="103"/>
        <v>24</v>
      </c>
      <c r="N190" s="31">
        <f t="shared" si="104"/>
        <v>5</v>
      </c>
      <c r="O190" s="31" t="str">
        <f t="shared" si="105"/>
        <v>70%</v>
      </c>
      <c r="P190" s="31">
        <f t="shared" si="106"/>
        <v>3.5</v>
      </c>
      <c r="Q190" s="179">
        <v>0.1</v>
      </c>
      <c r="R190" s="31">
        <f t="shared" si="107"/>
        <v>24.1</v>
      </c>
      <c r="S190" s="31">
        <f t="shared" si="108"/>
        <v>24.1</v>
      </c>
      <c r="T190" s="302">
        <v>24</v>
      </c>
    </row>
    <row r="191" spans="1:20" ht="15.75" customHeight="1" x14ac:dyDescent="0.3">
      <c r="A191" s="298">
        <v>183</v>
      </c>
      <c r="B191" s="235" t="s">
        <v>111</v>
      </c>
      <c r="C191" s="235">
        <v>44</v>
      </c>
      <c r="D191" s="236"/>
      <c r="E191" s="242"/>
      <c r="F191" s="179"/>
      <c r="G191" s="237">
        <v>20</v>
      </c>
      <c r="H191" s="238">
        <v>20</v>
      </c>
      <c r="I191" s="179">
        <v>95</v>
      </c>
      <c r="J191" s="179">
        <v>70</v>
      </c>
      <c r="K191" s="238">
        <f t="shared" ref="K191:K194" si="109">I191-H191</f>
        <v>75</v>
      </c>
      <c r="L191" s="239">
        <f t="shared" si="102"/>
        <v>25</v>
      </c>
      <c r="M191" s="237">
        <f t="shared" si="103"/>
        <v>20</v>
      </c>
      <c r="N191" s="237">
        <f t="shared" si="104"/>
        <v>5</v>
      </c>
      <c r="O191" s="179" t="str">
        <f t="shared" si="105"/>
        <v>70%</v>
      </c>
      <c r="P191" s="179">
        <f t="shared" si="106"/>
        <v>3.5</v>
      </c>
      <c r="Q191" s="179">
        <v>0.1</v>
      </c>
      <c r="R191" s="237">
        <f t="shared" si="107"/>
        <v>20.100000000000001</v>
      </c>
      <c r="S191" s="237">
        <f t="shared" si="108"/>
        <v>20.100000000000001</v>
      </c>
      <c r="T191" s="299">
        <f>S191</f>
        <v>20.100000000000001</v>
      </c>
    </row>
    <row r="192" spans="1:20" ht="15.75" customHeight="1" x14ac:dyDescent="0.3">
      <c r="A192" s="298">
        <v>184</v>
      </c>
      <c r="B192" s="72" t="s">
        <v>454</v>
      </c>
      <c r="C192" s="72">
        <v>442</v>
      </c>
      <c r="D192" s="252"/>
      <c r="E192" s="255"/>
      <c r="F192" s="254"/>
      <c r="G192" s="31">
        <v>24</v>
      </c>
      <c r="H192" s="31">
        <v>24</v>
      </c>
      <c r="I192" s="31">
        <v>101</v>
      </c>
      <c r="J192" s="31">
        <v>70</v>
      </c>
      <c r="K192" s="31">
        <f t="shared" si="109"/>
        <v>77</v>
      </c>
      <c r="L192" s="31">
        <f t="shared" si="102"/>
        <v>31</v>
      </c>
      <c r="M192" s="31">
        <f t="shared" si="103"/>
        <v>24</v>
      </c>
      <c r="N192" s="31">
        <f t="shared" si="104"/>
        <v>7</v>
      </c>
      <c r="O192" s="31" t="str">
        <f t="shared" si="105"/>
        <v>70%</v>
      </c>
      <c r="P192" s="31">
        <f t="shared" si="106"/>
        <v>4.8999999999999995</v>
      </c>
      <c r="Q192" s="179">
        <v>0.1</v>
      </c>
      <c r="R192" s="31">
        <f t="shared" si="107"/>
        <v>24.1</v>
      </c>
      <c r="S192" s="31">
        <f t="shared" si="108"/>
        <v>24.1</v>
      </c>
      <c r="T192" s="302">
        <v>24</v>
      </c>
    </row>
    <row r="193" spans="1:20" ht="15.75" customHeight="1" x14ac:dyDescent="0.3">
      <c r="A193" s="298">
        <v>185</v>
      </c>
      <c r="B193" s="235" t="s">
        <v>114</v>
      </c>
      <c r="C193" s="235">
        <v>160</v>
      </c>
      <c r="D193" s="236"/>
      <c r="E193" s="179"/>
      <c r="F193" s="179"/>
      <c r="G193" s="179">
        <v>22.1</v>
      </c>
      <c r="H193" s="238">
        <v>28</v>
      </c>
      <c r="I193" s="179"/>
      <c r="J193" s="179"/>
      <c r="K193" s="238">
        <f t="shared" si="109"/>
        <v>-28</v>
      </c>
      <c r="L193" s="239">
        <f t="shared" si="102"/>
        <v>0</v>
      </c>
      <c r="M193" s="237">
        <f t="shared" si="103"/>
        <v>22.1</v>
      </c>
      <c r="N193" s="237">
        <f t="shared" si="104"/>
        <v>-22.1</v>
      </c>
      <c r="O193" s="179" t="str">
        <f t="shared" si="105"/>
        <v>70%</v>
      </c>
      <c r="P193" s="179">
        <f t="shared" si="106"/>
        <v>-15.47</v>
      </c>
      <c r="Q193" s="179">
        <v>0.1</v>
      </c>
      <c r="R193" s="237">
        <f t="shared" si="107"/>
        <v>6.6300000000000008</v>
      </c>
      <c r="S193" s="237">
        <f t="shared" si="108"/>
        <v>22.1</v>
      </c>
      <c r="T193" s="299">
        <f>S193</f>
        <v>22.1</v>
      </c>
    </row>
    <row r="194" spans="1:20" ht="15.75" customHeight="1" x14ac:dyDescent="0.3">
      <c r="A194" s="298">
        <v>186</v>
      </c>
      <c r="B194" s="235" t="s">
        <v>115</v>
      </c>
      <c r="C194" s="235">
        <v>120</v>
      </c>
      <c r="D194" s="236"/>
      <c r="E194" s="179"/>
      <c r="F194" s="179"/>
      <c r="G194" s="237">
        <v>24</v>
      </c>
      <c r="H194" s="238">
        <f>G194</f>
        <v>24</v>
      </c>
      <c r="I194" s="179">
        <v>97</v>
      </c>
      <c r="J194" s="179">
        <v>69</v>
      </c>
      <c r="K194" s="238">
        <f t="shared" si="109"/>
        <v>73</v>
      </c>
      <c r="L194" s="239">
        <f t="shared" si="102"/>
        <v>28</v>
      </c>
      <c r="M194" s="237">
        <f t="shared" si="103"/>
        <v>24</v>
      </c>
      <c r="N194" s="237">
        <f t="shared" si="104"/>
        <v>4</v>
      </c>
      <c r="O194" s="179" t="str">
        <f t="shared" si="105"/>
        <v>70%</v>
      </c>
      <c r="P194" s="179">
        <f t="shared" si="106"/>
        <v>2.8</v>
      </c>
      <c r="Q194" s="179">
        <v>0.1</v>
      </c>
      <c r="R194" s="237">
        <f t="shared" si="107"/>
        <v>24.1</v>
      </c>
      <c r="S194" s="237">
        <f t="shared" si="108"/>
        <v>24.1</v>
      </c>
      <c r="T194" s="299">
        <f>S194</f>
        <v>24.1</v>
      </c>
    </row>
    <row r="195" spans="1:20" ht="15.75" customHeight="1" x14ac:dyDescent="0.3">
      <c r="A195" s="298">
        <v>187</v>
      </c>
      <c r="B195" s="235" t="s">
        <v>117</v>
      </c>
      <c r="C195" s="235">
        <v>347</v>
      </c>
      <c r="D195" s="236"/>
      <c r="E195" s="242"/>
      <c r="F195" s="179"/>
      <c r="G195" s="237">
        <v>24</v>
      </c>
      <c r="H195" s="238">
        <f>G195</f>
        <v>24</v>
      </c>
      <c r="I195" s="179">
        <v>104</v>
      </c>
      <c r="J195" s="179">
        <v>70</v>
      </c>
      <c r="K195" s="238">
        <f t="shared" ref="K195:K202" si="110">I195-H195</f>
        <v>80</v>
      </c>
      <c r="L195" s="239">
        <f t="shared" si="102"/>
        <v>34</v>
      </c>
      <c r="M195" s="237">
        <f t="shared" si="103"/>
        <v>24</v>
      </c>
      <c r="N195" s="237">
        <f t="shared" si="104"/>
        <v>10</v>
      </c>
      <c r="O195" s="179" t="str">
        <f t="shared" si="105"/>
        <v>70%</v>
      </c>
      <c r="P195" s="179">
        <f t="shared" si="106"/>
        <v>7</v>
      </c>
      <c r="Q195" s="179">
        <v>0.1</v>
      </c>
      <c r="R195" s="237">
        <f t="shared" si="107"/>
        <v>24.1</v>
      </c>
      <c r="S195" s="237">
        <f t="shared" si="108"/>
        <v>24.1</v>
      </c>
      <c r="T195" s="299">
        <f>S195</f>
        <v>24.1</v>
      </c>
    </row>
    <row r="196" spans="1:20" ht="15.75" customHeight="1" x14ac:dyDescent="0.3">
      <c r="A196" s="298">
        <v>188</v>
      </c>
      <c r="B196" s="236" t="s">
        <v>121</v>
      </c>
      <c r="C196" s="235">
        <v>245</v>
      </c>
      <c r="D196" s="236" t="s">
        <v>74</v>
      </c>
      <c r="E196" s="242"/>
      <c r="F196" s="179"/>
      <c r="G196" s="179">
        <v>11</v>
      </c>
      <c r="H196" s="179">
        <v>11</v>
      </c>
      <c r="I196" s="179">
        <v>86</v>
      </c>
      <c r="J196" s="179">
        <v>70</v>
      </c>
      <c r="K196" s="179">
        <f t="shared" si="110"/>
        <v>75</v>
      </c>
      <c r="L196" s="179">
        <f t="shared" si="102"/>
        <v>16</v>
      </c>
      <c r="M196" s="179">
        <f t="shared" si="103"/>
        <v>11</v>
      </c>
      <c r="N196" s="179">
        <f t="shared" si="104"/>
        <v>5</v>
      </c>
      <c r="O196" s="179" t="str">
        <f t="shared" si="105"/>
        <v>30%</v>
      </c>
      <c r="P196" s="179">
        <f t="shared" si="106"/>
        <v>1.5</v>
      </c>
      <c r="Q196" s="179">
        <v>0.1</v>
      </c>
      <c r="R196" s="179">
        <f t="shared" si="107"/>
        <v>11.1</v>
      </c>
      <c r="S196" s="179">
        <f t="shared" si="108"/>
        <v>11.1</v>
      </c>
      <c r="T196" s="232">
        <v>11</v>
      </c>
    </row>
    <row r="197" spans="1:20" ht="15.75" customHeight="1" x14ac:dyDescent="0.3">
      <c r="A197" s="298">
        <v>189</v>
      </c>
      <c r="B197" s="72" t="s">
        <v>122</v>
      </c>
      <c r="C197" s="72">
        <v>166</v>
      </c>
      <c r="D197" s="75" t="s">
        <v>123</v>
      </c>
      <c r="E197" s="76"/>
      <c r="F197" s="31"/>
      <c r="G197" s="31">
        <v>10.1</v>
      </c>
      <c r="H197" s="246">
        <f>G197</f>
        <v>10.1</v>
      </c>
      <c r="I197" s="31">
        <v>95</v>
      </c>
      <c r="J197" s="31">
        <v>70</v>
      </c>
      <c r="K197" s="246">
        <f t="shared" si="110"/>
        <v>84.9</v>
      </c>
      <c r="L197" s="247">
        <f t="shared" si="102"/>
        <v>25</v>
      </c>
      <c r="M197" s="166">
        <f t="shared" si="103"/>
        <v>10.1</v>
      </c>
      <c r="N197" s="166">
        <f t="shared" si="104"/>
        <v>14.9</v>
      </c>
      <c r="O197" s="31" t="str">
        <f t="shared" si="105"/>
        <v>30%</v>
      </c>
      <c r="P197" s="31">
        <f t="shared" si="106"/>
        <v>4.47</v>
      </c>
      <c r="Q197" s="179">
        <v>0.1</v>
      </c>
      <c r="R197" s="166">
        <f t="shared" si="107"/>
        <v>10.199999999999999</v>
      </c>
      <c r="S197" s="166">
        <f t="shared" si="108"/>
        <v>10.199999999999999</v>
      </c>
      <c r="T197" s="300">
        <v>10</v>
      </c>
    </row>
    <row r="198" spans="1:20" ht="15.75" customHeight="1" x14ac:dyDescent="0.3">
      <c r="A198" s="298">
        <v>190</v>
      </c>
      <c r="B198" s="72" t="s">
        <v>119</v>
      </c>
      <c r="C198" s="72">
        <v>227</v>
      </c>
      <c r="D198" s="75"/>
      <c r="E198" s="76"/>
      <c r="F198" s="31"/>
      <c r="G198" s="166">
        <v>8.6999999999999993</v>
      </c>
      <c r="H198" s="246">
        <v>9</v>
      </c>
      <c r="I198" s="31">
        <v>88</v>
      </c>
      <c r="J198" s="31">
        <v>70</v>
      </c>
      <c r="K198" s="246">
        <f t="shared" si="110"/>
        <v>79</v>
      </c>
      <c r="L198" s="247">
        <f t="shared" si="102"/>
        <v>18</v>
      </c>
      <c r="M198" s="166">
        <f t="shared" si="103"/>
        <v>8.6999999999999993</v>
      </c>
      <c r="N198" s="166">
        <f t="shared" si="104"/>
        <v>9.3000000000000007</v>
      </c>
      <c r="O198" s="31" t="str">
        <f t="shared" si="105"/>
        <v>30%</v>
      </c>
      <c r="P198" s="31">
        <f t="shared" si="106"/>
        <v>2.79</v>
      </c>
      <c r="Q198" s="179">
        <v>0.1</v>
      </c>
      <c r="R198" s="166">
        <f t="shared" si="107"/>
        <v>8.7999999999999989</v>
      </c>
      <c r="S198" s="166">
        <f t="shared" si="108"/>
        <v>8.7999999999999989</v>
      </c>
      <c r="T198" s="300">
        <f>S198</f>
        <v>8.7999999999999989</v>
      </c>
    </row>
    <row r="199" spans="1:20" ht="15.75" customHeight="1" x14ac:dyDescent="0.3">
      <c r="A199" s="298">
        <v>191</v>
      </c>
      <c r="B199" s="235" t="s">
        <v>124</v>
      </c>
      <c r="C199" s="235">
        <v>349</v>
      </c>
      <c r="D199" s="236"/>
      <c r="E199" s="179"/>
      <c r="F199" s="179"/>
      <c r="G199" s="179">
        <v>11</v>
      </c>
      <c r="H199" s="238">
        <f>G199</f>
        <v>11</v>
      </c>
      <c r="I199" s="179">
        <v>88</v>
      </c>
      <c r="J199" s="179">
        <v>72</v>
      </c>
      <c r="K199" s="238">
        <f t="shared" si="110"/>
        <v>77</v>
      </c>
      <c r="L199" s="239">
        <f t="shared" si="102"/>
        <v>16</v>
      </c>
      <c r="M199" s="237">
        <f t="shared" si="103"/>
        <v>11</v>
      </c>
      <c r="N199" s="237">
        <f t="shared" si="104"/>
        <v>5</v>
      </c>
      <c r="O199" s="179" t="str">
        <f t="shared" si="105"/>
        <v>30%</v>
      </c>
      <c r="P199" s="179">
        <v>-0.3</v>
      </c>
      <c r="Q199" s="179">
        <v>0.1</v>
      </c>
      <c r="R199" s="237">
        <f t="shared" si="107"/>
        <v>11.1</v>
      </c>
      <c r="S199" s="237">
        <f t="shared" si="108"/>
        <v>11.1</v>
      </c>
      <c r="T199" s="299">
        <f>S199</f>
        <v>11.1</v>
      </c>
    </row>
    <row r="200" spans="1:20" ht="15.75" customHeight="1" x14ac:dyDescent="0.3">
      <c r="A200" s="298">
        <v>192</v>
      </c>
      <c r="B200" s="235" t="s">
        <v>125</v>
      </c>
      <c r="C200" s="235">
        <v>290</v>
      </c>
      <c r="D200" s="236" t="s">
        <v>65</v>
      </c>
      <c r="E200" s="242"/>
      <c r="F200" s="179"/>
      <c r="G200" s="237">
        <v>14</v>
      </c>
      <c r="H200" s="238">
        <v>14</v>
      </c>
      <c r="I200" s="179">
        <v>88</v>
      </c>
      <c r="J200" s="179">
        <v>69</v>
      </c>
      <c r="K200" s="238">
        <f t="shared" si="110"/>
        <v>74</v>
      </c>
      <c r="L200" s="239">
        <f t="shared" si="102"/>
        <v>19</v>
      </c>
      <c r="M200" s="237">
        <f t="shared" si="103"/>
        <v>14</v>
      </c>
      <c r="N200" s="237">
        <f t="shared" si="104"/>
        <v>5</v>
      </c>
      <c r="O200" s="179" t="str">
        <f t="shared" si="105"/>
        <v>50%</v>
      </c>
      <c r="P200" s="179">
        <f t="shared" si="106"/>
        <v>2.5</v>
      </c>
      <c r="Q200" s="179">
        <v>0.1</v>
      </c>
      <c r="R200" s="237">
        <f t="shared" si="107"/>
        <v>14.1</v>
      </c>
      <c r="S200" s="237">
        <f t="shared" si="108"/>
        <v>14.1</v>
      </c>
      <c r="T200" s="299">
        <f>S200</f>
        <v>14.1</v>
      </c>
    </row>
    <row r="201" spans="1:20" ht="15.75" customHeight="1" x14ac:dyDescent="0.3">
      <c r="A201" s="298">
        <v>193</v>
      </c>
      <c r="B201" s="235" t="s">
        <v>126</v>
      </c>
      <c r="C201" s="235">
        <v>228</v>
      </c>
      <c r="D201" s="236"/>
      <c r="E201" s="242"/>
      <c r="F201" s="179"/>
      <c r="G201" s="237">
        <v>20</v>
      </c>
      <c r="H201" s="238">
        <v>20</v>
      </c>
      <c r="I201" s="179">
        <v>91</v>
      </c>
      <c r="J201" s="179">
        <v>70</v>
      </c>
      <c r="K201" s="238">
        <f t="shared" si="110"/>
        <v>71</v>
      </c>
      <c r="L201" s="239">
        <f t="shared" si="102"/>
        <v>21</v>
      </c>
      <c r="M201" s="237">
        <f t="shared" si="103"/>
        <v>20</v>
      </c>
      <c r="N201" s="237">
        <f t="shared" si="104"/>
        <v>1</v>
      </c>
      <c r="O201" s="179" t="str">
        <f t="shared" si="105"/>
        <v>70%</v>
      </c>
      <c r="P201" s="179">
        <f t="shared" si="106"/>
        <v>0.7</v>
      </c>
      <c r="Q201" s="179">
        <v>0.1</v>
      </c>
      <c r="R201" s="237">
        <f t="shared" si="107"/>
        <v>20.100000000000001</v>
      </c>
      <c r="S201" s="237">
        <f t="shared" si="108"/>
        <v>20.100000000000001</v>
      </c>
      <c r="T201" s="299">
        <f>S201</f>
        <v>20.100000000000001</v>
      </c>
    </row>
    <row r="202" spans="1:20" ht="15.75" customHeight="1" x14ac:dyDescent="0.3">
      <c r="A202" s="298">
        <v>194</v>
      </c>
      <c r="B202" s="235" t="s">
        <v>127</v>
      </c>
      <c r="C202" s="235">
        <v>136</v>
      </c>
      <c r="D202" s="236"/>
      <c r="E202" s="179"/>
      <c r="F202" s="179"/>
      <c r="G202" s="179">
        <v>14.1</v>
      </c>
      <c r="H202" s="238">
        <f>G202</f>
        <v>14.1</v>
      </c>
      <c r="I202" s="179"/>
      <c r="J202" s="179"/>
      <c r="K202" s="238">
        <f t="shared" si="110"/>
        <v>-14.1</v>
      </c>
      <c r="L202" s="239">
        <f t="shared" si="102"/>
        <v>0</v>
      </c>
      <c r="M202" s="237">
        <f t="shared" si="103"/>
        <v>14.1</v>
      </c>
      <c r="N202" s="237">
        <f t="shared" si="104"/>
        <v>-14.1</v>
      </c>
      <c r="O202" s="179" t="str">
        <f t="shared" si="105"/>
        <v>50%</v>
      </c>
      <c r="P202" s="179"/>
      <c r="Q202" s="179">
        <v>0.1</v>
      </c>
      <c r="R202" s="237">
        <f t="shared" si="107"/>
        <v>14.1</v>
      </c>
      <c r="S202" s="237">
        <f t="shared" si="108"/>
        <v>14.1</v>
      </c>
      <c r="T202" s="299">
        <f>S202</f>
        <v>14.1</v>
      </c>
    </row>
    <row r="203" spans="1:20" ht="15.75" customHeight="1" x14ac:dyDescent="0.3">
      <c r="A203" s="298">
        <v>195</v>
      </c>
      <c r="B203" s="235" t="s">
        <v>129</v>
      </c>
      <c r="C203" s="235">
        <v>314</v>
      </c>
      <c r="D203" s="236" t="s">
        <v>130</v>
      </c>
      <c r="E203" s="245"/>
      <c r="F203" s="179"/>
      <c r="G203" s="179">
        <v>11</v>
      </c>
      <c r="H203" s="179">
        <v>11</v>
      </c>
      <c r="I203" s="179">
        <v>89</v>
      </c>
      <c r="J203" s="179">
        <v>69</v>
      </c>
      <c r="K203" s="179"/>
      <c r="L203" s="179">
        <f t="shared" si="102"/>
        <v>20</v>
      </c>
      <c r="M203" s="179">
        <f t="shared" si="103"/>
        <v>11</v>
      </c>
      <c r="N203" s="179">
        <f t="shared" si="104"/>
        <v>9</v>
      </c>
      <c r="O203" s="179" t="str">
        <f t="shared" si="105"/>
        <v>30%</v>
      </c>
      <c r="P203" s="179">
        <f t="shared" si="106"/>
        <v>2.6999999999999997</v>
      </c>
      <c r="Q203" s="179">
        <v>0.1</v>
      </c>
      <c r="R203" s="179">
        <f t="shared" si="107"/>
        <v>11.1</v>
      </c>
      <c r="S203" s="179">
        <f t="shared" si="108"/>
        <v>11.1</v>
      </c>
      <c r="T203" s="299">
        <v>11</v>
      </c>
    </row>
    <row r="204" spans="1:20" ht="15.75" customHeight="1" x14ac:dyDescent="0.3">
      <c r="A204" s="298">
        <v>196</v>
      </c>
      <c r="B204" s="236" t="s">
        <v>132</v>
      </c>
      <c r="C204" s="235">
        <v>351</v>
      </c>
      <c r="D204" s="236" t="s">
        <v>20</v>
      </c>
      <c r="E204" s="179"/>
      <c r="F204" s="179"/>
      <c r="G204" s="179">
        <v>19</v>
      </c>
      <c r="H204" s="179">
        <v>19</v>
      </c>
      <c r="I204" s="179">
        <v>104</v>
      </c>
      <c r="J204" s="179">
        <v>69</v>
      </c>
      <c r="K204" s="179">
        <f t="shared" ref="K204:K209" si="111">I204-H204</f>
        <v>85</v>
      </c>
      <c r="L204" s="179">
        <f t="shared" si="102"/>
        <v>35</v>
      </c>
      <c r="M204" s="179">
        <f t="shared" si="103"/>
        <v>19</v>
      </c>
      <c r="N204" s="179">
        <f t="shared" si="104"/>
        <v>16</v>
      </c>
      <c r="O204" s="179" t="str">
        <f t="shared" si="105"/>
        <v>50%</v>
      </c>
      <c r="P204" s="179">
        <v>-7</v>
      </c>
      <c r="Q204" s="179">
        <v>0.1</v>
      </c>
      <c r="R204" s="179">
        <f t="shared" si="107"/>
        <v>19.100000000000001</v>
      </c>
      <c r="S204" s="179">
        <f t="shared" si="108"/>
        <v>19.100000000000001</v>
      </c>
      <c r="T204" s="299">
        <f t="shared" ref="T204:T211" si="112">S204</f>
        <v>19.100000000000001</v>
      </c>
    </row>
    <row r="205" spans="1:20" ht="15.75" customHeight="1" x14ac:dyDescent="0.3">
      <c r="A205" s="298">
        <v>197</v>
      </c>
      <c r="B205" s="72" t="s">
        <v>133</v>
      </c>
      <c r="C205" s="72">
        <v>316</v>
      </c>
      <c r="D205" s="75"/>
      <c r="E205" s="76"/>
      <c r="F205" s="31"/>
      <c r="G205" s="31">
        <v>14.2</v>
      </c>
      <c r="H205" s="31">
        <v>14</v>
      </c>
      <c r="I205" s="31">
        <v>102</v>
      </c>
      <c r="J205" s="31">
        <v>71</v>
      </c>
      <c r="K205" s="246">
        <f t="shared" si="111"/>
        <v>88</v>
      </c>
      <c r="L205" s="247">
        <f t="shared" si="102"/>
        <v>31</v>
      </c>
      <c r="M205" s="166">
        <f t="shared" si="103"/>
        <v>14.2</v>
      </c>
      <c r="N205" s="166">
        <f t="shared" si="104"/>
        <v>16.8</v>
      </c>
      <c r="O205" s="251">
        <v>0.3</v>
      </c>
      <c r="P205" s="31">
        <f t="shared" si="106"/>
        <v>5.04</v>
      </c>
      <c r="Q205" s="179">
        <v>0.1</v>
      </c>
      <c r="R205" s="166">
        <f t="shared" si="107"/>
        <v>14.299999999999999</v>
      </c>
      <c r="S205" s="166">
        <f t="shared" si="108"/>
        <v>14.299999999999999</v>
      </c>
      <c r="T205" s="300">
        <f t="shared" si="112"/>
        <v>14.299999999999999</v>
      </c>
    </row>
    <row r="206" spans="1:20" ht="15.75" customHeight="1" x14ac:dyDescent="0.3">
      <c r="A206" s="298">
        <v>198</v>
      </c>
      <c r="B206" s="235" t="s">
        <v>134</v>
      </c>
      <c r="C206" s="235">
        <v>276</v>
      </c>
      <c r="D206" s="236"/>
      <c r="E206" s="245"/>
      <c r="F206" s="179"/>
      <c r="G206" s="237">
        <v>22</v>
      </c>
      <c r="H206" s="238">
        <v>22</v>
      </c>
      <c r="I206" s="179">
        <v>110</v>
      </c>
      <c r="J206" s="179">
        <v>69</v>
      </c>
      <c r="K206" s="238">
        <f t="shared" si="111"/>
        <v>88</v>
      </c>
      <c r="L206" s="239">
        <f t="shared" si="102"/>
        <v>41</v>
      </c>
      <c r="M206" s="237">
        <f t="shared" si="103"/>
        <v>22</v>
      </c>
      <c r="N206" s="237">
        <f t="shared" si="104"/>
        <v>19</v>
      </c>
      <c r="O206" s="179" t="str">
        <f>IF(M206&gt;=19.5,"70%",IF(M206&gt;=13.5,"50%",IF(M206&gt;=5.5,"30%",IF(M206&gt;=0.1,"15%"))))</f>
        <v>70%</v>
      </c>
      <c r="P206" s="179">
        <f t="shared" si="106"/>
        <v>13.299999999999999</v>
      </c>
      <c r="Q206" s="179">
        <v>0.1</v>
      </c>
      <c r="R206" s="237">
        <f t="shared" si="107"/>
        <v>22.1</v>
      </c>
      <c r="S206" s="237">
        <f t="shared" si="108"/>
        <v>22.1</v>
      </c>
      <c r="T206" s="299">
        <f t="shared" si="112"/>
        <v>22.1</v>
      </c>
    </row>
    <row r="207" spans="1:20" ht="15.75" customHeight="1" x14ac:dyDescent="0.3">
      <c r="A207" s="298">
        <v>199</v>
      </c>
      <c r="B207" s="235" t="s">
        <v>135</v>
      </c>
      <c r="C207" s="235">
        <v>146</v>
      </c>
      <c r="D207" s="236" t="s">
        <v>136</v>
      </c>
      <c r="E207" s="179"/>
      <c r="F207" s="179"/>
      <c r="G207" s="179">
        <v>18</v>
      </c>
      <c r="H207" s="238">
        <v>18</v>
      </c>
      <c r="I207" s="179">
        <v>99</v>
      </c>
      <c r="J207" s="179">
        <v>69</v>
      </c>
      <c r="K207" s="238">
        <f t="shared" si="111"/>
        <v>81</v>
      </c>
      <c r="L207" s="239">
        <f t="shared" si="102"/>
        <v>30</v>
      </c>
      <c r="M207" s="237">
        <f t="shared" si="103"/>
        <v>18</v>
      </c>
      <c r="N207" s="237">
        <f t="shared" si="104"/>
        <v>12</v>
      </c>
      <c r="O207" s="179" t="str">
        <f>IF(M207&gt;=19.5,"70%",IF(M207&gt;=13.5,"50%",IF(M207&gt;=5.5,"30%",IF(M207&gt;=0.1,"15%"))))</f>
        <v>50%</v>
      </c>
      <c r="P207" s="179">
        <f t="shared" si="106"/>
        <v>6</v>
      </c>
      <c r="Q207" s="179">
        <v>0.1</v>
      </c>
      <c r="R207" s="237">
        <f t="shared" si="107"/>
        <v>18.100000000000001</v>
      </c>
      <c r="S207" s="237">
        <f t="shared" si="108"/>
        <v>18.100000000000001</v>
      </c>
      <c r="T207" s="299">
        <f t="shared" si="112"/>
        <v>18.100000000000001</v>
      </c>
    </row>
    <row r="208" spans="1:20" ht="15.75" customHeight="1" x14ac:dyDescent="0.3">
      <c r="A208" s="298">
        <v>200</v>
      </c>
      <c r="B208" s="235" t="s">
        <v>137</v>
      </c>
      <c r="C208" s="235">
        <v>352</v>
      </c>
      <c r="D208" s="236"/>
      <c r="E208" s="242"/>
      <c r="F208" s="179"/>
      <c r="G208" s="237">
        <v>17</v>
      </c>
      <c r="H208" s="238">
        <v>17</v>
      </c>
      <c r="I208" s="179">
        <v>101</v>
      </c>
      <c r="J208" s="179">
        <v>70</v>
      </c>
      <c r="K208" s="238">
        <f t="shared" si="111"/>
        <v>84</v>
      </c>
      <c r="L208" s="239">
        <f t="shared" si="102"/>
        <v>31</v>
      </c>
      <c r="M208" s="237">
        <f t="shared" si="103"/>
        <v>17</v>
      </c>
      <c r="N208" s="237">
        <f t="shared" si="104"/>
        <v>14</v>
      </c>
      <c r="O208" s="179" t="str">
        <f>IF(M208&gt;=19.5,"70%",IF(M208&gt;=13.5,"50%",IF(M208&gt;=5.5,"30%",IF(M208&gt;=0.1,"15%"))))</f>
        <v>50%</v>
      </c>
      <c r="P208" s="179">
        <f t="shared" si="106"/>
        <v>7</v>
      </c>
      <c r="Q208" s="179">
        <v>0.1</v>
      </c>
      <c r="R208" s="237">
        <f t="shared" si="107"/>
        <v>17.100000000000001</v>
      </c>
      <c r="S208" s="237">
        <f t="shared" si="108"/>
        <v>17.100000000000001</v>
      </c>
      <c r="T208" s="299">
        <f t="shared" si="112"/>
        <v>17.100000000000001</v>
      </c>
    </row>
    <row r="209" spans="1:20" ht="15.75" customHeight="1" x14ac:dyDescent="0.3">
      <c r="A209" s="298">
        <v>201</v>
      </c>
      <c r="B209" s="72" t="s">
        <v>138</v>
      </c>
      <c r="C209" s="72">
        <v>147</v>
      </c>
      <c r="D209" s="75" t="s">
        <v>17</v>
      </c>
      <c r="E209" s="76"/>
      <c r="F209" s="31"/>
      <c r="G209" s="31">
        <v>14.4</v>
      </c>
      <c r="H209" s="246">
        <v>14</v>
      </c>
      <c r="I209" s="31">
        <v>88</v>
      </c>
      <c r="J209" s="31">
        <v>70</v>
      </c>
      <c r="K209" s="246">
        <f t="shared" si="111"/>
        <v>74</v>
      </c>
      <c r="L209" s="247">
        <f t="shared" si="102"/>
        <v>18</v>
      </c>
      <c r="M209" s="166">
        <f t="shared" si="103"/>
        <v>14.4</v>
      </c>
      <c r="N209" s="166">
        <f t="shared" si="104"/>
        <v>3.5999999999999996</v>
      </c>
      <c r="O209" s="251">
        <v>0.5</v>
      </c>
      <c r="P209" s="31">
        <f t="shared" si="106"/>
        <v>1.7999999999999998</v>
      </c>
      <c r="Q209" s="179">
        <v>0.1</v>
      </c>
      <c r="R209" s="166">
        <f t="shared" si="107"/>
        <v>14.5</v>
      </c>
      <c r="S209" s="166">
        <f t="shared" si="108"/>
        <v>14.5</v>
      </c>
      <c r="T209" s="300">
        <f t="shared" si="112"/>
        <v>14.5</v>
      </c>
    </row>
    <row r="210" spans="1:20" ht="15.75" customHeight="1" x14ac:dyDescent="0.3">
      <c r="A210" s="298">
        <v>202</v>
      </c>
      <c r="B210" s="235" t="s">
        <v>139</v>
      </c>
      <c r="C210" s="235">
        <v>41</v>
      </c>
      <c r="D210" s="236" t="s">
        <v>136</v>
      </c>
      <c r="E210" s="179"/>
      <c r="F210" s="179"/>
      <c r="G210" s="237">
        <v>13.8</v>
      </c>
      <c r="H210" s="238">
        <f>G210</f>
        <v>13.8</v>
      </c>
      <c r="I210" s="179"/>
      <c r="J210" s="179"/>
      <c r="K210" s="238">
        <v>70</v>
      </c>
      <c r="L210" s="265" t="s">
        <v>140</v>
      </c>
      <c r="M210" s="237">
        <f t="shared" si="103"/>
        <v>13.8</v>
      </c>
      <c r="N210" s="237">
        <f t="shared" si="104"/>
        <v>57.2</v>
      </c>
      <c r="O210" s="244">
        <v>0.3</v>
      </c>
      <c r="P210" s="179">
        <f t="shared" si="106"/>
        <v>17.16</v>
      </c>
      <c r="Q210" s="179">
        <v>0.1</v>
      </c>
      <c r="R210" s="237">
        <f t="shared" si="107"/>
        <v>13.9</v>
      </c>
      <c r="S210" s="237">
        <f t="shared" si="108"/>
        <v>13.8</v>
      </c>
      <c r="T210" s="299">
        <f t="shared" si="112"/>
        <v>13.8</v>
      </c>
    </row>
    <row r="211" spans="1:20" ht="15.75" customHeight="1" x14ac:dyDescent="0.3">
      <c r="A211" s="298">
        <v>203</v>
      </c>
      <c r="B211" s="235" t="s">
        <v>141</v>
      </c>
      <c r="C211" s="235">
        <v>106</v>
      </c>
      <c r="D211" s="236"/>
      <c r="E211" s="242"/>
      <c r="F211" s="179"/>
      <c r="G211" s="237">
        <v>24</v>
      </c>
      <c r="H211" s="238">
        <v>24</v>
      </c>
      <c r="I211" s="179">
        <v>115</v>
      </c>
      <c r="J211" s="179">
        <v>71</v>
      </c>
      <c r="K211" s="238">
        <f>I211-H211</f>
        <v>91</v>
      </c>
      <c r="L211" s="239">
        <f t="shared" ref="L211:L244" si="113">I211-J211</f>
        <v>44</v>
      </c>
      <c r="M211" s="237">
        <f t="shared" si="103"/>
        <v>24</v>
      </c>
      <c r="N211" s="237">
        <f t="shared" si="104"/>
        <v>20</v>
      </c>
      <c r="O211" s="179" t="str">
        <f>IF(M211&gt;=19.5,"70%",IF(M211&gt;=13.5,"50%",IF(M211&gt;=5.5,"30%",IF(M211&gt;=0.1,"15%"))))</f>
        <v>70%</v>
      </c>
      <c r="P211" s="179">
        <f t="shared" si="106"/>
        <v>14</v>
      </c>
      <c r="Q211" s="179">
        <v>0.1</v>
      </c>
      <c r="R211" s="237">
        <f t="shared" si="107"/>
        <v>24.1</v>
      </c>
      <c r="S211" s="237">
        <f t="shared" si="108"/>
        <v>24.1</v>
      </c>
      <c r="T211" s="299">
        <f t="shared" si="112"/>
        <v>24.1</v>
      </c>
    </row>
    <row r="212" spans="1:20" ht="15.75" customHeight="1" x14ac:dyDescent="0.3">
      <c r="A212" s="298">
        <v>204</v>
      </c>
      <c r="B212" s="72" t="s">
        <v>142</v>
      </c>
      <c r="C212" s="72">
        <v>194</v>
      </c>
      <c r="D212" s="75" t="s">
        <v>32</v>
      </c>
      <c r="E212" s="76"/>
      <c r="F212" s="31"/>
      <c r="G212" s="31">
        <v>12.3</v>
      </c>
      <c r="H212" s="246">
        <v>12</v>
      </c>
      <c r="I212" s="31">
        <v>93</v>
      </c>
      <c r="J212" s="31">
        <v>70</v>
      </c>
      <c r="K212" s="246">
        <v>82</v>
      </c>
      <c r="L212" s="247">
        <f t="shared" si="113"/>
        <v>23</v>
      </c>
      <c r="M212" s="166">
        <f t="shared" si="103"/>
        <v>12.3</v>
      </c>
      <c r="N212" s="166">
        <f t="shared" si="104"/>
        <v>10.7</v>
      </c>
      <c r="O212" s="251">
        <v>0.3</v>
      </c>
      <c r="P212" s="31">
        <f t="shared" si="106"/>
        <v>3.2099999999999995</v>
      </c>
      <c r="Q212" s="179">
        <v>0.1</v>
      </c>
      <c r="R212" s="166">
        <f t="shared" si="107"/>
        <v>12.4</v>
      </c>
      <c r="S212" s="166">
        <f t="shared" si="108"/>
        <v>12.4</v>
      </c>
      <c r="T212" s="300">
        <v>12</v>
      </c>
    </row>
    <row r="213" spans="1:20" ht="15.75" customHeight="1" x14ac:dyDescent="0.3">
      <c r="A213" s="298">
        <v>205</v>
      </c>
      <c r="B213" s="235" t="s">
        <v>143</v>
      </c>
      <c r="C213" s="235">
        <v>100</v>
      </c>
      <c r="D213" s="236"/>
      <c r="E213" s="179"/>
      <c r="F213" s="179"/>
      <c r="G213" s="237">
        <v>20.6</v>
      </c>
      <c r="H213" s="238">
        <f>G213</f>
        <v>20.6</v>
      </c>
      <c r="I213" s="179"/>
      <c r="J213" s="179"/>
      <c r="K213" s="238">
        <f t="shared" ref="K213:K223" si="114">I213-H213</f>
        <v>-20.6</v>
      </c>
      <c r="L213" s="239">
        <f t="shared" si="113"/>
        <v>0</v>
      </c>
      <c r="M213" s="237">
        <f t="shared" si="103"/>
        <v>20.6</v>
      </c>
      <c r="N213" s="237">
        <f t="shared" si="104"/>
        <v>-20.6</v>
      </c>
      <c r="O213" s="179" t="str">
        <f t="shared" ref="O213:O225" si="115">IF(M213&gt;=19.5,"70%",IF(M213&gt;=13.5,"50%",IF(M213&gt;=5.5,"30%",IF(M213&gt;=0.1,"15%"))))</f>
        <v>70%</v>
      </c>
      <c r="P213" s="179">
        <f t="shared" si="106"/>
        <v>-14.42</v>
      </c>
      <c r="Q213" s="179">
        <v>0.1</v>
      </c>
      <c r="R213" s="237">
        <f t="shared" si="107"/>
        <v>6.1800000000000015</v>
      </c>
      <c r="S213" s="237">
        <f t="shared" si="108"/>
        <v>20.6</v>
      </c>
      <c r="T213" s="299">
        <f>S213</f>
        <v>20.6</v>
      </c>
    </row>
    <row r="214" spans="1:20" ht="15.75" customHeight="1" x14ac:dyDescent="0.3">
      <c r="A214" s="298">
        <v>206</v>
      </c>
      <c r="B214" s="72" t="s">
        <v>145</v>
      </c>
      <c r="C214" s="72">
        <v>74</v>
      </c>
      <c r="D214" s="75" t="s">
        <v>34</v>
      </c>
      <c r="E214" s="76"/>
      <c r="F214" s="31"/>
      <c r="G214" s="166">
        <v>8</v>
      </c>
      <c r="H214" s="246">
        <v>8</v>
      </c>
      <c r="I214" s="31">
        <v>87</v>
      </c>
      <c r="J214" s="31">
        <v>70</v>
      </c>
      <c r="K214" s="246">
        <f t="shared" si="114"/>
        <v>79</v>
      </c>
      <c r="L214" s="247">
        <f t="shared" si="113"/>
        <v>17</v>
      </c>
      <c r="M214" s="166">
        <f t="shared" si="103"/>
        <v>8</v>
      </c>
      <c r="N214" s="166">
        <f t="shared" si="104"/>
        <v>9</v>
      </c>
      <c r="O214" s="31" t="str">
        <f t="shared" si="115"/>
        <v>30%</v>
      </c>
      <c r="P214" s="31">
        <f t="shared" si="106"/>
        <v>2.6999999999999997</v>
      </c>
      <c r="Q214" s="179">
        <v>0.1</v>
      </c>
      <c r="R214" s="166">
        <f t="shared" si="107"/>
        <v>8.1</v>
      </c>
      <c r="S214" s="166">
        <f t="shared" si="108"/>
        <v>8.1</v>
      </c>
      <c r="T214" s="300">
        <v>8</v>
      </c>
    </row>
    <row r="215" spans="1:20" ht="15.75" customHeight="1" x14ac:dyDescent="0.3">
      <c r="A215" s="298">
        <v>207</v>
      </c>
      <c r="B215" s="235" t="s">
        <v>146</v>
      </c>
      <c r="C215" s="235">
        <v>176</v>
      </c>
      <c r="D215" s="236"/>
      <c r="E215" s="179"/>
      <c r="F215" s="179"/>
      <c r="G215" s="179">
        <v>17.100000000000001</v>
      </c>
      <c r="H215" s="238">
        <f>G215</f>
        <v>17.100000000000001</v>
      </c>
      <c r="I215" s="179"/>
      <c r="J215" s="179"/>
      <c r="K215" s="238">
        <f t="shared" si="114"/>
        <v>-17.100000000000001</v>
      </c>
      <c r="L215" s="239">
        <f t="shared" si="113"/>
        <v>0</v>
      </c>
      <c r="M215" s="237">
        <f t="shared" si="103"/>
        <v>17.100000000000001</v>
      </c>
      <c r="N215" s="237">
        <f t="shared" si="104"/>
        <v>-17.100000000000001</v>
      </c>
      <c r="O215" s="179" t="str">
        <f t="shared" si="115"/>
        <v>50%</v>
      </c>
      <c r="P215" s="179">
        <f t="shared" si="106"/>
        <v>-8.5500000000000007</v>
      </c>
      <c r="Q215" s="179">
        <v>0.1</v>
      </c>
      <c r="R215" s="237">
        <f t="shared" si="107"/>
        <v>8.5500000000000007</v>
      </c>
      <c r="S215" s="237">
        <f t="shared" si="108"/>
        <v>17.100000000000001</v>
      </c>
      <c r="T215" s="299">
        <f>S215</f>
        <v>17.100000000000001</v>
      </c>
    </row>
    <row r="216" spans="1:20" ht="15.75" customHeight="1" x14ac:dyDescent="0.3">
      <c r="A216" s="298">
        <v>208</v>
      </c>
      <c r="B216" s="266" t="s">
        <v>147</v>
      </c>
      <c r="C216" s="235">
        <v>353</v>
      </c>
      <c r="D216" s="236" t="s">
        <v>65</v>
      </c>
      <c r="E216" s="242"/>
      <c r="F216" s="179"/>
      <c r="G216" s="179">
        <v>24</v>
      </c>
      <c r="H216" s="179">
        <v>24</v>
      </c>
      <c r="I216" s="179">
        <v>95</v>
      </c>
      <c r="J216" s="179">
        <v>69</v>
      </c>
      <c r="K216" s="179">
        <f t="shared" si="114"/>
        <v>71</v>
      </c>
      <c r="L216" s="179">
        <f t="shared" si="113"/>
        <v>26</v>
      </c>
      <c r="M216" s="179">
        <f t="shared" si="103"/>
        <v>24</v>
      </c>
      <c r="N216" s="179">
        <f t="shared" si="104"/>
        <v>2</v>
      </c>
      <c r="O216" s="179" t="str">
        <f t="shared" si="115"/>
        <v>70%</v>
      </c>
      <c r="P216" s="179">
        <f t="shared" si="106"/>
        <v>1.4</v>
      </c>
      <c r="Q216" s="179">
        <v>0.1</v>
      </c>
      <c r="R216" s="179">
        <f t="shared" si="107"/>
        <v>24.1</v>
      </c>
      <c r="S216" s="179">
        <f t="shared" si="108"/>
        <v>24.1</v>
      </c>
      <c r="T216" s="232">
        <v>24</v>
      </c>
    </row>
    <row r="217" spans="1:20" ht="15.75" customHeight="1" x14ac:dyDescent="0.3">
      <c r="A217" s="298">
        <v>209</v>
      </c>
      <c r="B217" s="235" t="s">
        <v>148</v>
      </c>
      <c r="C217" s="235">
        <v>254</v>
      </c>
      <c r="D217" s="236" t="s">
        <v>32</v>
      </c>
      <c r="E217" s="245"/>
      <c r="F217" s="179"/>
      <c r="G217" s="179">
        <v>7</v>
      </c>
      <c r="H217" s="238">
        <v>7</v>
      </c>
      <c r="I217" s="179">
        <v>75</v>
      </c>
      <c r="J217" s="179">
        <v>69</v>
      </c>
      <c r="K217" s="238">
        <f t="shared" si="114"/>
        <v>68</v>
      </c>
      <c r="L217" s="239">
        <f t="shared" si="113"/>
        <v>6</v>
      </c>
      <c r="M217" s="237">
        <f t="shared" si="103"/>
        <v>7</v>
      </c>
      <c r="N217" s="237">
        <f t="shared" si="104"/>
        <v>-1</v>
      </c>
      <c r="O217" s="179" t="str">
        <f t="shared" si="115"/>
        <v>30%</v>
      </c>
      <c r="P217" s="179">
        <f t="shared" si="106"/>
        <v>-0.3</v>
      </c>
      <c r="Q217" s="179">
        <v>0.1</v>
      </c>
      <c r="R217" s="237">
        <f t="shared" si="107"/>
        <v>6.7</v>
      </c>
      <c r="S217" s="237">
        <f t="shared" si="108"/>
        <v>6.7</v>
      </c>
      <c r="T217" s="299">
        <v>7</v>
      </c>
    </row>
    <row r="218" spans="1:20" ht="15.75" customHeight="1" x14ac:dyDescent="0.3">
      <c r="A218" s="298">
        <v>210</v>
      </c>
      <c r="B218" s="235" t="s">
        <v>149</v>
      </c>
      <c r="C218" s="235">
        <v>82</v>
      </c>
      <c r="D218" s="236" t="s">
        <v>110</v>
      </c>
      <c r="E218" s="242"/>
      <c r="F218" s="179"/>
      <c r="G218" s="237">
        <v>10</v>
      </c>
      <c r="H218" s="238">
        <v>10</v>
      </c>
      <c r="I218" s="179">
        <v>86</v>
      </c>
      <c r="J218" s="179">
        <v>71</v>
      </c>
      <c r="K218" s="238">
        <f t="shared" si="114"/>
        <v>76</v>
      </c>
      <c r="L218" s="239">
        <f t="shared" si="113"/>
        <v>15</v>
      </c>
      <c r="M218" s="237">
        <f t="shared" si="103"/>
        <v>10</v>
      </c>
      <c r="N218" s="237">
        <f t="shared" si="104"/>
        <v>5</v>
      </c>
      <c r="O218" s="179" t="str">
        <f t="shared" si="115"/>
        <v>30%</v>
      </c>
      <c r="P218" s="179">
        <f t="shared" si="106"/>
        <v>1.5</v>
      </c>
      <c r="Q218" s="179">
        <v>0.1</v>
      </c>
      <c r="R218" s="237">
        <f t="shared" si="107"/>
        <v>10.1</v>
      </c>
      <c r="S218" s="237">
        <f t="shared" si="108"/>
        <v>10.1</v>
      </c>
      <c r="T218" s="299">
        <f t="shared" ref="T218:T226" si="116">S218</f>
        <v>10.1</v>
      </c>
    </row>
    <row r="219" spans="1:20" ht="15.75" customHeight="1" x14ac:dyDescent="0.3">
      <c r="A219" s="298">
        <v>211</v>
      </c>
      <c r="B219" s="235" t="s">
        <v>150</v>
      </c>
      <c r="C219" s="235">
        <v>76</v>
      </c>
      <c r="D219" s="236" t="s">
        <v>34</v>
      </c>
      <c r="E219" s="242"/>
      <c r="F219" s="179"/>
      <c r="G219" s="237">
        <v>17</v>
      </c>
      <c r="H219" s="238">
        <v>17</v>
      </c>
      <c r="I219" s="179">
        <v>101</v>
      </c>
      <c r="J219" s="179">
        <v>70</v>
      </c>
      <c r="K219" s="238">
        <f t="shared" si="114"/>
        <v>84</v>
      </c>
      <c r="L219" s="239">
        <f t="shared" si="113"/>
        <v>31</v>
      </c>
      <c r="M219" s="237">
        <f t="shared" si="103"/>
        <v>17</v>
      </c>
      <c r="N219" s="237">
        <f t="shared" si="104"/>
        <v>14</v>
      </c>
      <c r="O219" s="179" t="str">
        <f t="shared" si="115"/>
        <v>50%</v>
      </c>
      <c r="P219" s="179">
        <f t="shared" si="106"/>
        <v>7</v>
      </c>
      <c r="Q219" s="179">
        <v>0.1</v>
      </c>
      <c r="R219" s="237">
        <f t="shared" si="107"/>
        <v>17.100000000000001</v>
      </c>
      <c r="S219" s="237">
        <f t="shared" si="108"/>
        <v>17.100000000000001</v>
      </c>
      <c r="T219" s="299">
        <f t="shared" si="116"/>
        <v>17.100000000000001</v>
      </c>
    </row>
    <row r="220" spans="1:20" ht="15.75" customHeight="1" x14ac:dyDescent="0.3">
      <c r="A220" s="298">
        <v>212</v>
      </c>
      <c r="B220" s="72" t="s">
        <v>151</v>
      </c>
      <c r="C220" s="72">
        <v>287</v>
      </c>
      <c r="D220" s="75" t="s">
        <v>15</v>
      </c>
      <c r="E220" s="76"/>
      <c r="F220" s="31"/>
      <c r="G220" s="166">
        <v>8.6999999999999993</v>
      </c>
      <c r="H220" s="246">
        <v>9</v>
      </c>
      <c r="I220" s="31">
        <v>91</v>
      </c>
      <c r="J220" s="31">
        <v>70</v>
      </c>
      <c r="K220" s="246">
        <f t="shared" si="114"/>
        <v>82</v>
      </c>
      <c r="L220" s="247">
        <f t="shared" si="113"/>
        <v>21</v>
      </c>
      <c r="M220" s="166">
        <f t="shared" si="103"/>
        <v>8.6999999999999993</v>
      </c>
      <c r="N220" s="166">
        <f t="shared" si="104"/>
        <v>12.3</v>
      </c>
      <c r="O220" s="31" t="str">
        <f t="shared" si="115"/>
        <v>30%</v>
      </c>
      <c r="P220" s="31">
        <f t="shared" si="106"/>
        <v>3.69</v>
      </c>
      <c r="Q220" s="179">
        <v>0.1</v>
      </c>
      <c r="R220" s="166">
        <f t="shared" si="107"/>
        <v>8.7999999999999989</v>
      </c>
      <c r="S220" s="166">
        <f t="shared" si="108"/>
        <v>8.7999999999999989</v>
      </c>
      <c r="T220" s="300">
        <f t="shared" si="116"/>
        <v>8.7999999999999989</v>
      </c>
    </row>
    <row r="221" spans="1:20" ht="15.75" customHeight="1" x14ac:dyDescent="0.3">
      <c r="A221" s="298">
        <v>213</v>
      </c>
      <c r="B221" s="72" t="s">
        <v>152</v>
      </c>
      <c r="C221" s="72">
        <v>65</v>
      </c>
      <c r="D221" s="75" t="s">
        <v>45</v>
      </c>
      <c r="E221" s="76"/>
      <c r="F221" s="31"/>
      <c r="G221" s="166">
        <v>15.7</v>
      </c>
      <c r="H221" s="246">
        <v>15.6</v>
      </c>
      <c r="I221" s="31">
        <v>96</v>
      </c>
      <c r="J221" s="31">
        <v>70</v>
      </c>
      <c r="K221" s="246">
        <f t="shared" si="114"/>
        <v>80.400000000000006</v>
      </c>
      <c r="L221" s="247">
        <f t="shared" si="113"/>
        <v>26</v>
      </c>
      <c r="M221" s="166">
        <f t="shared" si="103"/>
        <v>15.7</v>
      </c>
      <c r="N221" s="166">
        <f t="shared" si="104"/>
        <v>10.3</v>
      </c>
      <c r="O221" s="31" t="str">
        <f t="shared" si="115"/>
        <v>50%</v>
      </c>
      <c r="P221" s="31">
        <f t="shared" si="106"/>
        <v>5.15</v>
      </c>
      <c r="Q221" s="179">
        <v>0.1</v>
      </c>
      <c r="R221" s="166">
        <f t="shared" si="107"/>
        <v>15.799999999999999</v>
      </c>
      <c r="S221" s="166">
        <f t="shared" si="108"/>
        <v>15.799999999999999</v>
      </c>
      <c r="T221" s="300">
        <f t="shared" si="116"/>
        <v>15.799999999999999</v>
      </c>
    </row>
    <row r="222" spans="1:20" ht="15.75" customHeight="1" x14ac:dyDescent="0.3">
      <c r="A222" s="298">
        <v>214</v>
      </c>
      <c r="B222" s="235" t="s">
        <v>153</v>
      </c>
      <c r="C222" s="235">
        <v>129</v>
      </c>
      <c r="D222" s="236"/>
      <c r="E222" s="179"/>
      <c r="F222" s="179"/>
      <c r="G222" s="237">
        <v>20.5</v>
      </c>
      <c r="H222" s="238">
        <f>G222</f>
        <v>20.5</v>
      </c>
      <c r="I222" s="179"/>
      <c r="J222" s="179"/>
      <c r="K222" s="238">
        <f t="shared" si="114"/>
        <v>-20.5</v>
      </c>
      <c r="L222" s="239">
        <f t="shared" si="113"/>
        <v>0</v>
      </c>
      <c r="M222" s="237">
        <f t="shared" si="103"/>
        <v>20.5</v>
      </c>
      <c r="N222" s="237">
        <f t="shared" si="104"/>
        <v>-20.5</v>
      </c>
      <c r="O222" s="179" t="str">
        <f t="shared" si="115"/>
        <v>70%</v>
      </c>
      <c r="P222" s="179">
        <f t="shared" si="106"/>
        <v>-14.35</v>
      </c>
      <c r="Q222" s="179">
        <v>0.1</v>
      </c>
      <c r="R222" s="237">
        <f t="shared" si="107"/>
        <v>6.15</v>
      </c>
      <c r="S222" s="237">
        <f t="shared" si="108"/>
        <v>20.5</v>
      </c>
      <c r="T222" s="299">
        <f t="shared" si="116"/>
        <v>20.5</v>
      </c>
    </row>
    <row r="223" spans="1:20" ht="15.75" customHeight="1" x14ac:dyDescent="0.3">
      <c r="A223" s="298">
        <v>215</v>
      </c>
      <c r="B223" s="235" t="s">
        <v>156</v>
      </c>
      <c r="C223" s="235">
        <v>170</v>
      </c>
      <c r="D223" s="236"/>
      <c r="E223" s="179"/>
      <c r="F223" s="179"/>
      <c r="G223" s="179">
        <v>16.2</v>
      </c>
      <c r="H223" s="238">
        <f>G223</f>
        <v>16.2</v>
      </c>
      <c r="I223" s="179"/>
      <c r="J223" s="179"/>
      <c r="K223" s="238">
        <f t="shared" si="114"/>
        <v>-16.2</v>
      </c>
      <c r="L223" s="239">
        <f t="shared" si="113"/>
        <v>0</v>
      </c>
      <c r="M223" s="237">
        <f t="shared" si="103"/>
        <v>16.2</v>
      </c>
      <c r="N223" s="237">
        <f t="shared" si="104"/>
        <v>-16.2</v>
      </c>
      <c r="O223" s="179" t="str">
        <f t="shared" si="115"/>
        <v>50%</v>
      </c>
      <c r="P223" s="179">
        <f t="shared" si="106"/>
        <v>-8.1</v>
      </c>
      <c r="Q223" s="179">
        <v>0.1</v>
      </c>
      <c r="R223" s="237">
        <f t="shared" si="107"/>
        <v>8.1</v>
      </c>
      <c r="S223" s="237">
        <f t="shared" si="108"/>
        <v>16.2</v>
      </c>
      <c r="T223" s="299">
        <f t="shared" si="116"/>
        <v>16.2</v>
      </c>
    </row>
    <row r="224" spans="1:20" ht="15.75" customHeight="1" x14ac:dyDescent="0.3">
      <c r="A224" s="298">
        <v>216</v>
      </c>
      <c r="B224" s="72" t="s">
        <v>157</v>
      </c>
      <c r="C224" s="72">
        <v>435</v>
      </c>
      <c r="D224" s="252" t="s">
        <v>20</v>
      </c>
      <c r="E224" s="255"/>
      <c r="F224" s="254"/>
      <c r="G224" s="31">
        <v>12.1</v>
      </c>
      <c r="H224" s="31">
        <v>12</v>
      </c>
      <c r="I224" s="31">
        <v>85</v>
      </c>
      <c r="J224" s="31">
        <v>70</v>
      </c>
      <c r="K224" s="31">
        <f t="shared" ref="K224:K231" si="117">I224-H224</f>
        <v>73</v>
      </c>
      <c r="L224" s="31">
        <f t="shared" si="113"/>
        <v>15</v>
      </c>
      <c r="M224" s="31">
        <f t="shared" si="103"/>
        <v>12.1</v>
      </c>
      <c r="N224" s="31">
        <f t="shared" si="104"/>
        <v>2.9000000000000004</v>
      </c>
      <c r="O224" s="31" t="str">
        <f t="shared" si="115"/>
        <v>30%</v>
      </c>
      <c r="P224" s="31">
        <f t="shared" si="106"/>
        <v>0.87000000000000011</v>
      </c>
      <c r="Q224" s="179">
        <v>0.1</v>
      </c>
      <c r="R224" s="31">
        <f t="shared" si="107"/>
        <v>12.2</v>
      </c>
      <c r="S224" s="31">
        <f t="shared" si="108"/>
        <v>12.2</v>
      </c>
      <c r="T224" s="300">
        <f t="shared" si="116"/>
        <v>12.2</v>
      </c>
    </row>
    <row r="225" spans="1:20" ht="15.75" customHeight="1" x14ac:dyDescent="0.3">
      <c r="A225" s="298">
        <v>217</v>
      </c>
      <c r="B225" s="235" t="s">
        <v>160</v>
      </c>
      <c r="C225" s="235">
        <v>105</v>
      </c>
      <c r="D225" s="236"/>
      <c r="E225" s="179"/>
      <c r="F225" s="179"/>
      <c r="G225" s="237">
        <v>20.100000000000001</v>
      </c>
      <c r="H225" s="238">
        <f>G225</f>
        <v>20.100000000000001</v>
      </c>
      <c r="I225" s="179"/>
      <c r="J225" s="179"/>
      <c r="K225" s="238">
        <f t="shared" si="117"/>
        <v>-20.100000000000001</v>
      </c>
      <c r="L225" s="239">
        <f t="shared" si="113"/>
        <v>0</v>
      </c>
      <c r="M225" s="237">
        <f t="shared" si="103"/>
        <v>20.100000000000001</v>
      </c>
      <c r="N225" s="237">
        <f t="shared" si="104"/>
        <v>-20.100000000000001</v>
      </c>
      <c r="O225" s="179" t="str">
        <f t="shared" si="115"/>
        <v>70%</v>
      </c>
      <c r="P225" s="179">
        <f t="shared" si="106"/>
        <v>-14.07</v>
      </c>
      <c r="Q225" s="179">
        <v>0.1</v>
      </c>
      <c r="R225" s="237">
        <f t="shared" si="107"/>
        <v>6.0300000000000011</v>
      </c>
      <c r="S225" s="237">
        <f t="shared" si="108"/>
        <v>20.100000000000001</v>
      </c>
      <c r="T225" s="299">
        <f t="shared" si="116"/>
        <v>20.100000000000001</v>
      </c>
    </row>
    <row r="226" spans="1:20" ht="15.75" customHeight="1" x14ac:dyDescent="0.3">
      <c r="A226" s="298">
        <v>218</v>
      </c>
      <c r="B226" s="72" t="s">
        <v>163</v>
      </c>
      <c r="C226" s="72">
        <v>200</v>
      </c>
      <c r="D226" s="75" t="s">
        <v>17</v>
      </c>
      <c r="E226" s="76"/>
      <c r="F226" s="31"/>
      <c r="G226" s="166">
        <v>9.1</v>
      </c>
      <c r="H226" s="246">
        <v>9</v>
      </c>
      <c r="I226" s="31">
        <v>86</v>
      </c>
      <c r="J226" s="31">
        <v>70</v>
      </c>
      <c r="K226" s="246">
        <f t="shared" si="117"/>
        <v>77</v>
      </c>
      <c r="L226" s="247">
        <f t="shared" si="113"/>
        <v>16</v>
      </c>
      <c r="M226" s="166">
        <f t="shared" si="103"/>
        <v>9.1</v>
      </c>
      <c r="N226" s="166">
        <f t="shared" si="104"/>
        <v>6.9</v>
      </c>
      <c r="O226" s="31" t="str">
        <f t="shared" ref="O226:O235" si="118">IF(M226&gt;=19.5,"70%",IF(M226&gt;=13.5,"50%",IF(M226&gt;=5.5,"30%",IF(M226&gt;=0.1,"15%"))))</f>
        <v>30%</v>
      </c>
      <c r="P226" s="31">
        <f t="shared" si="106"/>
        <v>2.0699999999999998</v>
      </c>
      <c r="Q226" s="179">
        <v>0.1</v>
      </c>
      <c r="R226" s="166">
        <f t="shared" si="107"/>
        <v>9.1999999999999993</v>
      </c>
      <c r="S226" s="166">
        <f t="shared" si="108"/>
        <v>9.1999999999999993</v>
      </c>
      <c r="T226" s="300">
        <f t="shared" si="116"/>
        <v>9.1999999999999993</v>
      </c>
    </row>
    <row r="227" spans="1:20" ht="15.75" customHeight="1" x14ac:dyDescent="0.3">
      <c r="A227" s="298">
        <v>219</v>
      </c>
      <c r="B227" s="72" t="s">
        <v>165</v>
      </c>
      <c r="C227" s="72">
        <v>255</v>
      </c>
      <c r="D227" s="75" t="s">
        <v>32</v>
      </c>
      <c r="E227" s="76"/>
      <c r="F227" s="31"/>
      <c r="G227" s="31">
        <v>12</v>
      </c>
      <c r="H227" s="246">
        <v>12</v>
      </c>
      <c r="I227" s="31">
        <v>102</v>
      </c>
      <c r="J227" s="31">
        <v>70</v>
      </c>
      <c r="K227" s="246">
        <f t="shared" si="117"/>
        <v>90</v>
      </c>
      <c r="L227" s="247">
        <f t="shared" si="113"/>
        <v>32</v>
      </c>
      <c r="M227" s="166">
        <f t="shared" si="103"/>
        <v>12</v>
      </c>
      <c r="N227" s="166">
        <f t="shared" si="104"/>
        <v>20</v>
      </c>
      <c r="O227" s="31" t="str">
        <f t="shared" si="118"/>
        <v>30%</v>
      </c>
      <c r="P227" s="31">
        <f t="shared" si="106"/>
        <v>6</v>
      </c>
      <c r="Q227" s="179">
        <v>0.1</v>
      </c>
      <c r="R227" s="166">
        <f t="shared" si="107"/>
        <v>12.1</v>
      </c>
      <c r="S227" s="166">
        <f t="shared" si="108"/>
        <v>12.1</v>
      </c>
      <c r="T227" s="300">
        <v>12</v>
      </c>
    </row>
    <row r="228" spans="1:20" ht="15.75" customHeight="1" x14ac:dyDescent="0.3">
      <c r="A228" s="298">
        <v>220</v>
      </c>
      <c r="B228" s="235" t="s">
        <v>166</v>
      </c>
      <c r="C228" s="235">
        <v>140</v>
      </c>
      <c r="D228" s="236"/>
      <c r="E228" s="179"/>
      <c r="F228" s="179"/>
      <c r="G228" s="179">
        <v>24.1</v>
      </c>
      <c r="H228" s="238">
        <f>G228</f>
        <v>24.1</v>
      </c>
      <c r="I228" s="179"/>
      <c r="J228" s="179"/>
      <c r="K228" s="238">
        <f t="shared" si="117"/>
        <v>-24.1</v>
      </c>
      <c r="L228" s="239">
        <f t="shared" si="113"/>
        <v>0</v>
      </c>
      <c r="M228" s="237">
        <f t="shared" si="103"/>
        <v>24.1</v>
      </c>
      <c r="N228" s="237">
        <f t="shared" si="104"/>
        <v>-24.1</v>
      </c>
      <c r="O228" s="179" t="str">
        <f t="shared" si="118"/>
        <v>70%</v>
      </c>
      <c r="P228" s="179">
        <f t="shared" si="106"/>
        <v>-16.87</v>
      </c>
      <c r="Q228" s="179">
        <v>0.1</v>
      </c>
      <c r="R228" s="237">
        <f t="shared" si="107"/>
        <v>7.23</v>
      </c>
      <c r="S228" s="237">
        <f t="shared" si="108"/>
        <v>24.1</v>
      </c>
      <c r="T228" s="299">
        <f>S228</f>
        <v>24.1</v>
      </c>
    </row>
    <row r="229" spans="1:20" ht="15.75" customHeight="1" x14ac:dyDescent="0.3">
      <c r="A229" s="298">
        <v>221</v>
      </c>
      <c r="B229" s="235" t="s">
        <v>167</v>
      </c>
      <c r="C229" s="235">
        <v>140</v>
      </c>
      <c r="D229" s="236"/>
      <c r="E229" s="179"/>
      <c r="F229" s="179"/>
      <c r="G229" s="237">
        <v>24</v>
      </c>
      <c r="H229" s="238">
        <v>24</v>
      </c>
      <c r="I229" s="179"/>
      <c r="J229" s="179"/>
      <c r="K229" s="238">
        <f t="shared" si="117"/>
        <v>-24</v>
      </c>
      <c r="L229" s="239">
        <f t="shared" si="113"/>
        <v>0</v>
      </c>
      <c r="M229" s="237">
        <f t="shared" si="103"/>
        <v>24</v>
      </c>
      <c r="N229" s="237">
        <f t="shared" si="104"/>
        <v>-24</v>
      </c>
      <c r="O229" s="179" t="str">
        <f t="shared" si="118"/>
        <v>70%</v>
      </c>
      <c r="P229" s="179">
        <f t="shared" si="106"/>
        <v>-16.799999999999997</v>
      </c>
      <c r="Q229" s="179">
        <v>0.1</v>
      </c>
      <c r="R229" s="237">
        <f t="shared" si="107"/>
        <v>7.2000000000000028</v>
      </c>
      <c r="S229" s="237">
        <f t="shared" si="108"/>
        <v>24</v>
      </c>
      <c r="T229" s="299">
        <f>S229</f>
        <v>24</v>
      </c>
    </row>
    <row r="230" spans="1:20" ht="15.75" customHeight="1" x14ac:dyDescent="0.3">
      <c r="A230" s="298">
        <v>222</v>
      </c>
      <c r="B230" s="72" t="s">
        <v>168</v>
      </c>
      <c r="C230" s="72">
        <v>48</v>
      </c>
      <c r="D230" s="75"/>
      <c r="E230" s="76"/>
      <c r="F230" s="31"/>
      <c r="G230" s="166">
        <v>13</v>
      </c>
      <c r="H230" s="246">
        <v>13</v>
      </c>
      <c r="I230" s="31">
        <v>94</v>
      </c>
      <c r="J230" s="31">
        <v>70</v>
      </c>
      <c r="K230" s="246">
        <f t="shared" si="117"/>
        <v>81</v>
      </c>
      <c r="L230" s="247">
        <f t="shared" si="113"/>
        <v>24</v>
      </c>
      <c r="M230" s="166">
        <f t="shared" si="103"/>
        <v>13</v>
      </c>
      <c r="N230" s="166">
        <f t="shared" si="104"/>
        <v>11</v>
      </c>
      <c r="O230" s="31" t="str">
        <f t="shared" si="118"/>
        <v>30%</v>
      </c>
      <c r="P230" s="31">
        <f t="shared" si="106"/>
        <v>3.3</v>
      </c>
      <c r="Q230" s="179">
        <v>0.1</v>
      </c>
      <c r="R230" s="166">
        <f t="shared" si="107"/>
        <v>13.1</v>
      </c>
      <c r="S230" s="166">
        <f t="shared" si="108"/>
        <v>13.1</v>
      </c>
      <c r="T230" s="300">
        <f>S230</f>
        <v>13.1</v>
      </c>
    </row>
    <row r="231" spans="1:20" ht="15.75" customHeight="1" x14ac:dyDescent="0.3">
      <c r="A231" s="298">
        <v>223</v>
      </c>
      <c r="B231" s="252" t="s">
        <v>472</v>
      </c>
      <c r="C231" s="72">
        <v>461</v>
      </c>
      <c r="D231" s="252"/>
      <c r="E231" s="253"/>
      <c r="F231" s="254"/>
      <c r="G231" s="31">
        <v>24</v>
      </c>
      <c r="H231" s="31">
        <v>24</v>
      </c>
      <c r="I231" s="31">
        <v>95</v>
      </c>
      <c r="J231" s="31">
        <v>70</v>
      </c>
      <c r="K231" s="31">
        <f t="shared" si="117"/>
        <v>71</v>
      </c>
      <c r="L231" s="31">
        <f t="shared" si="113"/>
        <v>25</v>
      </c>
      <c r="M231" s="31">
        <f t="shared" si="103"/>
        <v>24</v>
      </c>
      <c r="N231" s="31">
        <f t="shared" si="104"/>
        <v>1</v>
      </c>
      <c r="O231" s="31" t="str">
        <f t="shared" si="118"/>
        <v>70%</v>
      </c>
      <c r="P231" s="31">
        <f t="shared" si="106"/>
        <v>0.7</v>
      </c>
      <c r="Q231" s="179">
        <v>0.1</v>
      </c>
      <c r="R231" s="31">
        <f t="shared" si="107"/>
        <v>24.1</v>
      </c>
      <c r="S231" s="31">
        <f t="shared" si="108"/>
        <v>24.1</v>
      </c>
      <c r="T231" s="302">
        <v>24</v>
      </c>
    </row>
    <row r="232" spans="1:20" ht="15.75" customHeight="1" x14ac:dyDescent="0.3">
      <c r="A232" s="298">
        <v>224</v>
      </c>
      <c r="B232" s="235" t="s">
        <v>170</v>
      </c>
      <c r="C232" s="235">
        <v>312</v>
      </c>
      <c r="D232" s="236"/>
      <c r="E232" s="245"/>
      <c r="F232" s="179"/>
      <c r="G232" s="179">
        <v>24</v>
      </c>
      <c r="H232" s="179">
        <v>24</v>
      </c>
      <c r="I232" s="179">
        <v>127</v>
      </c>
      <c r="J232" s="179">
        <v>70</v>
      </c>
      <c r="K232" s="238"/>
      <c r="L232" s="239">
        <f t="shared" si="113"/>
        <v>57</v>
      </c>
      <c r="M232" s="237">
        <f t="shared" si="103"/>
        <v>24</v>
      </c>
      <c r="N232" s="237">
        <f t="shared" si="104"/>
        <v>33</v>
      </c>
      <c r="O232" s="179" t="str">
        <f t="shared" si="118"/>
        <v>70%</v>
      </c>
      <c r="P232" s="179">
        <f t="shared" si="106"/>
        <v>23.099999999999998</v>
      </c>
      <c r="Q232" s="179">
        <v>0.1</v>
      </c>
      <c r="R232" s="237">
        <f t="shared" si="107"/>
        <v>24.1</v>
      </c>
      <c r="S232" s="237">
        <f t="shared" si="108"/>
        <v>24.1</v>
      </c>
      <c r="T232" s="299">
        <f>S232</f>
        <v>24.1</v>
      </c>
    </row>
    <row r="233" spans="1:20" ht="15.75" customHeight="1" x14ac:dyDescent="0.3">
      <c r="A233" s="298">
        <v>225</v>
      </c>
      <c r="B233" s="235" t="s">
        <v>171</v>
      </c>
      <c r="C233" s="235">
        <v>124</v>
      </c>
      <c r="D233" s="236"/>
      <c r="E233" s="242"/>
      <c r="F233" s="179"/>
      <c r="G233" s="237">
        <v>17.100000000000001</v>
      </c>
      <c r="H233" s="238">
        <f>G233</f>
        <v>17.100000000000001</v>
      </c>
      <c r="I233" s="179">
        <v>94</v>
      </c>
      <c r="J233" s="179">
        <v>70</v>
      </c>
      <c r="K233" s="238">
        <f t="shared" ref="K233:K243" si="119">I233-H233</f>
        <v>76.900000000000006</v>
      </c>
      <c r="L233" s="239">
        <f t="shared" si="113"/>
        <v>24</v>
      </c>
      <c r="M233" s="237">
        <f t="shared" si="103"/>
        <v>17.100000000000001</v>
      </c>
      <c r="N233" s="237">
        <f t="shared" si="104"/>
        <v>6.8999999999999986</v>
      </c>
      <c r="O233" s="179" t="str">
        <f t="shared" si="118"/>
        <v>50%</v>
      </c>
      <c r="P233" s="179">
        <f t="shared" si="106"/>
        <v>3.4499999999999993</v>
      </c>
      <c r="Q233" s="179">
        <v>0.1</v>
      </c>
      <c r="R233" s="237">
        <f t="shared" si="107"/>
        <v>17.200000000000003</v>
      </c>
      <c r="S233" s="237">
        <f t="shared" si="108"/>
        <v>17.200000000000003</v>
      </c>
      <c r="T233" s="299">
        <f>S233</f>
        <v>17.200000000000003</v>
      </c>
    </row>
    <row r="234" spans="1:20" ht="15.75" customHeight="1" x14ac:dyDescent="0.3">
      <c r="A234" s="298">
        <v>226</v>
      </c>
      <c r="B234" s="72" t="s">
        <v>172</v>
      </c>
      <c r="C234" s="72">
        <v>230</v>
      </c>
      <c r="D234" s="75" t="s">
        <v>17</v>
      </c>
      <c r="E234" s="76"/>
      <c r="F234" s="31"/>
      <c r="G234" s="31">
        <v>8</v>
      </c>
      <c r="H234" s="246">
        <v>8</v>
      </c>
      <c r="I234" s="31">
        <v>87</v>
      </c>
      <c r="J234" s="31">
        <v>70</v>
      </c>
      <c r="K234" s="246">
        <f t="shared" si="119"/>
        <v>79</v>
      </c>
      <c r="L234" s="247">
        <f t="shared" si="113"/>
        <v>17</v>
      </c>
      <c r="M234" s="166">
        <f t="shared" si="103"/>
        <v>8</v>
      </c>
      <c r="N234" s="166">
        <f t="shared" si="104"/>
        <v>9</v>
      </c>
      <c r="O234" s="31" t="str">
        <f t="shared" si="118"/>
        <v>30%</v>
      </c>
      <c r="P234" s="31">
        <f t="shared" si="106"/>
        <v>2.6999999999999997</v>
      </c>
      <c r="Q234" s="179">
        <v>0.1</v>
      </c>
      <c r="R234" s="166">
        <f t="shared" si="107"/>
        <v>8.1</v>
      </c>
      <c r="S234" s="166">
        <f t="shared" si="108"/>
        <v>8.1</v>
      </c>
      <c r="T234" s="300">
        <f>S234</f>
        <v>8.1</v>
      </c>
    </row>
    <row r="235" spans="1:20" ht="15.75" customHeight="1" x14ac:dyDescent="0.3">
      <c r="A235" s="298">
        <v>227</v>
      </c>
      <c r="B235" s="75" t="s">
        <v>173</v>
      </c>
      <c r="C235" s="72">
        <v>357</v>
      </c>
      <c r="D235" s="75"/>
      <c r="E235" s="76"/>
      <c r="F235" s="31"/>
      <c r="G235" s="31">
        <v>24.1</v>
      </c>
      <c r="H235" s="31">
        <v>24</v>
      </c>
      <c r="I235" s="31">
        <v>95</v>
      </c>
      <c r="J235" s="31">
        <v>70</v>
      </c>
      <c r="K235" s="31">
        <f t="shared" si="119"/>
        <v>71</v>
      </c>
      <c r="L235" s="31">
        <f t="shared" si="113"/>
        <v>25</v>
      </c>
      <c r="M235" s="31">
        <f t="shared" si="103"/>
        <v>24.1</v>
      </c>
      <c r="N235" s="31">
        <f t="shared" si="104"/>
        <v>0.89999999999999858</v>
      </c>
      <c r="O235" s="31" t="str">
        <f t="shared" si="118"/>
        <v>70%</v>
      </c>
      <c r="P235" s="31">
        <f t="shared" si="106"/>
        <v>0.62999999999999901</v>
      </c>
      <c r="Q235" s="179">
        <v>0.1</v>
      </c>
      <c r="R235" s="31">
        <f t="shared" si="107"/>
        <v>24.200000000000003</v>
      </c>
      <c r="S235" s="31">
        <f t="shared" si="108"/>
        <v>24.200000000000003</v>
      </c>
      <c r="T235" s="302">
        <v>24</v>
      </c>
    </row>
    <row r="236" spans="1:20" ht="15.75" customHeight="1" x14ac:dyDescent="0.3">
      <c r="A236" s="298">
        <v>228</v>
      </c>
      <c r="B236" s="72" t="s">
        <v>175</v>
      </c>
      <c r="C236" s="72">
        <v>207</v>
      </c>
      <c r="D236" s="75"/>
      <c r="E236" s="76"/>
      <c r="F236" s="31"/>
      <c r="G236" s="31">
        <v>11</v>
      </c>
      <c r="H236" s="246">
        <v>11</v>
      </c>
      <c r="I236" s="31">
        <v>91</v>
      </c>
      <c r="J236" s="31">
        <v>70</v>
      </c>
      <c r="K236" s="246">
        <f t="shared" si="119"/>
        <v>80</v>
      </c>
      <c r="L236" s="247">
        <f t="shared" si="113"/>
        <v>21</v>
      </c>
      <c r="M236" s="166">
        <f t="shared" si="103"/>
        <v>11</v>
      </c>
      <c r="N236" s="166">
        <f t="shared" si="104"/>
        <v>10</v>
      </c>
      <c r="O236" s="251">
        <v>0.3</v>
      </c>
      <c r="P236" s="31">
        <f t="shared" si="106"/>
        <v>3</v>
      </c>
      <c r="Q236" s="179">
        <v>0.1</v>
      </c>
      <c r="R236" s="166">
        <f t="shared" si="107"/>
        <v>11.1</v>
      </c>
      <c r="S236" s="166">
        <f t="shared" si="108"/>
        <v>11.1</v>
      </c>
      <c r="T236" s="300">
        <f>S236</f>
        <v>11.1</v>
      </c>
    </row>
    <row r="237" spans="1:20" ht="15.75" customHeight="1" x14ac:dyDescent="0.3">
      <c r="A237" s="298">
        <v>229</v>
      </c>
      <c r="B237" s="235" t="s">
        <v>176</v>
      </c>
      <c r="C237" s="235">
        <v>149</v>
      </c>
      <c r="D237" s="236"/>
      <c r="E237" s="179"/>
      <c r="F237" s="179"/>
      <c r="G237" s="179">
        <v>18.5</v>
      </c>
      <c r="H237" s="238">
        <f>G237</f>
        <v>18.5</v>
      </c>
      <c r="I237" s="179"/>
      <c r="J237" s="179"/>
      <c r="K237" s="238">
        <f t="shared" si="119"/>
        <v>-18.5</v>
      </c>
      <c r="L237" s="239">
        <f t="shared" si="113"/>
        <v>0</v>
      </c>
      <c r="M237" s="237">
        <f t="shared" si="103"/>
        <v>18.5</v>
      </c>
      <c r="N237" s="237">
        <f t="shared" si="104"/>
        <v>-18.5</v>
      </c>
      <c r="O237" s="179" t="str">
        <f t="shared" ref="O237:O247" si="120">IF(M237&gt;=19.5,"70%",IF(M237&gt;=13.5,"50%",IF(M237&gt;=5.5,"30%",IF(M237&gt;=0.1,"15%"))))</f>
        <v>50%</v>
      </c>
      <c r="P237" s="179">
        <f t="shared" si="106"/>
        <v>-9.25</v>
      </c>
      <c r="Q237" s="179">
        <v>0.1</v>
      </c>
      <c r="R237" s="237">
        <f t="shared" si="107"/>
        <v>9.25</v>
      </c>
      <c r="S237" s="237">
        <f t="shared" si="108"/>
        <v>18.5</v>
      </c>
      <c r="T237" s="299">
        <f>S237</f>
        <v>18.5</v>
      </c>
    </row>
    <row r="238" spans="1:20" ht="15.75" customHeight="1" x14ac:dyDescent="0.3">
      <c r="A238" s="298">
        <v>230</v>
      </c>
      <c r="B238" s="235" t="s">
        <v>177</v>
      </c>
      <c r="C238" s="235">
        <v>279</v>
      </c>
      <c r="D238" s="236"/>
      <c r="E238" s="179"/>
      <c r="F238" s="179"/>
      <c r="G238" s="237">
        <v>18</v>
      </c>
      <c r="H238" s="238">
        <v>18</v>
      </c>
      <c r="I238" s="179"/>
      <c r="J238" s="179"/>
      <c r="K238" s="238">
        <f t="shared" si="119"/>
        <v>-18</v>
      </c>
      <c r="L238" s="239">
        <f t="shared" si="113"/>
        <v>0</v>
      </c>
      <c r="M238" s="237">
        <f t="shared" si="103"/>
        <v>18</v>
      </c>
      <c r="N238" s="237">
        <f t="shared" si="104"/>
        <v>-18</v>
      </c>
      <c r="O238" s="179" t="str">
        <f t="shared" si="120"/>
        <v>50%</v>
      </c>
      <c r="P238" s="179">
        <f t="shared" si="106"/>
        <v>-9</v>
      </c>
      <c r="Q238" s="179">
        <v>0.1</v>
      </c>
      <c r="R238" s="237">
        <f t="shared" si="107"/>
        <v>9</v>
      </c>
      <c r="S238" s="237">
        <f t="shared" si="108"/>
        <v>18</v>
      </c>
      <c r="T238" s="299">
        <f>S238</f>
        <v>18</v>
      </c>
    </row>
    <row r="239" spans="1:20" ht="15.75" customHeight="1" x14ac:dyDescent="0.3">
      <c r="A239" s="298">
        <v>231</v>
      </c>
      <c r="B239" s="75" t="s">
        <v>178</v>
      </c>
      <c r="C239" s="72">
        <v>359</v>
      </c>
      <c r="D239" s="75"/>
      <c r="E239" s="76"/>
      <c r="F239" s="31"/>
      <c r="G239" s="31">
        <v>9.1999999999999993</v>
      </c>
      <c r="H239" s="31">
        <v>9</v>
      </c>
      <c r="I239" s="31">
        <v>94</v>
      </c>
      <c r="J239" s="31">
        <v>70</v>
      </c>
      <c r="K239" s="31">
        <f t="shared" si="119"/>
        <v>85</v>
      </c>
      <c r="L239" s="31">
        <f t="shared" si="113"/>
        <v>24</v>
      </c>
      <c r="M239" s="31">
        <f t="shared" si="103"/>
        <v>9.1999999999999993</v>
      </c>
      <c r="N239" s="31">
        <f t="shared" si="104"/>
        <v>14.8</v>
      </c>
      <c r="O239" s="31" t="str">
        <f t="shared" si="120"/>
        <v>30%</v>
      </c>
      <c r="P239" s="31">
        <f t="shared" si="106"/>
        <v>4.4400000000000004</v>
      </c>
      <c r="Q239" s="179">
        <v>0.1</v>
      </c>
      <c r="R239" s="31">
        <f t="shared" si="107"/>
        <v>9.2999999999999989</v>
      </c>
      <c r="S239" s="31">
        <f t="shared" si="108"/>
        <v>9.2999999999999989</v>
      </c>
      <c r="T239" s="302">
        <v>9</v>
      </c>
    </row>
    <row r="240" spans="1:20" ht="15.75" customHeight="1" x14ac:dyDescent="0.3">
      <c r="A240" s="298">
        <v>232</v>
      </c>
      <c r="B240" s="72" t="s">
        <v>179</v>
      </c>
      <c r="C240" s="72">
        <v>97</v>
      </c>
      <c r="D240" s="75" t="s">
        <v>17</v>
      </c>
      <c r="E240" s="76"/>
      <c r="F240" s="31"/>
      <c r="G240" s="166">
        <v>10</v>
      </c>
      <c r="H240" s="246">
        <v>10</v>
      </c>
      <c r="I240" s="31">
        <v>85</v>
      </c>
      <c r="J240" s="31">
        <v>70</v>
      </c>
      <c r="K240" s="246">
        <f t="shared" si="119"/>
        <v>75</v>
      </c>
      <c r="L240" s="247">
        <f t="shared" si="113"/>
        <v>15</v>
      </c>
      <c r="M240" s="166">
        <f t="shared" ref="M240:M247" si="121">G240</f>
        <v>10</v>
      </c>
      <c r="N240" s="166">
        <f t="shared" ref="N240:N247" si="122">L240-M240</f>
        <v>5</v>
      </c>
      <c r="O240" s="31" t="str">
        <f t="shared" si="120"/>
        <v>30%</v>
      </c>
      <c r="P240" s="31">
        <f t="shared" ref="P240:P247" si="123">N240*O240</f>
        <v>1.5</v>
      </c>
      <c r="Q240" s="179">
        <v>0.1</v>
      </c>
      <c r="R240" s="166">
        <f t="shared" ref="R240:R247" si="124">IF(M240&gt;=L240,(M240+P240),M240+Q240)</f>
        <v>10.1</v>
      </c>
      <c r="S240" s="166">
        <f t="shared" ref="S240:S247" si="125">IF(I240&gt;1,(R240),G240)</f>
        <v>10.1</v>
      </c>
      <c r="T240" s="300">
        <f>S240</f>
        <v>10.1</v>
      </c>
    </row>
    <row r="241" spans="1:20" ht="15.75" customHeight="1" x14ac:dyDescent="0.3">
      <c r="A241" s="298">
        <v>233</v>
      </c>
      <c r="B241" s="235" t="s">
        <v>180</v>
      </c>
      <c r="C241" s="235">
        <v>16</v>
      </c>
      <c r="D241" s="236"/>
      <c r="E241" s="179"/>
      <c r="F241" s="179"/>
      <c r="G241" s="237">
        <v>12.3</v>
      </c>
      <c r="H241" s="238">
        <f>G241</f>
        <v>12.3</v>
      </c>
      <c r="I241" s="179"/>
      <c r="J241" s="179"/>
      <c r="K241" s="238">
        <f t="shared" si="119"/>
        <v>-12.3</v>
      </c>
      <c r="L241" s="239">
        <f t="shared" si="113"/>
        <v>0</v>
      </c>
      <c r="M241" s="237">
        <f t="shared" si="121"/>
        <v>12.3</v>
      </c>
      <c r="N241" s="237">
        <f t="shared" si="122"/>
        <v>-12.3</v>
      </c>
      <c r="O241" s="179" t="str">
        <f t="shared" si="120"/>
        <v>30%</v>
      </c>
      <c r="P241" s="179">
        <f t="shared" si="123"/>
        <v>-3.69</v>
      </c>
      <c r="Q241" s="179">
        <v>0.1</v>
      </c>
      <c r="R241" s="237">
        <f t="shared" si="124"/>
        <v>8.6100000000000012</v>
      </c>
      <c r="S241" s="237">
        <f t="shared" si="125"/>
        <v>12.3</v>
      </c>
      <c r="T241" s="299">
        <f>S241</f>
        <v>12.3</v>
      </c>
    </row>
    <row r="242" spans="1:20" ht="15.75" customHeight="1" x14ac:dyDescent="0.3">
      <c r="A242" s="298">
        <v>234</v>
      </c>
      <c r="B242" s="235" t="s">
        <v>181</v>
      </c>
      <c r="C242" s="235">
        <v>92</v>
      </c>
      <c r="D242" s="236"/>
      <c r="E242" s="179"/>
      <c r="F242" s="179"/>
      <c r="G242" s="237">
        <v>24</v>
      </c>
      <c r="H242" s="238">
        <f>G242</f>
        <v>24</v>
      </c>
      <c r="I242" s="179"/>
      <c r="J242" s="179"/>
      <c r="K242" s="238">
        <f t="shared" si="119"/>
        <v>-24</v>
      </c>
      <c r="L242" s="239">
        <f t="shared" si="113"/>
        <v>0</v>
      </c>
      <c r="M242" s="237">
        <f t="shared" si="121"/>
        <v>24</v>
      </c>
      <c r="N242" s="237">
        <f t="shared" si="122"/>
        <v>-24</v>
      </c>
      <c r="O242" s="179" t="str">
        <f t="shared" si="120"/>
        <v>70%</v>
      </c>
      <c r="P242" s="179">
        <f t="shared" si="123"/>
        <v>-16.799999999999997</v>
      </c>
      <c r="Q242" s="179">
        <v>0.1</v>
      </c>
      <c r="R242" s="237">
        <f t="shared" si="124"/>
        <v>7.2000000000000028</v>
      </c>
      <c r="S242" s="237">
        <f t="shared" si="125"/>
        <v>24</v>
      </c>
      <c r="T242" s="299">
        <f>S242</f>
        <v>24</v>
      </c>
    </row>
    <row r="243" spans="1:20" ht="15.75" customHeight="1" x14ac:dyDescent="0.3">
      <c r="A243" s="298">
        <v>235</v>
      </c>
      <c r="B243" s="75" t="s">
        <v>182</v>
      </c>
      <c r="C243" s="72">
        <v>360</v>
      </c>
      <c r="D243" s="75"/>
      <c r="E243" s="76"/>
      <c r="F243" s="31"/>
      <c r="G243" s="31">
        <v>13.1</v>
      </c>
      <c r="H243" s="31">
        <v>13</v>
      </c>
      <c r="I243" s="31">
        <v>86</v>
      </c>
      <c r="J243" s="31">
        <v>70</v>
      </c>
      <c r="K243" s="31">
        <f t="shared" si="119"/>
        <v>73</v>
      </c>
      <c r="L243" s="31">
        <f t="shared" si="113"/>
        <v>16</v>
      </c>
      <c r="M243" s="31">
        <f t="shared" si="121"/>
        <v>13.1</v>
      </c>
      <c r="N243" s="31">
        <f t="shared" si="122"/>
        <v>2.9000000000000004</v>
      </c>
      <c r="O243" s="31" t="str">
        <f t="shared" si="120"/>
        <v>30%</v>
      </c>
      <c r="P243" s="31">
        <f t="shared" si="123"/>
        <v>0.87000000000000011</v>
      </c>
      <c r="Q243" s="179">
        <v>0.1</v>
      </c>
      <c r="R243" s="31">
        <f t="shared" si="124"/>
        <v>13.2</v>
      </c>
      <c r="S243" s="31">
        <f t="shared" si="125"/>
        <v>13.2</v>
      </c>
      <c r="T243" s="302">
        <v>13</v>
      </c>
    </row>
    <row r="244" spans="1:20" ht="15.75" customHeight="1" x14ac:dyDescent="0.3">
      <c r="A244" s="298">
        <v>236</v>
      </c>
      <c r="B244" s="72" t="s">
        <v>183</v>
      </c>
      <c r="C244" s="72">
        <v>53</v>
      </c>
      <c r="D244" s="75" t="s">
        <v>34</v>
      </c>
      <c r="E244" s="76"/>
      <c r="F244" s="31"/>
      <c r="G244" s="166">
        <v>11.1</v>
      </c>
      <c r="H244" s="246">
        <v>11</v>
      </c>
      <c r="I244" s="31">
        <v>92</v>
      </c>
      <c r="J244" s="31">
        <v>70</v>
      </c>
      <c r="K244" s="246">
        <v>81</v>
      </c>
      <c r="L244" s="247">
        <f t="shared" si="113"/>
        <v>22</v>
      </c>
      <c r="M244" s="166">
        <f t="shared" si="121"/>
        <v>11.1</v>
      </c>
      <c r="N244" s="166">
        <f t="shared" si="122"/>
        <v>10.9</v>
      </c>
      <c r="O244" s="31" t="str">
        <f t="shared" si="120"/>
        <v>30%</v>
      </c>
      <c r="P244" s="31">
        <f t="shared" si="123"/>
        <v>3.27</v>
      </c>
      <c r="Q244" s="179">
        <v>0.1</v>
      </c>
      <c r="R244" s="166">
        <f t="shared" si="124"/>
        <v>11.2</v>
      </c>
      <c r="S244" s="166">
        <f t="shared" si="125"/>
        <v>11.2</v>
      </c>
      <c r="T244" s="300">
        <f>S244</f>
        <v>11.2</v>
      </c>
    </row>
    <row r="245" spans="1:20" ht="15.75" customHeight="1" x14ac:dyDescent="0.3">
      <c r="A245" s="298">
        <v>237</v>
      </c>
      <c r="B245" s="72" t="s">
        <v>184</v>
      </c>
      <c r="C245" s="72">
        <v>240</v>
      </c>
      <c r="D245" s="75" t="s">
        <v>34</v>
      </c>
      <c r="E245" s="267"/>
      <c r="F245" s="31"/>
      <c r="G245" s="166">
        <v>10.7</v>
      </c>
      <c r="H245" s="246">
        <v>10</v>
      </c>
      <c r="I245" s="31">
        <v>85</v>
      </c>
      <c r="J245" s="31">
        <v>70</v>
      </c>
      <c r="K245" s="246">
        <f t="shared" ref="K245" si="126">I245-H245</f>
        <v>75</v>
      </c>
      <c r="L245" s="247">
        <f t="shared" ref="L245" si="127">I245-J245</f>
        <v>15</v>
      </c>
      <c r="M245" s="166">
        <f t="shared" ref="M245" si="128">G245</f>
        <v>10.7</v>
      </c>
      <c r="N245" s="166">
        <f t="shared" ref="N245" si="129">L245-M245</f>
        <v>4.3000000000000007</v>
      </c>
      <c r="O245" s="31" t="str">
        <f t="shared" ref="O245" si="130">IF(M245&gt;=19.5,"70%",IF(M245&gt;=13.5,"50%",IF(M245&gt;=5.5,"30%",IF(M245&gt;=0.1,"15%"))))</f>
        <v>30%</v>
      </c>
      <c r="P245" s="31">
        <f t="shared" ref="P245" si="131">N245*O245</f>
        <v>1.2900000000000003</v>
      </c>
      <c r="Q245" s="179">
        <v>0.1</v>
      </c>
      <c r="R245" s="166">
        <f t="shared" ref="R245" si="132">IF(M245&gt;=L245,(M245+P245),M245+Q245)</f>
        <v>10.799999999999999</v>
      </c>
      <c r="S245" s="166">
        <f t="shared" ref="S245" si="133">IF(I245&gt;1,(R245),G245)</f>
        <v>10.799999999999999</v>
      </c>
      <c r="T245" s="300">
        <f>S245</f>
        <v>10.799999999999999</v>
      </c>
    </row>
    <row r="246" spans="1:20" ht="15.75" customHeight="1" x14ac:dyDescent="0.3">
      <c r="A246" s="298">
        <v>238</v>
      </c>
      <c r="B246" s="235" t="s">
        <v>186</v>
      </c>
      <c r="C246" s="235">
        <v>80</v>
      </c>
      <c r="D246" s="236"/>
      <c r="E246" s="179"/>
      <c r="F246" s="179"/>
      <c r="G246" s="237">
        <v>21.9</v>
      </c>
      <c r="H246" s="238">
        <f>G246</f>
        <v>21.9</v>
      </c>
      <c r="I246" s="179"/>
      <c r="J246" s="179"/>
      <c r="K246" s="238">
        <f t="shared" ref="K246:K253" si="134">I246-H246</f>
        <v>-21.9</v>
      </c>
      <c r="L246" s="239">
        <f>I246-J246</f>
        <v>0</v>
      </c>
      <c r="M246" s="237">
        <f t="shared" si="121"/>
        <v>21.9</v>
      </c>
      <c r="N246" s="237">
        <f t="shared" si="122"/>
        <v>-21.9</v>
      </c>
      <c r="O246" s="179" t="str">
        <f t="shared" si="120"/>
        <v>70%</v>
      </c>
      <c r="P246" s="179">
        <f t="shared" si="123"/>
        <v>-15.329999999999998</v>
      </c>
      <c r="Q246" s="179">
        <v>0.1</v>
      </c>
      <c r="R246" s="237">
        <f t="shared" si="124"/>
        <v>6.57</v>
      </c>
      <c r="S246" s="237">
        <f t="shared" si="125"/>
        <v>21.9</v>
      </c>
      <c r="T246" s="299">
        <f>S246</f>
        <v>21.9</v>
      </c>
    </row>
    <row r="247" spans="1:20" ht="15.75" customHeight="1" x14ac:dyDescent="0.3">
      <c r="A247" s="298">
        <v>239</v>
      </c>
      <c r="B247" s="235" t="s">
        <v>187</v>
      </c>
      <c r="C247" s="235">
        <v>319</v>
      </c>
      <c r="D247" s="236"/>
      <c r="E247" s="179"/>
      <c r="F247" s="179"/>
      <c r="G247" s="237">
        <v>16</v>
      </c>
      <c r="H247" s="238">
        <f>G247</f>
        <v>16</v>
      </c>
      <c r="I247" s="179">
        <v>85</v>
      </c>
      <c r="J247" s="179">
        <v>69</v>
      </c>
      <c r="K247" s="238">
        <f t="shared" si="134"/>
        <v>69</v>
      </c>
      <c r="L247" s="239">
        <f>I247-J247</f>
        <v>16</v>
      </c>
      <c r="M247" s="237">
        <f t="shared" si="121"/>
        <v>16</v>
      </c>
      <c r="N247" s="237">
        <f t="shared" si="122"/>
        <v>0</v>
      </c>
      <c r="O247" s="179" t="str">
        <f t="shared" si="120"/>
        <v>50%</v>
      </c>
      <c r="P247" s="179">
        <f t="shared" si="123"/>
        <v>0</v>
      </c>
      <c r="Q247" s="179">
        <v>0.1</v>
      </c>
      <c r="R247" s="237">
        <f t="shared" si="124"/>
        <v>16</v>
      </c>
      <c r="S247" s="237">
        <f t="shared" si="125"/>
        <v>16</v>
      </c>
      <c r="T247" s="299">
        <f>S247</f>
        <v>16</v>
      </c>
    </row>
    <row r="248" spans="1:20" ht="15.75" customHeight="1" x14ac:dyDescent="0.3">
      <c r="A248" s="298">
        <v>240</v>
      </c>
      <c r="B248" s="266" t="s">
        <v>189</v>
      </c>
      <c r="C248" s="235">
        <v>362</v>
      </c>
      <c r="D248" s="236" t="s">
        <v>24</v>
      </c>
      <c r="E248" s="242"/>
      <c r="F248" s="179"/>
      <c r="G248" s="237">
        <v>21.9</v>
      </c>
      <c r="H248" s="238">
        <f>G248</f>
        <v>21.9</v>
      </c>
      <c r="I248" s="179"/>
      <c r="J248" s="179"/>
      <c r="K248" s="238">
        <f t="shared" si="134"/>
        <v>-21.9</v>
      </c>
      <c r="L248" s="239">
        <f>I248-J248</f>
        <v>0</v>
      </c>
      <c r="M248" s="237">
        <f t="shared" ref="M248" si="135">G248</f>
        <v>21.9</v>
      </c>
      <c r="N248" s="237">
        <f t="shared" ref="N248" si="136">L248-M248</f>
        <v>-21.9</v>
      </c>
      <c r="O248" s="179" t="str">
        <f t="shared" ref="O248" si="137">IF(M248&gt;=19.5,"70%",IF(M248&gt;=13.5,"50%",IF(M248&gt;=5.5,"30%",IF(M248&gt;=0.1,"15%"))))</f>
        <v>70%</v>
      </c>
      <c r="P248" s="179">
        <f t="shared" ref="P248" si="138">N248*O248</f>
        <v>-15.329999999999998</v>
      </c>
      <c r="Q248" s="179">
        <v>0.1</v>
      </c>
      <c r="R248" s="237">
        <f t="shared" ref="R248" si="139">IF(M248&gt;=L248,(M248+P248),M248+Q248)</f>
        <v>6.57</v>
      </c>
      <c r="S248" s="237">
        <f t="shared" ref="S248" si="140">IF(I248&gt;1,(R248),G248)</f>
        <v>21.9</v>
      </c>
      <c r="T248" s="299">
        <f>S248</f>
        <v>21.9</v>
      </c>
    </row>
    <row r="249" spans="1:20" ht="15.75" customHeight="1" x14ac:dyDescent="0.3">
      <c r="A249" s="298">
        <v>241</v>
      </c>
      <c r="B249" s="268" t="s">
        <v>190</v>
      </c>
      <c r="C249" s="72">
        <v>363</v>
      </c>
      <c r="D249" s="269"/>
      <c r="E249" s="76"/>
      <c r="F249" s="270"/>
      <c r="G249" s="166">
        <v>19</v>
      </c>
      <c r="H249" s="246">
        <f>G249</f>
        <v>19</v>
      </c>
      <c r="I249" s="31">
        <v>93</v>
      </c>
      <c r="J249" s="31">
        <v>70</v>
      </c>
      <c r="K249" s="246">
        <f t="shared" si="134"/>
        <v>74</v>
      </c>
      <c r="L249" s="31">
        <f t="shared" ref="L249:L305" si="141">I249-J249</f>
        <v>23</v>
      </c>
      <c r="M249" s="166">
        <f t="shared" ref="M249:M305" si="142">G249</f>
        <v>19</v>
      </c>
      <c r="N249" s="166">
        <f t="shared" ref="N249:N282" si="143">L249-M249</f>
        <v>4</v>
      </c>
      <c r="O249" s="31" t="str">
        <f t="shared" ref="O249:O264" si="144">IF(M249&gt;=19.5,"70%",IF(M249&gt;=13.5,"50%",IF(M249&gt;=5.5,"30%",IF(M249&gt;=0.1,"15%"))))</f>
        <v>50%</v>
      </c>
      <c r="P249" s="31">
        <f t="shared" ref="P249:P282" si="145">N249*O249</f>
        <v>2</v>
      </c>
      <c r="Q249" s="179">
        <v>0.1</v>
      </c>
      <c r="R249" s="166">
        <f t="shared" ref="R249:R285" si="146">IF(M249&gt;=L249,(M249+P249),M249+Q249)</f>
        <v>19.100000000000001</v>
      </c>
      <c r="S249" s="166">
        <f t="shared" ref="S249:S301" si="147">IF(I249&gt;1,(R249),G249)</f>
        <v>19.100000000000001</v>
      </c>
      <c r="T249" s="302">
        <v>19</v>
      </c>
    </row>
    <row r="250" spans="1:20" ht="15.75" customHeight="1" x14ac:dyDescent="0.3">
      <c r="A250" s="298">
        <v>242</v>
      </c>
      <c r="B250" s="72" t="s">
        <v>191</v>
      </c>
      <c r="C250" s="72">
        <v>199</v>
      </c>
      <c r="D250" s="75" t="s">
        <v>17</v>
      </c>
      <c r="E250" s="76"/>
      <c r="F250" s="31"/>
      <c r="G250" s="31">
        <v>7</v>
      </c>
      <c r="H250" s="246">
        <v>7</v>
      </c>
      <c r="I250" s="31">
        <v>85</v>
      </c>
      <c r="J250" s="31">
        <v>70</v>
      </c>
      <c r="K250" s="246">
        <f t="shared" si="134"/>
        <v>78</v>
      </c>
      <c r="L250" s="247">
        <f t="shared" si="141"/>
        <v>15</v>
      </c>
      <c r="M250" s="166">
        <f t="shared" si="142"/>
        <v>7</v>
      </c>
      <c r="N250" s="166">
        <f t="shared" si="143"/>
        <v>8</v>
      </c>
      <c r="O250" s="31" t="str">
        <f t="shared" si="144"/>
        <v>30%</v>
      </c>
      <c r="P250" s="31">
        <f t="shared" si="145"/>
        <v>2.4</v>
      </c>
      <c r="Q250" s="179">
        <v>0.1</v>
      </c>
      <c r="R250" s="166">
        <f t="shared" si="146"/>
        <v>7.1</v>
      </c>
      <c r="S250" s="166">
        <f t="shared" si="147"/>
        <v>7.1</v>
      </c>
      <c r="T250" s="300">
        <f t="shared" ref="T250:T259" si="148">S250</f>
        <v>7.1</v>
      </c>
    </row>
    <row r="251" spans="1:20" ht="15.75" customHeight="1" x14ac:dyDescent="0.3">
      <c r="A251" s="298">
        <v>243</v>
      </c>
      <c r="B251" s="235" t="s">
        <v>192</v>
      </c>
      <c r="C251" s="235">
        <v>173</v>
      </c>
      <c r="D251" s="236" t="s">
        <v>24</v>
      </c>
      <c r="E251" s="242"/>
      <c r="F251" s="179"/>
      <c r="G251" s="179">
        <v>17.100000000000001</v>
      </c>
      <c r="H251" s="238">
        <f>G251</f>
        <v>17.100000000000001</v>
      </c>
      <c r="I251" s="179">
        <v>107</v>
      </c>
      <c r="J251" s="179">
        <v>71</v>
      </c>
      <c r="K251" s="238">
        <f t="shared" si="134"/>
        <v>89.9</v>
      </c>
      <c r="L251" s="239">
        <f t="shared" si="141"/>
        <v>36</v>
      </c>
      <c r="M251" s="237">
        <f t="shared" si="142"/>
        <v>17.100000000000001</v>
      </c>
      <c r="N251" s="237">
        <f t="shared" si="143"/>
        <v>18.899999999999999</v>
      </c>
      <c r="O251" s="179" t="str">
        <f t="shared" si="144"/>
        <v>50%</v>
      </c>
      <c r="P251" s="179">
        <f t="shared" si="145"/>
        <v>9.4499999999999993</v>
      </c>
      <c r="Q251" s="179">
        <v>0.1</v>
      </c>
      <c r="R251" s="237">
        <f t="shared" si="146"/>
        <v>17.200000000000003</v>
      </c>
      <c r="S251" s="237">
        <f t="shared" si="147"/>
        <v>17.200000000000003</v>
      </c>
      <c r="T251" s="299">
        <f t="shared" si="148"/>
        <v>17.200000000000003</v>
      </c>
    </row>
    <row r="252" spans="1:20" ht="15.75" customHeight="1" x14ac:dyDescent="0.3">
      <c r="A252" s="298">
        <v>244</v>
      </c>
      <c r="B252" s="235" t="s">
        <v>193</v>
      </c>
      <c r="C252" s="235">
        <v>14</v>
      </c>
      <c r="D252" s="236"/>
      <c r="E252" s="179"/>
      <c r="F252" s="179"/>
      <c r="G252" s="237">
        <v>10.1</v>
      </c>
      <c r="H252" s="238">
        <v>11</v>
      </c>
      <c r="I252" s="179"/>
      <c r="J252" s="179"/>
      <c r="K252" s="238">
        <f t="shared" si="134"/>
        <v>-11</v>
      </c>
      <c r="L252" s="239">
        <f t="shared" si="141"/>
        <v>0</v>
      </c>
      <c r="M252" s="237">
        <f t="shared" si="142"/>
        <v>10.1</v>
      </c>
      <c r="N252" s="237">
        <f t="shared" si="143"/>
        <v>-10.1</v>
      </c>
      <c r="O252" s="179" t="str">
        <f t="shared" si="144"/>
        <v>30%</v>
      </c>
      <c r="P252" s="179">
        <f t="shared" si="145"/>
        <v>-3.03</v>
      </c>
      <c r="Q252" s="179">
        <v>0.1</v>
      </c>
      <c r="R252" s="237">
        <f t="shared" si="146"/>
        <v>7.07</v>
      </c>
      <c r="S252" s="237">
        <f t="shared" si="147"/>
        <v>10.1</v>
      </c>
      <c r="T252" s="299">
        <f t="shared" si="148"/>
        <v>10.1</v>
      </c>
    </row>
    <row r="253" spans="1:20" ht="15.75" customHeight="1" x14ac:dyDescent="0.3">
      <c r="A253" s="298">
        <v>245</v>
      </c>
      <c r="B253" s="235" t="s">
        <v>194</v>
      </c>
      <c r="C253" s="235">
        <v>150</v>
      </c>
      <c r="D253" s="236"/>
      <c r="E253" s="179"/>
      <c r="F253" s="179"/>
      <c r="G253" s="179">
        <v>14.3</v>
      </c>
      <c r="H253" s="238">
        <f>G253</f>
        <v>14.3</v>
      </c>
      <c r="I253" s="179"/>
      <c r="J253" s="179"/>
      <c r="K253" s="238">
        <f t="shared" si="134"/>
        <v>-14.3</v>
      </c>
      <c r="L253" s="239">
        <f t="shared" si="141"/>
        <v>0</v>
      </c>
      <c r="M253" s="237">
        <f t="shared" si="142"/>
        <v>14.3</v>
      </c>
      <c r="N253" s="237">
        <f t="shared" si="143"/>
        <v>-14.3</v>
      </c>
      <c r="O253" s="179" t="str">
        <f t="shared" si="144"/>
        <v>50%</v>
      </c>
      <c r="P253" s="179">
        <f t="shared" si="145"/>
        <v>-7.15</v>
      </c>
      <c r="Q253" s="179">
        <v>0.1</v>
      </c>
      <c r="R253" s="237">
        <f t="shared" si="146"/>
        <v>7.15</v>
      </c>
      <c r="S253" s="237">
        <f t="shared" si="147"/>
        <v>14.3</v>
      </c>
      <c r="T253" s="299">
        <f t="shared" si="148"/>
        <v>14.3</v>
      </c>
    </row>
    <row r="254" spans="1:20" ht="15.75" customHeight="1" x14ac:dyDescent="0.3">
      <c r="A254" s="298">
        <v>246</v>
      </c>
      <c r="B254" s="235" t="s">
        <v>195</v>
      </c>
      <c r="C254" s="235">
        <v>364</v>
      </c>
      <c r="D254" s="236" t="s">
        <v>34</v>
      </c>
      <c r="E254" s="242"/>
      <c r="F254" s="179"/>
      <c r="G254" s="31">
        <v>19</v>
      </c>
      <c r="H254" s="246">
        <v>19</v>
      </c>
      <c r="I254" s="31">
        <v>92</v>
      </c>
      <c r="J254" s="31">
        <v>70</v>
      </c>
      <c r="K254" s="246">
        <f t="shared" ref="K254" si="149">I254-H254</f>
        <v>73</v>
      </c>
      <c r="L254" s="247">
        <f t="shared" ref="L254" si="150">I254-J254</f>
        <v>22</v>
      </c>
      <c r="M254" s="166">
        <f t="shared" ref="M254" si="151">G254</f>
        <v>19</v>
      </c>
      <c r="N254" s="166">
        <f t="shared" ref="N254" si="152">L254-M254</f>
        <v>3</v>
      </c>
      <c r="O254" s="31" t="str">
        <f t="shared" ref="O254" si="153">IF(M254&gt;=19.5,"70%",IF(M254&gt;=13.5,"50%",IF(M254&gt;=5.5,"30%",IF(M254&gt;=0.1,"15%"))))</f>
        <v>50%</v>
      </c>
      <c r="P254" s="31">
        <f t="shared" ref="P254" si="154">N254*O254</f>
        <v>1.5</v>
      </c>
      <c r="Q254" s="179">
        <v>0.1</v>
      </c>
      <c r="R254" s="166">
        <f t="shared" ref="R254" si="155">IF(M254&gt;=L254,(M254+P254),M254+Q254)</f>
        <v>19.100000000000001</v>
      </c>
      <c r="S254" s="166">
        <f t="shared" ref="S254" si="156">IF(I254&gt;1,(R254),G254)</f>
        <v>19.100000000000001</v>
      </c>
      <c r="T254" s="300">
        <f>S254</f>
        <v>19.100000000000001</v>
      </c>
    </row>
    <row r="255" spans="1:20" ht="15.75" customHeight="1" x14ac:dyDescent="0.3">
      <c r="A255" s="298">
        <v>247</v>
      </c>
      <c r="B255" s="236" t="s">
        <v>196</v>
      </c>
      <c r="C255" s="235">
        <v>365</v>
      </c>
      <c r="D255" s="236" t="s">
        <v>20</v>
      </c>
      <c r="E255" s="179"/>
      <c r="F255" s="179"/>
      <c r="G255" s="179">
        <v>16</v>
      </c>
      <c r="H255" s="179">
        <f>G255</f>
        <v>16</v>
      </c>
      <c r="I255" s="179">
        <v>85</v>
      </c>
      <c r="J255" s="179">
        <v>69</v>
      </c>
      <c r="K255" s="179">
        <f t="shared" ref="K255:K307" si="157">I255-H255</f>
        <v>69</v>
      </c>
      <c r="L255" s="179">
        <f t="shared" si="141"/>
        <v>16</v>
      </c>
      <c r="M255" s="179">
        <f t="shared" si="142"/>
        <v>16</v>
      </c>
      <c r="N255" s="179">
        <f t="shared" si="143"/>
        <v>0</v>
      </c>
      <c r="O255" s="179" t="str">
        <f t="shared" si="144"/>
        <v>50%</v>
      </c>
      <c r="P255" s="179">
        <f t="shared" si="145"/>
        <v>0</v>
      </c>
      <c r="Q255" s="179">
        <v>0.1</v>
      </c>
      <c r="R255" s="179">
        <f t="shared" si="146"/>
        <v>16</v>
      </c>
      <c r="S255" s="179">
        <f t="shared" si="147"/>
        <v>16</v>
      </c>
      <c r="T255" s="299">
        <f t="shared" si="148"/>
        <v>16</v>
      </c>
    </row>
    <row r="256" spans="1:20" ht="15.75" customHeight="1" x14ac:dyDescent="0.3">
      <c r="A256" s="298">
        <v>248</v>
      </c>
      <c r="B256" s="72" t="s">
        <v>197</v>
      </c>
      <c r="C256" s="72">
        <v>59</v>
      </c>
      <c r="D256" s="75" t="s">
        <v>91</v>
      </c>
      <c r="E256" s="76"/>
      <c r="F256" s="31"/>
      <c r="G256" s="166">
        <v>10.7</v>
      </c>
      <c r="H256" s="246">
        <f>G256</f>
        <v>10.7</v>
      </c>
      <c r="I256" s="31">
        <v>100</v>
      </c>
      <c r="J256" s="31">
        <v>70</v>
      </c>
      <c r="K256" s="246">
        <f t="shared" si="157"/>
        <v>89.3</v>
      </c>
      <c r="L256" s="247">
        <f t="shared" si="141"/>
        <v>30</v>
      </c>
      <c r="M256" s="166">
        <f t="shared" si="142"/>
        <v>10.7</v>
      </c>
      <c r="N256" s="166">
        <f t="shared" si="143"/>
        <v>19.3</v>
      </c>
      <c r="O256" s="31" t="str">
        <f t="shared" si="144"/>
        <v>30%</v>
      </c>
      <c r="P256" s="31">
        <f t="shared" si="145"/>
        <v>5.79</v>
      </c>
      <c r="Q256" s="179">
        <v>0.1</v>
      </c>
      <c r="R256" s="166">
        <f t="shared" si="146"/>
        <v>10.799999999999999</v>
      </c>
      <c r="S256" s="166">
        <f t="shared" si="147"/>
        <v>10.799999999999999</v>
      </c>
      <c r="T256" s="300">
        <f t="shared" si="148"/>
        <v>10.799999999999999</v>
      </c>
    </row>
    <row r="257" spans="1:20" ht="15.75" customHeight="1" x14ac:dyDescent="0.3">
      <c r="A257" s="298">
        <v>249</v>
      </c>
      <c r="B257" s="72" t="s">
        <v>468</v>
      </c>
      <c r="C257" s="72">
        <v>457</v>
      </c>
      <c r="D257" s="252" t="s">
        <v>17</v>
      </c>
      <c r="E257" s="253"/>
      <c r="F257" s="254"/>
      <c r="G257" s="31">
        <v>22</v>
      </c>
      <c r="H257" s="246">
        <v>22</v>
      </c>
      <c r="I257" s="31">
        <v>87</v>
      </c>
      <c r="J257" s="31">
        <v>70</v>
      </c>
      <c r="K257" s="246">
        <f t="shared" si="157"/>
        <v>65</v>
      </c>
      <c r="L257" s="247">
        <f t="shared" si="141"/>
        <v>17</v>
      </c>
      <c r="M257" s="166">
        <f t="shared" si="142"/>
        <v>22</v>
      </c>
      <c r="N257" s="166">
        <f t="shared" si="143"/>
        <v>-5</v>
      </c>
      <c r="O257" s="31" t="str">
        <f t="shared" si="144"/>
        <v>70%</v>
      </c>
      <c r="P257" s="31">
        <f t="shared" si="145"/>
        <v>-3.5</v>
      </c>
      <c r="Q257" s="179">
        <v>0.1</v>
      </c>
      <c r="R257" s="166">
        <f t="shared" si="146"/>
        <v>18.5</v>
      </c>
      <c r="S257" s="166">
        <f t="shared" si="147"/>
        <v>18.5</v>
      </c>
      <c r="T257" s="300">
        <f t="shared" si="148"/>
        <v>18.5</v>
      </c>
    </row>
    <row r="258" spans="1:20" ht="15.75" customHeight="1" x14ac:dyDescent="0.3">
      <c r="A258" s="298">
        <v>250</v>
      </c>
      <c r="B258" s="235" t="s">
        <v>198</v>
      </c>
      <c r="C258" s="235">
        <v>255</v>
      </c>
      <c r="D258" s="236"/>
      <c r="E258" s="179"/>
      <c r="F258" s="179"/>
      <c r="G258" s="179">
        <v>14</v>
      </c>
      <c r="H258" s="238">
        <v>14</v>
      </c>
      <c r="I258" s="179">
        <v>105</v>
      </c>
      <c r="J258" s="179">
        <v>71</v>
      </c>
      <c r="K258" s="238">
        <f t="shared" si="157"/>
        <v>91</v>
      </c>
      <c r="L258" s="239">
        <f t="shared" si="141"/>
        <v>34</v>
      </c>
      <c r="M258" s="237">
        <f t="shared" si="142"/>
        <v>14</v>
      </c>
      <c r="N258" s="237">
        <f t="shared" si="143"/>
        <v>20</v>
      </c>
      <c r="O258" s="179" t="str">
        <f t="shared" si="144"/>
        <v>50%</v>
      </c>
      <c r="P258" s="179">
        <f t="shared" si="145"/>
        <v>10</v>
      </c>
      <c r="Q258" s="179">
        <v>0.1</v>
      </c>
      <c r="R258" s="237">
        <f t="shared" si="146"/>
        <v>14.1</v>
      </c>
      <c r="S258" s="237">
        <f t="shared" si="147"/>
        <v>14.1</v>
      </c>
      <c r="T258" s="299">
        <f t="shared" si="148"/>
        <v>14.1</v>
      </c>
    </row>
    <row r="259" spans="1:20" ht="15.75" customHeight="1" x14ac:dyDescent="0.3">
      <c r="A259" s="298">
        <v>251</v>
      </c>
      <c r="B259" s="235" t="s">
        <v>199</v>
      </c>
      <c r="C259" s="235">
        <v>366</v>
      </c>
      <c r="D259" s="236" t="s">
        <v>20</v>
      </c>
      <c r="E259" s="242"/>
      <c r="F259" s="179"/>
      <c r="G259" s="237">
        <v>15</v>
      </c>
      <c r="H259" s="238">
        <v>15</v>
      </c>
      <c r="I259" s="179">
        <v>83</v>
      </c>
      <c r="J259" s="179">
        <v>69</v>
      </c>
      <c r="K259" s="238">
        <f t="shared" si="157"/>
        <v>68</v>
      </c>
      <c r="L259" s="239">
        <f t="shared" si="141"/>
        <v>14</v>
      </c>
      <c r="M259" s="237">
        <f t="shared" si="142"/>
        <v>15</v>
      </c>
      <c r="N259" s="237">
        <f t="shared" si="143"/>
        <v>-1</v>
      </c>
      <c r="O259" s="179" t="str">
        <f t="shared" si="144"/>
        <v>50%</v>
      </c>
      <c r="P259" s="179">
        <f t="shared" si="145"/>
        <v>-0.5</v>
      </c>
      <c r="Q259" s="179">
        <v>0.1</v>
      </c>
      <c r="R259" s="237">
        <f t="shared" si="146"/>
        <v>14.5</v>
      </c>
      <c r="S259" s="237">
        <f t="shared" si="147"/>
        <v>14.5</v>
      </c>
      <c r="T259" s="299">
        <f t="shared" si="148"/>
        <v>14.5</v>
      </c>
    </row>
    <row r="260" spans="1:20" ht="15.75" customHeight="1" x14ac:dyDescent="0.3">
      <c r="A260" s="298">
        <v>252</v>
      </c>
      <c r="B260" s="72" t="s">
        <v>453</v>
      </c>
      <c r="C260" s="72">
        <v>441</v>
      </c>
      <c r="D260" s="252"/>
      <c r="E260" s="255"/>
      <c r="F260" s="254"/>
      <c r="G260" s="31">
        <v>24</v>
      </c>
      <c r="H260" s="31">
        <v>24</v>
      </c>
      <c r="I260" s="31">
        <v>102</v>
      </c>
      <c r="J260" s="31">
        <v>70</v>
      </c>
      <c r="K260" s="31">
        <f t="shared" si="157"/>
        <v>78</v>
      </c>
      <c r="L260" s="31">
        <f t="shared" si="141"/>
        <v>32</v>
      </c>
      <c r="M260" s="31">
        <f t="shared" si="142"/>
        <v>24</v>
      </c>
      <c r="N260" s="31">
        <f t="shared" si="143"/>
        <v>8</v>
      </c>
      <c r="O260" s="31" t="str">
        <f t="shared" si="144"/>
        <v>70%</v>
      </c>
      <c r="P260" s="31">
        <f t="shared" si="145"/>
        <v>5.6</v>
      </c>
      <c r="Q260" s="179">
        <v>0.1</v>
      </c>
      <c r="R260" s="31">
        <f t="shared" si="146"/>
        <v>24.1</v>
      </c>
      <c r="S260" s="31">
        <f t="shared" si="147"/>
        <v>24.1</v>
      </c>
      <c r="T260" s="302">
        <v>24</v>
      </c>
    </row>
    <row r="261" spans="1:20" ht="15.75" customHeight="1" x14ac:dyDescent="0.3">
      <c r="A261" s="298">
        <v>253</v>
      </c>
      <c r="B261" s="72" t="s">
        <v>458</v>
      </c>
      <c r="C261" s="72">
        <v>446</v>
      </c>
      <c r="D261" s="252"/>
      <c r="E261" s="255"/>
      <c r="F261" s="254">
        <v>1</v>
      </c>
      <c r="G261" s="31">
        <v>24</v>
      </c>
      <c r="H261" s="31">
        <v>24</v>
      </c>
      <c r="I261" s="31">
        <v>112</v>
      </c>
      <c r="J261" s="31">
        <v>70</v>
      </c>
      <c r="K261" s="31">
        <f>I261-H261</f>
        <v>88</v>
      </c>
      <c r="L261" s="31">
        <f>I261-J261</f>
        <v>42</v>
      </c>
      <c r="M261" s="31">
        <f>G261</f>
        <v>24</v>
      </c>
      <c r="N261" s="31">
        <f>L261-M261</f>
        <v>18</v>
      </c>
      <c r="O261" s="31" t="str">
        <f>IF(M261&gt;=19.5,"70%",IF(M261&gt;=13.5,"50%",IF(M261&gt;=5.5,"30%",IF(M261&gt;=0.1,"15%"))))</f>
        <v>70%</v>
      </c>
      <c r="P261" s="31">
        <f>N261*O261</f>
        <v>12.6</v>
      </c>
      <c r="Q261" s="179">
        <v>0.1</v>
      </c>
      <c r="R261" s="31">
        <f>IF(M261&gt;=L261,(M261+P261),M261+Q261)</f>
        <v>24.1</v>
      </c>
      <c r="S261" s="31">
        <f>IF(I261&gt;1,(R261),G261)</f>
        <v>24.1</v>
      </c>
      <c r="T261" s="302">
        <v>24</v>
      </c>
    </row>
    <row r="262" spans="1:20" ht="15.75" customHeight="1" x14ac:dyDescent="0.3">
      <c r="A262" s="298">
        <v>254</v>
      </c>
      <c r="B262" s="72" t="s">
        <v>533</v>
      </c>
      <c r="C262" s="72">
        <v>459</v>
      </c>
      <c r="D262" s="252"/>
      <c r="E262" s="253"/>
      <c r="F262" s="254"/>
      <c r="G262" s="31">
        <v>23</v>
      </c>
      <c r="H262" s="246">
        <v>23</v>
      </c>
      <c r="I262" s="31">
        <v>92</v>
      </c>
      <c r="J262" s="31">
        <v>70</v>
      </c>
      <c r="K262" s="246">
        <f t="shared" si="157"/>
        <v>69</v>
      </c>
      <c r="L262" s="247">
        <f t="shared" si="141"/>
        <v>22</v>
      </c>
      <c r="M262" s="166">
        <f t="shared" si="142"/>
        <v>23</v>
      </c>
      <c r="N262" s="166">
        <f t="shared" si="143"/>
        <v>-1</v>
      </c>
      <c r="O262" s="31" t="str">
        <f t="shared" si="144"/>
        <v>70%</v>
      </c>
      <c r="P262" s="31">
        <f t="shared" si="145"/>
        <v>-0.7</v>
      </c>
      <c r="Q262" s="179">
        <v>0.1</v>
      </c>
      <c r="R262" s="166">
        <f t="shared" si="146"/>
        <v>22.3</v>
      </c>
      <c r="S262" s="166">
        <f t="shared" si="147"/>
        <v>22.3</v>
      </c>
      <c r="T262" s="300">
        <f>S262</f>
        <v>22.3</v>
      </c>
    </row>
    <row r="263" spans="1:20" ht="15.75" customHeight="1" x14ac:dyDescent="0.3">
      <c r="A263" s="298">
        <v>255</v>
      </c>
      <c r="B263" s="252" t="s">
        <v>473</v>
      </c>
      <c r="C263" s="72">
        <v>462</v>
      </c>
      <c r="D263" s="252"/>
      <c r="E263" s="253"/>
      <c r="F263" s="254"/>
      <c r="G263" s="31">
        <v>24.1</v>
      </c>
      <c r="H263" s="31">
        <v>24</v>
      </c>
      <c r="I263" s="31">
        <v>99</v>
      </c>
      <c r="J263" s="31">
        <v>70</v>
      </c>
      <c r="K263" s="31">
        <f t="shared" si="157"/>
        <v>75</v>
      </c>
      <c r="L263" s="31">
        <f t="shared" si="141"/>
        <v>29</v>
      </c>
      <c r="M263" s="31">
        <f t="shared" si="142"/>
        <v>24.1</v>
      </c>
      <c r="N263" s="31">
        <f t="shared" si="143"/>
        <v>4.8999999999999986</v>
      </c>
      <c r="O263" s="31" t="str">
        <f t="shared" si="144"/>
        <v>70%</v>
      </c>
      <c r="P263" s="31">
        <f t="shared" si="145"/>
        <v>3.4299999999999988</v>
      </c>
      <c r="Q263" s="179">
        <v>0.1</v>
      </c>
      <c r="R263" s="31">
        <f t="shared" si="146"/>
        <v>24.200000000000003</v>
      </c>
      <c r="S263" s="31">
        <f t="shared" si="147"/>
        <v>24.200000000000003</v>
      </c>
      <c r="T263" s="302">
        <v>24</v>
      </c>
    </row>
    <row r="264" spans="1:20" ht="15.75" customHeight="1" x14ac:dyDescent="0.3">
      <c r="A264" s="298">
        <v>256</v>
      </c>
      <c r="B264" s="235" t="s">
        <v>201</v>
      </c>
      <c r="C264" s="235">
        <v>252</v>
      </c>
      <c r="D264" s="236"/>
      <c r="E264" s="245"/>
      <c r="F264" s="179"/>
      <c r="G264" s="237">
        <v>16</v>
      </c>
      <c r="H264" s="238">
        <v>16</v>
      </c>
      <c r="I264" s="179">
        <v>91</v>
      </c>
      <c r="J264" s="179">
        <v>69</v>
      </c>
      <c r="K264" s="238">
        <f t="shared" si="157"/>
        <v>75</v>
      </c>
      <c r="L264" s="239">
        <f t="shared" si="141"/>
        <v>22</v>
      </c>
      <c r="M264" s="237">
        <f t="shared" si="142"/>
        <v>16</v>
      </c>
      <c r="N264" s="237">
        <f t="shared" si="143"/>
        <v>6</v>
      </c>
      <c r="O264" s="179" t="str">
        <f t="shared" si="144"/>
        <v>50%</v>
      </c>
      <c r="P264" s="179">
        <f t="shared" si="145"/>
        <v>3</v>
      </c>
      <c r="Q264" s="179">
        <v>0.1</v>
      </c>
      <c r="R264" s="237">
        <f t="shared" si="146"/>
        <v>16.100000000000001</v>
      </c>
      <c r="S264" s="237">
        <f t="shared" si="147"/>
        <v>16.100000000000001</v>
      </c>
      <c r="T264" s="299">
        <f>S264</f>
        <v>16.100000000000001</v>
      </c>
    </row>
    <row r="265" spans="1:20" ht="15.75" customHeight="1" x14ac:dyDescent="0.3">
      <c r="A265" s="298">
        <v>257</v>
      </c>
      <c r="B265" s="72" t="s">
        <v>202</v>
      </c>
      <c r="C265" s="72">
        <v>231</v>
      </c>
      <c r="D265" s="75" t="s">
        <v>24</v>
      </c>
      <c r="E265" s="76"/>
      <c r="F265" s="31"/>
      <c r="G265" s="31">
        <v>14.2</v>
      </c>
      <c r="H265" s="246">
        <v>14</v>
      </c>
      <c r="I265" s="31">
        <v>93</v>
      </c>
      <c r="J265" s="31">
        <v>70</v>
      </c>
      <c r="K265" s="246">
        <f t="shared" si="157"/>
        <v>79</v>
      </c>
      <c r="L265" s="247">
        <f t="shared" si="141"/>
        <v>23</v>
      </c>
      <c r="M265" s="166">
        <f t="shared" si="142"/>
        <v>14.2</v>
      </c>
      <c r="N265" s="166">
        <f t="shared" si="143"/>
        <v>8.8000000000000007</v>
      </c>
      <c r="O265" s="251">
        <v>0.3</v>
      </c>
      <c r="P265" s="31">
        <f t="shared" si="145"/>
        <v>2.64</v>
      </c>
      <c r="Q265" s="179">
        <v>0.1</v>
      </c>
      <c r="R265" s="166">
        <f t="shared" si="146"/>
        <v>14.299999999999999</v>
      </c>
      <c r="S265" s="166">
        <f t="shared" si="147"/>
        <v>14.299999999999999</v>
      </c>
      <c r="T265" s="300">
        <f>S265</f>
        <v>14.299999999999999</v>
      </c>
    </row>
    <row r="266" spans="1:20" ht="15.75" customHeight="1" x14ac:dyDescent="0.3">
      <c r="A266" s="298">
        <v>258</v>
      </c>
      <c r="B266" s="235" t="s">
        <v>204</v>
      </c>
      <c r="C266" s="235">
        <v>132</v>
      </c>
      <c r="D266" s="236" t="s">
        <v>205</v>
      </c>
      <c r="E266" s="179"/>
      <c r="F266" s="179"/>
      <c r="G266" s="179">
        <v>19.2</v>
      </c>
      <c r="H266" s="238">
        <f>G266</f>
        <v>19.2</v>
      </c>
      <c r="I266" s="179"/>
      <c r="J266" s="179"/>
      <c r="K266" s="238">
        <f t="shared" si="157"/>
        <v>-19.2</v>
      </c>
      <c r="L266" s="239">
        <f t="shared" si="141"/>
        <v>0</v>
      </c>
      <c r="M266" s="237">
        <f t="shared" si="142"/>
        <v>19.2</v>
      </c>
      <c r="N266" s="237">
        <f t="shared" si="143"/>
        <v>-19.2</v>
      </c>
      <c r="O266" s="179" t="str">
        <f>IF(M266&gt;=19.5,"70%",IF(M266&gt;=13.5,"50%",IF(M266&gt;=5.5,"30%",IF(M266&gt;=0.1,"15%"))))</f>
        <v>50%</v>
      </c>
      <c r="P266" s="179">
        <f t="shared" si="145"/>
        <v>-9.6</v>
      </c>
      <c r="Q266" s="179">
        <v>0.1</v>
      </c>
      <c r="R266" s="237">
        <f t="shared" si="146"/>
        <v>9.6</v>
      </c>
      <c r="S266" s="237">
        <f t="shared" si="147"/>
        <v>19.2</v>
      </c>
      <c r="T266" s="299">
        <f t="shared" ref="T266:T278" si="158">S266</f>
        <v>19.2</v>
      </c>
    </row>
    <row r="267" spans="1:20" ht="15.75" customHeight="1" x14ac:dyDescent="0.3">
      <c r="A267" s="298">
        <v>259</v>
      </c>
      <c r="B267" s="72" t="s">
        <v>206</v>
      </c>
      <c r="C267" s="72">
        <v>209</v>
      </c>
      <c r="D267" s="75" t="s">
        <v>24</v>
      </c>
      <c r="E267" s="267"/>
      <c r="F267" s="31"/>
      <c r="G267" s="31">
        <v>14.2</v>
      </c>
      <c r="H267" s="246">
        <f>G267</f>
        <v>14.2</v>
      </c>
      <c r="I267" s="31">
        <v>91</v>
      </c>
      <c r="J267" s="31">
        <v>70</v>
      </c>
      <c r="K267" s="246">
        <f t="shared" si="157"/>
        <v>76.8</v>
      </c>
      <c r="L267" s="247">
        <f t="shared" si="141"/>
        <v>21</v>
      </c>
      <c r="M267" s="166">
        <f t="shared" si="142"/>
        <v>14.2</v>
      </c>
      <c r="N267" s="166">
        <f t="shared" si="143"/>
        <v>6.8000000000000007</v>
      </c>
      <c r="O267" s="251">
        <v>0.3</v>
      </c>
      <c r="P267" s="31">
        <f t="shared" si="145"/>
        <v>2.04</v>
      </c>
      <c r="Q267" s="179">
        <v>0.1</v>
      </c>
      <c r="R267" s="166">
        <f t="shared" si="146"/>
        <v>14.299999999999999</v>
      </c>
      <c r="S267" s="166">
        <f t="shared" si="147"/>
        <v>14.299999999999999</v>
      </c>
      <c r="T267" s="300">
        <f t="shared" si="158"/>
        <v>14.299999999999999</v>
      </c>
    </row>
    <row r="268" spans="1:20" ht="15.75" customHeight="1" x14ac:dyDescent="0.3">
      <c r="A268" s="298">
        <v>260</v>
      </c>
      <c r="B268" s="235" t="s">
        <v>207</v>
      </c>
      <c r="C268" s="235">
        <v>37</v>
      </c>
      <c r="D268" s="236"/>
      <c r="E268" s="179"/>
      <c r="F268" s="179"/>
      <c r="G268" s="237">
        <v>12.6</v>
      </c>
      <c r="H268" s="238">
        <f>G268</f>
        <v>12.6</v>
      </c>
      <c r="I268" s="179"/>
      <c r="J268" s="179"/>
      <c r="K268" s="238">
        <f t="shared" si="157"/>
        <v>-12.6</v>
      </c>
      <c r="L268" s="239">
        <f t="shared" si="141"/>
        <v>0</v>
      </c>
      <c r="M268" s="237">
        <f t="shared" si="142"/>
        <v>12.6</v>
      </c>
      <c r="N268" s="237">
        <f t="shared" si="143"/>
        <v>-12.6</v>
      </c>
      <c r="O268" s="179" t="str">
        <f>IF(M268&gt;=19.5,"70%",IF(M268&gt;=13.5,"50%",IF(M268&gt;=5.5,"30%",IF(M268&gt;=0.1,"15%"))))</f>
        <v>30%</v>
      </c>
      <c r="P268" s="179">
        <f t="shared" si="145"/>
        <v>-3.78</v>
      </c>
      <c r="Q268" s="179">
        <v>0.1</v>
      </c>
      <c r="R268" s="237">
        <f t="shared" si="146"/>
        <v>8.82</v>
      </c>
      <c r="S268" s="237">
        <f t="shared" si="147"/>
        <v>12.6</v>
      </c>
      <c r="T268" s="299">
        <f t="shared" si="158"/>
        <v>12.6</v>
      </c>
    </row>
    <row r="269" spans="1:20" ht="15.75" customHeight="1" x14ac:dyDescent="0.3">
      <c r="A269" s="298">
        <v>261</v>
      </c>
      <c r="B269" s="235" t="s">
        <v>208</v>
      </c>
      <c r="C269" s="235">
        <v>93</v>
      </c>
      <c r="D269" s="236"/>
      <c r="E269" s="179"/>
      <c r="F269" s="179"/>
      <c r="G269" s="237">
        <v>24</v>
      </c>
      <c r="H269" s="238">
        <f>G269</f>
        <v>24</v>
      </c>
      <c r="I269" s="179"/>
      <c r="J269" s="179"/>
      <c r="K269" s="238">
        <f t="shared" si="157"/>
        <v>-24</v>
      </c>
      <c r="L269" s="239">
        <f t="shared" si="141"/>
        <v>0</v>
      </c>
      <c r="M269" s="237">
        <f t="shared" si="142"/>
        <v>24</v>
      </c>
      <c r="N269" s="237">
        <f t="shared" si="143"/>
        <v>-24</v>
      </c>
      <c r="O269" s="179" t="str">
        <f>IF(M269&gt;=19.5,"70%",IF(M269&gt;=13.5,"50%",IF(M269&gt;=5.5,"30%",IF(M269&gt;=0.1,"15%"))))</f>
        <v>70%</v>
      </c>
      <c r="P269" s="179">
        <f t="shared" si="145"/>
        <v>-16.799999999999997</v>
      </c>
      <c r="Q269" s="179">
        <v>0.1</v>
      </c>
      <c r="R269" s="237">
        <f t="shared" si="146"/>
        <v>7.2000000000000028</v>
      </c>
      <c r="S269" s="237">
        <f t="shared" si="147"/>
        <v>24</v>
      </c>
      <c r="T269" s="299">
        <f t="shared" si="158"/>
        <v>24</v>
      </c>
    </row>
    <row r="270" spans="1:20" ht="15.75" customHeight="1" x14ac:dyDescent="0.3">
      <c r="A270" s="298">
        <v>262</v>
      </c>
      <c r="B270" s="235" t="s">
        <v>209</v>
      </c>
      <c r="C270" s="235">
        <v>135</v>
      </c>
      <c r="D270" s="236"/>
      <c r="E270" s="179"/>
      <c r="F270" s="179"/>
      <c r="G270" s="237">
        <v>16</v>
      </c>
      <c r="H270" s="238">
        <f>G270</f>
        <v>16</v>
      </c>
      <c r="I270" s="179"/>
      <c r="J270" s="179"/>
      <c r="K270" s="238">
        <f t="shared" si="157"/>
        <v>-16</v>
      </c>
      <c r="L270" s="239">
        <f t="shared" si="141"/>
        <v>0</v>
      </c>
      <c r="M270" s="237">
        <f t="shared" si="142"/>
        <v>16</v>
      </c>
      <c r="N270" s="237">
        <f t="shared" si="143"/>
        <v>-16</v>
      </c>
      <c r="O270" s="179" t="str">
        <f>IF(M270&gt;=19.5,"70%",IF(M270&gt;=13.5,"50%",IF(M270&gt;=5.5,"30%",IF(M270&gt;=0.1,"15%"))))</f>
        <v>50%</v>
      </c>
      <c r="P270" s="179">
        <f t="shared" si="145"/>
        <v>-8</v>
      </c>
      <c r="Q270" s="179">
        <v>0.1</v>
      </c>
      <c r="R270" s="237">
        <f t="shared" si="146"/>
        <v>8</v>
      </c>
      <c r="S270" s="237">
        <f t="shared" si="147"/>
        <v>16</v>
      </c>
      <c r="T270" s="299">
        <f t="shared" si="158"/>
        <v>16</v>
      </c>
    </row>
    <row r="271" spans="1:20" ht="15.75" customHeight="1" x14ac:dyDescent="0.3">
      <c r="A271" s="298">
        <v>263</v>
      </c>
      <c r="B271" s="235" t="s">
        <v>210</v>
      </c>
      <c r="C271" s="235">
        <v>33</v>
      </c>
      <c r="D271" s="236"/>
      <c r="E271" s="242"/>
      <c r="F271" s="179"/>
      <c r="G271" s="237">
        <v>18</v>
      </c>
      <c r="H271" s="238">
        <v>18</v>
      </c>
      <c r="I271" s="179">
        <v>86</v>
      </c>
      <c r="J271" s="179">
        <v>69</v>
      </c>
      <c r="K271" s="238">
        <f t="shared" si="157"/>
        <v>68</v>
      </c>
      <c r="L271" s="239">
        <f t="shared" si="141"/>
        <v>17</v>
      </c>
      <c r="M271" s="237">
        <f t="shared" si="142"/>
        <v>18</v>
      </c>
      <c r="N271" s="237">
        <f t="shared" si="143"/>
        <v>-1</v>
      </c>
      <c r="O271" s="179" t="str">
        <f>IF(M271&gt;=19.5,"70%",IF(M271&gt;=13.5,"50%",IF(M271&gt;=5.5,"30%",IF(M271&gt;=0.1,"15%"))))</f>
        <v>50%</v>
      </c>
      <c r="P271" s="179">
        <f t="shared" si="145"/>
        <v>-0.5</v>
      </c>
      <c r="Q271" s="179">
        <v>0.1</v>
      </c>
      <c r="R271" s="237">
        <f t="shared" si="146"/>
        <v>17.5</v>
      </c>
      <c r="S271" s="237">
        <f t="shared" si="147"/>
        <v>17.5</v>
      </c>
      <c r="T271" s="299">
        <f t="shared" si="158"/>
        <v>17.5</v>
      </c>
    </row>
    <row r="272" spans="1:20" ht="15.75" customHeight="1" x14ac:dyDescent="0.3">
      <c r="A272" s="298">
        <v>264</v>
      </c>
      <c r="B272" s="72" t="s">
        <v>211</v>
      </c>
      <c r="C272" s="72">
        <v>368</v>
      </c>
      <c r="D272" s="75" t="s">
        <v>24</v>
      </c>
      <c r="E272" s="76"/>
      <c r="F272" s="31"/>
      <c r="G272" s="31">
        <v>11</v>
      </c>
      <c r="H272" s="246">
        <v>11</v>
      </c>
      <c r="I272" s="31">
        <v>91</v>
      </c>
      <c r="J272" s="31">
        <v>70</v>
      </c>
      <c r="K272" s="246">
        <f t="shared" si="157"/>
        <v>80</v>
      </c>
      <c r="L272" s="247">
        <f t="shared" si="141"/>
        <v>21</v>
      </c>
      <c r="M272" s="166">
        <f t="shared" si="142"/>
        <v>11</v>
      </c>
      <c r="N272" s="166">
        <f t="shared" si="143"/>
        <v>10</v>
      </c>
      <c r="O272" s="251">
        <v>0.3</v>
      </c>
      <c r="P272" s="31">
        <f t="shared" si="145"/>
        <v>3</v>
      </c>
      <c r="Q272" s="179">
        <v>0.1</v>
      </c>
      <c r="R272" s="166">
        <f t="shared" si="146"/>
        <v>11.1</v>
      </c>
      <c r="S272" s="166">
        <f t="shared" si="147"/>
        <v>11.1</v>
      </c>
      <c r="T272" s="300">
        <f t="shared" si="158"/>
        <v>11.1</v>
      </c>
    </row>
    <row r="273" spans="1:20" ht="15.75" customHeight="1" x14ac:dyDescent="0.3">
      <c r="A273" s="298">
        <v>265</v>
      </c>
      <c r="B273" s="235" t="s">
        <v>212</v>
      </c>
      <c r="C273" s="235">
        <v>32</v>
      </c>
      <c r="D273" s="236"/>
      <c r="E273" s="179"/>
      <c r="F273" s="179"/>
      <c r="G273" s="237">
        <v>13.5</v>
      </c>
      <c r="H273" s="238">
        <f>G273</f>
        <v>13.5</v>
      </c>
      <c r="I273" s="179"/>
      <c r="J273" s="179"/>
      <c r="K273" s="238">
        <f t="shared" si="157"/>
        <v>-13.5</v>
      </c>
      <c r="L273" s="239">
        <f t="shared" si="141"/>
        <v>0</v>
      </c>
      <c r="M273" s="237">
        <f t="shared" si="142"/>
        <v>13.5</v>
      </c>
      <c r="N273" s="237">
        <f t="shared" si="143"/>
        <v>-13.5</v>
      </c>
      <c r="O273" s="179" t="str">
        <f t="shared" ref="O273:O283" si="159">IF(M273&gt;=19.5,"70%",IF(M273&gt;=13.5,"50%",IF(M273&gt;=5.5,"30%",IF(M273&gt;=0.1,"15%"))))</f>
        <v>50%</v>
      </c>
      <c r="P273" s="179">
        <f t="shared" si="145"/>
        <v>-6.75</v>
      </c>
      <c r="Q273" s="179">
        <v>0.1</v>
      </c>
      <c r="R273" s="237">
        <f t="shared" si="146"/>
        <v>6.75</v>
      </c>
      <c r="S273" s="237">
        <f t="shared" si="147"/>
        <v>13.5</v>
      </c>
      <c r="T273" s="299">
        <f t="shared" si="158"/>
        <v>13.5</v>
      </c>
    </row>
    <row r="274" spans="1:20" ht="15.75" customHeight="1" x14ac:dyDescent="0.3">
      <c r="A274" s="298">
        <v>266</v>
      </c>
      <c r="B274" s="235" t="s">
        <v>213</v>
      </c>
      <c r="C274" s="235">
        <v>369</v>
      </c>
      <c r="D274" s="236" t="s">
        <v>123</v>
      </c>
      <c r="E274" s="242"/>
      <c r="F274" s="179"/>
      <c r="G274" s="237">
        <v>22</v>
      </c>
      <c r="H274" s="238">
        <v>23</v>
      </c>
      <c r="I274" s="179">
        <v>109</v>
      </c>
      <c r="J274" s="179">
        <v>68</v>
      </c>
      <c r="K274" s="238">
        <f t="shared" si="157"/>
        <v>86</v>
      </c>
      <c r="L274" s="239">
        <f t="shared" si="141"/>
        <v>41</v>
      </c>
      <c r="M274" s="237">
        <f t="shared" si="142"/>
        <v>22</v>
      </c>
      <c r="N274" s="237">
        <f t="shared" si="143"/>
        <v>19</v>
      </c>
      <c r="O274" s="179" t="str">
        <f t="shared" si="159"/>
        <v>70%</v>
      </c>
      <c r="P274" s="179">
        <f t="shared" si="145"/>
        <v>13.299999999999999</v>
      </c>
      <c r="Q274" s="179">
        <v>0.1</v>
      </c>
      <c r="R274" s="237">
        <f t="shared" si="146"/>
        <v>22.1</v>
      </c>
      <c r="S274" s="237">
        <f t="shared" si="147"/>
        <v>22.1</v>
      </c>
      <c r="T274" s="299">
        <f t="shared" si="158"/>
        <v>22.1</v>
      </c>
    </row>
    <row r="275" spans="1:20" ht="15.75" customHeight="1" x14ac:dyDescent="0.3">
      <c r="A275" s="298">
        <v>267</v>
      </c>
      <c r="B275" s="271" t="s">
        <v>214</v>
      </c>
      <c r="C275" s="235">
        <v>370</v>
      </c>
      <c r="D275" s="271"/>
      <c r="E275" s="272"/>
      <c r="F275" s="273"/>
      <c r="G275" s="237">
        <v>24</v>
      </c>
      <c r="H275" s="238">
        <f>G275</f>
        <v>24</v>
      </c>
      <c r="I275" s="179"/>
      <c r="J275" s="179"/>
      <c r="K275" s="238">
        <f t="shared" si="157"/>
        <v>-24</v>
      </c>
      <c r="L275" s="239">
        <f t="shared" si="141"/>
        <v>0</v>
      </c>
      <c r="M275" s="237">
        <f t="shared" si="142"/>
        <v>24</v>
      </c>
      <c r="N275" s="237">
        <f t="shared" si="143"/>
        <v>-24</v>
      </c>
      <c r="O275" s="179" t="str">
        <f t="shared" si="159"/>
        <v>70%</v>
      </c>
      <c r="P275" s="179">
        <f t="shared" si="145"/>
        <v>-16.799999999999997</v>
      </c>
      <c r="Q275" s="179">
        <v>0.1</v>
      </c>
      <c r="R275" s="237">
        <f t="shared" si="146"/>
        <v>7.2000000000000028</v>
      </c>
      <c r="S275" s="237">
        <f t="shared" si="147"/>
        <v>24</v>
      </c>
      <c r="T275" s="299">
        <f t="shared" si="158"/>
        <v>24</v>
      </c>
    </row>
    <row r="276" spans="1:20" ht="15.75" customHeight="1" x14ac:dyDescent="0.3">
      <c r="A276" s="298">
        <v>268</v>
      </c>
      <c r="B276" s="235" t="s">
        <v>215</v>
      </c>
      <c r="C276" s="235">
        <v>243</v>
      </c>
      <c r="D276" s="236"/>
      <c r="E276" s="274"/>
      <c r="F276" s="179"/>
      <c r="G276" s="237">
        <v>12</v>
      </c>
      <c r="H276" s="238">
        <f>G276</f>
        <v>12</v>
      </c>
      <c r="I276" s="179">
        <v>82</v>
      </c>
      <c r="J276" s="179">
        <v>70</v>
      </c>
      <c r="K276" s="238">
        <f t="shared" si="157"/>
        <v>70</v>
      </c>
      <c r="L276" s="239">
        <f t="shared" si="141"/>
        <v>12</v>
      </c>
      <c r="M276" s="237">
        <f t="shared" si="142"/>
        <v>12</v>
      </c>
      <c r="N276" s="237">
        <f t="shared" si="143"/>
        <v>0</v>
      </c>
      <c r="O276" s="179" t="str">
        <f t="shared" si="159"/>
        <v>30%</v>
      </c>
      <c r="P276" s="179">
        <f t="shared" si="145"/>
        <v>0</v>
      </c>
      <c r="Q276" s="179">
        <v>0.1</v>
      </c>
      <c r="R276" s="237">
        <f t="shared" si="146"/>
        <v>12</v>
      </c>
      <c r="S276" s="237">
        <f t="shared" si="147"/>
        <v>12</v>
      </c>
      <c r="T276" s="299">
        <f t="shared" si="158"/>
        <v>12</v>
      </c>
    </row>
    <row r="277" spans="1:20" ht="15.75" customHeight="1" x14ac:dyDescent="0.3">
      <c r="A277" s="298">
        <v>269</v>
      </c>
      <c r="B277" s="235" t="s">
        <v>216</v>
      </c>
      <c r="C277" s="235">
        <v>67</v>
      </c>
      <c r="D277" s="236"/>
      <c r="E277" s="179"/>
      <c r="F277" s="179"/>
      <c r="G277" s="237">
        <v>15.3</v>
      </c>
      <c r="H277" s="238">
        <f>G277</f>
        <v>15.3</v>
      </c>
      <c r="I277" s="179"/>
      <c r="J277" s="179"/>
      <c r="K277" s="238">
        <f t="shared" si="157"/>
        <v>-15.3</v>
      </c>
      <c r="L277" s="239">
        <f t="shared" si="141"/>
        <v>0</v>
      </c>
      <c r="M277" s="237">
        <f t="shared" si="142"/>
        <v>15.3</v>
      </c>
      <c r="N277" s="237">
        <f t="shared" si="143"/>
        <v>-15.3</v>
      </c>
      <c r="O277" s="179" t="str">
        <f t="shared" si="159"/>
        <v>50%</v>
      </c>
      <c r="P277" s="179">
        <f t="shared" si="145"/>
        <v>-7.65</v>
      </c>
      <c r="Q277" s="179">
        <v>0.1</v>
      </c>
      <c r="R277" s="237">
        <f t="shared" si="146"/>
        <v>7.65</v>
      </c>
      <c r="S277" s="237">
        <f t="shared" si="147"/>
        <v>15.3</v>
      </c>
      <c r="T277" s="299">
        <f t="shared" si="158"/>
        <v>15.3</v>
      </c>
    </row>
    <row r="278" spans="1:20" ht="15.75" customHeight="1" x14ac:dyDescent="0.3">
      <c r="A278" s="298">
        <v>270</v>
      </c>
      <c r="B278" s="235" t="s">
        <v>218</v>
      </c>
      <c r="C278" s="235">
        <v>79</v>
      </c>
      <c r="D278" s="236"/>
      <c r="E278" s="179"/>
      <c r="F278" s="179"/>
      <c r="G278" s="237">
        <v>21.6</v>
      </c>
      <c r="H278" s="238">
        <f>G278</f>
        <v>21.6</v>
      </c>
      <c r="I278" s="179"/>
      <c r="J278" s="179"/>
      <c r="K278" s="238">
        <f t="shared" si="157"/>
        <v>-21.6</v>
      </c>
      <c r="L278" s="239">
        <f t="shared" si="141"/>
        <v>0</v>
      </c>
      <c r="M278" s="237">
        <f t="shared" si="142"/>
        <v>21.6</v>
      </c>
      <c r="N278" s="237">
        <f t="shared" si="143"/>
        <v>-21.6</v>
      </c>
      <c r="O278" s="179" t="str">
        <f t="shared" si="159"/>
        <v>70%</v>
      </c>
      <c r="P278" s="179">
        <f t="shared" si="145"/>
        <v>-15.12</v>
      </c>
      <c r="Q278" s="179">
        <v>0.1</v>
      </c>
      <c r="R278" s="237">
        <f t="shared" si="146"/>
        <v>6.4800000000000022</v>
      </c>
      <c r="S278" s="237">
        <f t="shared" si="147"/>
        <v>21.6</v>
      </c>
      <c r="T278" s="299">
        <f t="shared" si="158"/>
        <v>21.6</v>
      </c>
    </row>
    <row r="279" spans="1:20" ht="15.75" customHeight="1" x14ac:dyDescent="0.3">
      <c r="A279" s="298">
        <v>271</v>
      </c>
      <c r="B279" s="235" t="s">
        <v>220</v>
      </c>
      <c r="C279" s="235">
        <v>248</v>
      </c>
      <c r="D279" s="236"/>
      <c r="E279" s="179"/>
      <c r="F279" s="179"/>
      <c r="G279" s="237">
        <v>20.100000000000001</v>
      </c>
      <c r="H279" s="238">
        <f>G279</f>
        <v>20.100000000000001</v>
      </c>
      <c r="I279" s="179"/>
      <c r="J279" s="179"/>
      <c r="K279" s="238">
        <f t="shared" si="157"/>
        <v>-20.100000000000001</v>
      </c>
      <c r="L279" s="239">
        <f t="shared" si="141"/>
        <v>0</v>
      </c>
      <c r="M279" s="237">
        <f t="shared" si="142"/>
        <v>20.100000000000001</v>
      </c>
      <c r="N279" s="237">
        <f t="shared" si="143"/>
        <v>-20.100000000000001</v>
      </c>
      <c r="O279" s="179" t="str">
        <f t="shared" si="159"/>
        <v>70%</v>
      </c>
      <c r="P279" s="179">
        <f t="shared" si="145"/>
        <v>-14.07</v>
      </c>
      <c r="Q279" s="179">
        <v>0.1</v>
      </c>
      <c r="R279" s="237">
        <f t="shared" si="146"/>
        <v>6.0300000000000011</v>
      </c>
      <c r="S279" s="237">
        <f t="shared" si="147"/>
        <v>20.100000000000001</v>
      </c>
      <c r="T279" s="299">
        <f t="shared" ref="T279:T283" si="160">S279</f>
        <v>20.100000000000001</v>
      </c>
    </row>
    <row r="280" spans="1:20" ht="15.75" customHeight="1" x14ac:dyDescent="0.3">
      <c r="A280" s="298">
        <v>272</v>
      </c>
      <c r="B280" s="72" t="s">
        <v>221</v>
      </c>
      <c r="C280" s="72">
        <v>3</v>
      </c>
      <c r="D280" s="75"/>
      <c r="E280" s="76"/>
      <c r="F280" s="31"/>
      <c r="G280" s="275">
        <v>3.2</v>
      </c>
      <c r="H280" s="276">
        <v>3</v>
      </c>
      <c r="I280" s="277">
        <v>86</v>
      </c>
      <c r="J280" s="277">
        <v>72</v>
      </c>
      <c r="K280" s="276">
        <f t="shared" si="157"/>
        <v>83</v>
      </c>
      <c r="L280" s="278">
        <f t="shared" si="141"/>
        <v>14</v>
      </c>
      <c r="M280" s="275">
        <f t="shared" si="142"/>
        <v>3.2</v>
      </c>
      <c r="N280" s="275">
        <f t="shared" si="143"/>
        <v>10.8</v>
      </c>
      <c r="O280" s="279" t="str">
        <f t="shared" si="159"/>
        <v>15%</v>
      </c>
      <c r="P280" s="277">
        <f t="shared" si="145"/>
        <v>1.62</v>
      </c>
      <c r="Q280" s="179">
        <v>0.1</v>
      </c>
      <c r="R280" s="275">
        <f t="shared" si="146"/>
        <v>3.3000000000000003</v>
      </c>
      <c r="S280" s="275">
        <f t="shared" si="147"/>
        <v>3.3000000000000003</v>
      </c>
      <c r="T280" s="304">
        <f t="shared" si="160"/>
        <v>3.3000000000000003</v>
      </c>
    </row>
    <row r="281" spans="1:20" ht="15.75" customHeight="1" x14ac:dyDescent="0.3">
      <c r="A281" s="298">
        <v>273</v>
      </c>
      <c r="B281" s="235" t="s">
        <v>223</v>
      </c>
      <c r="C281" s="235">
        <v>61</v>
      </c>
      <c r="D281" s="236"/>
      <c r="E281" s="179"/>
      <c r="F281" s="179"/>
      <c r="G281" s="237">
        <v>18</v>
      </c>
      <c r="H281" s="238">
        <f>G281</f>
        <v>18</v>
      </c>
      <c r="I281" s="179"/>
      <c r="J281" s="179"/>
      <c r="K281" s="238">
        <f t="shared" si="157"/>
        <v>-18</v>
      </c>
      <c r="L281" s="239">
        <f t="shared" si="141"/>
        <v>0</v>
      </c>
      <c r="M281" s="237">
        <f t="shared" si="142"/>
        <v>18</v>
      </c>
      <c r="N281" s="237">
        <f t="shared" si="143"/>
        <v>-18</v>
      </c>
      <c r="O281" s="179" t="str">
        <f t="shared" si="159"/>
        <v>50%</v>
      </c>
      <c r="P281" s="179">
        <f t="shared" si="145"/>
        <v>-9</v>
      </c>
      <c r="Q281" s="179">
        <v>0.1</v>
      </c>
      <c r="R281" s="237">
        <f t="shared" si="146"/>
        <v>9</v>
      </c>
      <c r="S281" s="237">
        <f t="shared" si="147"/>
        <v>18</v>
      </c>
      <c r="T281" s="299">
        <f t="shared" si="160"/>
        <v>18</v>
      </c>
    </row>
    <row r="282" spans="1:20" ht="15.75" customHeight="1" x14ac:dyDescent="0.3">
      <c r="A282" s="298">
        <v>274</v>
      </c>
      <c r="B282" s="235" t="s">
        <v>225</v>
      </c>
      <c r="C282" s="235">
        <v>236</v>
      </c>
      <c r="D282" s="236"/>
      <c r="E282" s="179"/>
      <c r="F282" s="179"/>
      <c r="G282" s="179">
        <v>12</v>
      </c>
      <c r="H282" s="238">
        <v>9</v>
      </c>
      <c r="I282" s="179"/>
      <c r="J282" s="179"/>
      <c r="K282" s="238">
        <f t="shared" si="157"/>
        <v>-9</v>
      </c>
      <c r="L282" s="239">
        <f t="shared" si="141"/>
        <v>0</v>
      </c>
      <c r="M282" s="237">
        <f t="shared" si="142"/>
        <v>12</v>
      </c>
      <c r="N282" s="237">
        <f t="shared" si="143"/>
        <v>-12</v>
      </c>
      <c r="O282" s="179" t="str">
        <f t="shared" si="159"/>
        <v>30%</v>
      </c>
      <c r="P282" s="179">
        <f t="shared" si="145"/>
        <v>-3.5999999999999996</v>
      </c>
      <c r="Q282" s="179">
        <v>0.1</v>
      </c>
      <c r="R282" s="237">
        <f t="shared" si="146"/>
        <v>8.4</v>
      </c>
      <c r="S282" s="237">
        <f t="shared" si="147"/>
        <v>12</v>
      </c>
      <c r="T282" s="299">
        <f t="shared" si="160"/>
        <v>12</v>
      </c>
    </row>
    <row r="283" spans="1:20" ht="15.75" customHeight="1" x14ac:dyDescent="0.3">
      <c r="A283" s="298">
        <v>275</v>
      </c>
      <c r="B283" s="235" t="s">
        <v>227</v>
      </c>
      <c r="C283" s="235">
        <v>301</v>
      </c>
      <c r="D283" s="236" t="s">
        <v>65</v>
      </c>
      <c r="E283" s="245"/>
      <c r="F283" s="179"/>
      <c r="G283" s="179">
        <v>24</v>
      </c>
      <c r="H283" s="179">
        <v>24</v>
      </c>
      <c r="I283" s="179">
        <v>106</v>
      </c>
      <c r="J283" s="179">
        <v>70</v>
      </c>
      <c r="K283" s="238">
        <f t="shared" si="157"/>
        <v>82</v>
      </c>
      <c r="L283" s="239">
        <f t="shared" si="141"/>
        <v>36</v>
      </c>
      <c r="M283" s="237">
        <f t="shared" si="142"/>
        <v>24</v>
      </c>
      <c r="N283" s="237">
        <v>24</v>
      </c>
      <c r="O283" s="179" t="str">
        <f t="shared" si="159"/>
        <v>70%</v>
      </c>
      <c r="P283" s="179"/>
      <c r="Q283" s="179">
        <v>0.1</v>
      </c>
      <c r="R283" s="237">
        <f t="shared" si="146"/>
        <v>24.1</v>
      </c>
      <c r="S283" s="237">
        <f t="shared" si="147"/>
        <v>24.1</v>
      </c>
      <c r="T283" s="299">
        <f t="shared" si="160"/>
        <v>24.1</v>
      </c>
    </row>
    <row r="284" spans="1:20" ht="15.75" customHeight="1" x14ac:dyDescent="0.3">
      <c r="A284" s="298">
        <v>276</v>
      </c>
      <c r="B284" s="236" t="s">
        <v>228</v>
      </c>
      <c r="C284" s="235">
        <v>371</v>
      </c>
      <c r="D284" s="236"/>
      <c r="E284" s="242"/>
      <c r="F284" s="179"/>
      <c r="G284" s="237">
        <v>20</v>
      </c>
      <c r="H284" s="238">
        <v>20</v>
      </c>
      <c r="I284" s="179">
        <v>97</v>
      </c>
      <c r="J284" s="179">
        <v>70</v>
      </c>
      <c r="K284" s="238">
        <f t="shared" si="157"/>
        <v>77</v>
      </c>
      <c r="L284" s="239">
        <f t="shared" si="141"/>
        <v>27</v>
      </c>
      <c r="M284" s="237">
        <f t="shared" si="142"/>
        <v>20</v>
      </c>
      <c r="N284" s="237">
        <f t="shared" ref="N284:N340" si="161">L284-M284</f>
        <v>7</v>
      </c>
      <c r="O284" s="244">
        <v>0.7</v>
      </c>
      <c r="P284" s="179">
        <f t="shared" ref="P284:P340" si="162">N284*O284</f>
        <v>4.8999999999999995</v>
      </c>
      <c r="Q284" s="179">
        <v>0.1</v>
      </c>
      <c r="R284" s="237">
        <f t="shared" si="146"/>
        <v>20.100000000000001</v>
      </c>
      <c r="S284" s="237">
        <f t="shared" si="147"/>
        <v>20.100000000000001</v>
      </c>
      <c r="T284" s="299">
        <v>20</v>
      </c>
    </row>
    <row r="285" spans="1:20" ht="15.75" customHeight="1" x14ac:dyDescent="0.3">
      <c r="A285" s="298">
        <v>277</v>
      </c>
      <c r="B285" s="252" t="s">
        <v>477</v>
      </c>
      <c r="C285" s="72">
        <v>466</v>
      </c>
      <c r="D285" s="252"/>
      <c r="E285" s="253"/>
      <c r="F285" s="254"/>
      <c r="G285" s="31">
        <v>24</v>
      </c>
      <c r="H285" s="31">
        <v>24</v>
      </c>
      <c r="I285" s="31">
        <v>101</v>
      </c>
      <c r="J285" s="31">
        <v>70</v>
      </c>
      <c r="K285" s="31">
        <f t="shared" si="157"/>
        <v>77</v>
      </c>
      <c r="L285" s="31">
        <f t="shared" si="141"/>
        <v>31</v>
      </c>
      <c r="M285" s="31">
        <f t="shared" si="142"/>
        <v>24</v>
      </c>
      <c r="N285" s="31">
        <f t="shared" si="161"/>
        <v>7</v>
      </c>
      <c r="O285" s="31" t="str">
        <f t="shared" ref="O285:O291" si="163">IF(M285&gt;=19.5,"70%",IF(M285&gt;=13.5,"50%",IF(M285&gt;=5.5,"30%",IF(M285&gt;=0.1,"15%"))))</f>
        <v>70%</v>
      </c>
      <c r="P285" s="31">
        <f t="shared" si="162"/>
        <v>4.8999999999999995</v>
      </c>
      <c r="Q285" s="179">
        <v>0.1</v>
      </c>
      <c r="R285" s="31">
        <f t="shared" si="146"/>
        <v>24.1</v>
      </c>
      <c r="S285" s="31">
        <f t="shared" si="147"/>
        <v>24.1</v>
      </c>
      <c r="T285" s="302">
        <v>24</v>
      </c>
    </row>
    <row r="286" spans="1:20" ht="15.75" customHeight="1" x14ac:dyDescent="0.3">
      <c r="A286" s="298">
        <v>278</v>
      </c>
      <c r="B286" s="235" t="s">
        <v>229</v>
      </c>
      <c r="C286" s="235">
        <v>38</v>
      </c>
      <c r="D286" s="236"/>
      <c r="E286" s="179"/>
      <c r="F286" s="179"/>
      <c r="G286" s="237">
        <v>17.600000000000001</v>
      </c>
      <c r="H286" s="238">
        <f>G286</f>
        <v>17.600000000000001</v>
      </c>
      <c r="I286" s="179"/>
      <c r="J286" s="179"/>
      <c r="K286" s="238">
        <f t="shared" si="157"/>
        <v>-17.600000000000001</v>
      </c>
      <c r="L286" s="239">
        <f t="shared" si="141"/>
        <v>0</v>
      </c>
      <c r="M286" s="237">
        <f t="shared" si="142"/>
        <v>17.600000000000001</v>
      </c>
      <c r="N286" s="237">
        <f t="shared" si="161"/>
        <v>-17.600000000000001</v>
      </c>
      <c r="O286" s="179" t="str">
        <f t="shared" si="163"/>
        <v>50%</v>
      </c>
      <c r="P286" s="179">
        <f t="shared" si="162"/>
        <v>-8.8000000000000007</v>
      </c>
      <c r="Q286" s="179">
        <v>0.1</v>
      </c>
      <c r="R286" s="179">
        <v>17.600000000000001</v>
      </c>
      <c r="S286" s="237">
        <f t="shared" si="147"/>
        <v>17.600000000000001</v>
      </c>
      <c r="T286" s="299">
        <f t="shared" ref="T286:T294" si="164">S286</f>
        <v>17.600000000000001</v>
      </c>
    </row>
    <row r="287" spans="1:20" ht="15.75" customHeight="1" x14ac:dyDescent="0.3">
      <c r="A287" s="298">
        <v>279</v>
      </c>
      <c r="B287" s="235" t="s">
        <v>230</v>
      </c>
      <c r="C287" s="235">
        <v>118</v>
      </c>
      <c r="D287" s="236"/>
      <c r="E287" s="179"/>
      <c r="F287" s="179"/>
      <c r="G287" s="237">
        <v>20</v>
      </c>
      <c r="H287" s="238">
        <v>20</v>
      </c>
      <c r="I287" s="179"/>
      <c r="J287" s="179"/>
      <c r="K287" s="238">
        <f t="shared" si="157"/>
        <v>-20</v>
      </c>
      <c r="L287" s="239">
        <f t="shared" si="141"/>
        <v>0</v>
      </c>
      <c r="M287" s="237">
        <f t="shared" si="142"/>
        <v>20</v>
      </c>
      <c r="N287" s="237">
        <f t="shared" si="161"/>
        <v>-20</v>
      </c>
      <c r="O287" s="179" t="str">
        <f t="shared" si="163"/>
        <v>70%</v>
      </c>
      <c r="P287" s="179">
        <f t="shared" si="162"/>
        <v>-14</v>
      </c>
      <c r="Q287" s="179">
        <v>0.1</v>
      </c>
      <c r="R287" s="179">
        <v>20</v>
      </c>
      <c r="S287" s="237">
        <f t="shared" si="147"/>
        <v>20</v>
      </c>
      <c r="T287" s="299">
        <f t="shared" si="164"/>
        <v>20</v>
      </c>
    </row>
    <row r="288" spans="1:20" ht="15.75" customHeight="1" x14ac:dyDescent="0.3">
      <c r="A288" s="298">
        <v>280</v>
      </c>
      <c r="B288" s="72" t="s">
        <v>232</v>
      </c>
      <c r="C288" s="72">
        <v>60</v>
      </c>
      <c r="D288" s="75"/>
      <c r="E288" s="76"/>
      <c r="F288" s="31"/>
      <c r="G288" s="166">
        <v>12.7</v>
      </c>
      <c r="H288" s="246">
        <f>G288</f>
        <v>12.7</v>
      </c>
      <c r="I288" s="31">
        <v>89</v>
      </c>
      <c r="J288" s="31">
        <v>69</v>
      </c>
      <c r="K288" s="246">
        <f t="shared" si="157"/>
        <v>76.3</v>
      </c>
      <c r="L288" s="247">
        <f t="shared" si="141"/>
        <v>20</v>
      </c>
      <c r="M288" s="166">
        <f t="shared" si="142"/>
        <v>12.7</v>
      </c>
      <c r="N288" s="166">
        <f t="shared" si="161"/>
        <v>7.3000000000000007</v>
      </c>
      <c r="O288" s="31" t="str">
        <f t="shared" si="163"/>
        <v>30%</v>
      </c>
      <c r="P288" s="31">
        <f t="shared" si="162"/>
        <v>2.19</v>
      </c>
      <c r="Q288" s="179">
        <v>0.1</v>
      </c>
      <c r="R288" s="166">
        <f>IF(M288&gt;=L288,(M288+P288),M288+Q288)</f>
        <v>12.799999999999999</v>
      </c>
      <c r="S288" s="166">
        <f t="shared" si="147"/>
        <v>12.799999999999999</v>
      </c>
      <c r="T288" s="300">
        <f t="shared" si="164"/>
        <v>12.799999999999999</v>
      </c>
    </row>
    <row r="289" spans="1:20" ht="15.75" customHeight="1" x14ac:dyDescent="0.3">
      <c r="A289" s="298">
        <v>281</v>
      </c>
      <c r="B289" s="235" t="s">
        <v>233</v>
      </c>
      <c r="C289" s="235">
        <v>249</v>
      </c>
      <c r="D289" s="236" t="s">
        <v>34</v>
      </c>
      <c r="E289" s="179"/>
      <c r="F289" s="179"/>
      <c r="G289" s="237">
        <v>18.100000000000001</v>
      </c>
      <c r="H289" s="238">
        <f>G289</f>
        <v>18.100000000000001</v>
      </c>
      <c r="I289" s="179"/>
      <c r="J289" s="179"/>
      <c r="K289" s="238">
        <f t="shared" si="157"/>
        <v>-18.100000000000001</v>
      </c>
      <c r="L289" s="239">
        <f t="shared" si="141"/>
        <v>0</v>
      </c>
      <c r="M289" s="237">
        <f t="shared" si="142"/>
        <v>18.100000000000001</v>
      </c>
      <c r="N289" s="237">
        <f t="shared" si="161"/>
        <v>-18.100000000000001</v>
      </c>
      <c r="O289" s="179" t="str">
        <f t="shared" si="163"/>
        <v>50%</v>
      </c>
      <c r="P289" s="179">
        <f t="shared" si="162"/>
        <v>-9.0500000000000007</v>
      </c>
      <c r="Q289" s="179">
        <v>0.1</v>
      </c>
      <c r="R289" s="179">
        <v>18.100000000000001</v>
      </c>
      <c r="S289" s="237">
        <f t="shared" si="147"/>
        <v>18.100000000000001</v>
      </c>
      <c r="T289" s="299">
        <f t="shared" si="164"/>
        <v>18.100000000000001</v>
      </c>
    </row>
    <row r="290" spans="1:20" ht="15.75" customHeight="1" x14ac:dyDescent="0.3">
      <c r="A290" s="298">
        <v>282</v>
      </c>
      <c r="B290" s="72" t="s">
        <v>237</v>
      </c>
      <c r="C290" s="72">
        <v>195</v>
      </c>
      <c r="D290" s="75" t="s">
        <v>24</v>
      </c>
      <c r="E290" s="76"/>
      <c r="F290" s="31"/>
      <c r="G290" s="31">
        <v>6.1</v>
      </c>
      <c r="H290" s="246">
        <v>6</v>
      </c>
      <c r="I290" s="31">
        <v>78</v>
      </c>
      <c r="J290" s="31">
        <v>70</v>
      </c>
      <c r="K290" s="246">
        <f t="shared" si="157"/>
        <v>72</v>
      </c>
      <c r="L290" s="247">
        <f t="shared" si="141"/>
        <v>8</v>
      </c>
      <c r="M290" s="166">
        <f t="shared" si="142"/>
        <v>6.1</v>
      </c>
      <c r="N290" s="166">
        <f t="shared" si="161"/>
        <v>1.9000000000000004</v>
      </c>
      <c r="O290" s="31" t="str">
        <f t="shared" si="163"/>
        <v>30%</v>
      </c>
      <c r="P290" s="31">
        <f t="shared" si="162"/>
        <v>0.57000000000000006</v>
      </c>
      <c r="Q290" s="179">
        <v>0.1</v>
      </c>
      <c r="R290" s="31">
        <v>6.1</v>
      </c>
      <c r="S290" s="166">
        <f t="shared" si="147"/>
        <v>6.1</v>
      </c>
      <c r="T290" s="300">
        <f t="shared" si="164"/>
        <v>6.1</v>
      </c>
    </row>
    <row r="291" spans="1:20" ht="15.75" customHeight="1" x14ac:dyDescent="0.3">
      <c r="A291" s="298">
        <v>283</v>
      </c>
      <c r="B291" s="235" t="s">
        <v>238</v>
      </c>
      <c r="C291" s="235">
        <v>8</v>
      </c>
      <c r="D291" s="236" t="s">
        <v>45</v>
      </c>
      <c r="E291" s="179"/>
      <c r="F291" s="179"/>
      <c r="G291" s="237">
        <v>9.4</v>
      </c>
      <c r="H291" s="238">
        <f>G291</f>
        <v>9.4</v>
      </c>
      <c r="I291" s="179"/>
      <c r="J291" s="179"/>
      <c r="K291" s="238">
        <f t="shared" si="157"/>
        <v>-9.4</v>
      </c>
      <c r="L291" s="239">
        <f t="shared" si="141"/>
        <v>0</v>
      </c>
      <c r="M291" s="237">
        <f t="shared" si="142"/>
        <v>9.4</v>
      </c>
      <c r="N291" s="237">
        <f t="shared" si="161"/>
        <v>-9.4</v>
      </c>
      <c r="O291" s="179" t="str">
        <f t="shared" si="163"/>
        <v>30%</v>
      </c>
      <c r="P291" s="179">
        <f t="shared" si="162"/>
        <v>-2.82</v>
      </c>
      <c r="Q291" s="179">
        <v>0.1</v>
      </c>
      <c r="R291" s="179">
        <v>9.4</v>
      </c>
      <c r="S291" s="237">
        <f t="shared" si="147"/>
        <v>9.4</v>
      </c>
      <c r="T291" s="299">
        <f t="shared" si="164"/>
        <v>9.4</v>
      </c>
    </row>
    <row r="292" spans="1:20" ht="15.75" customHeight="1" x14ac:dyDescent="0.3">
      <c r="A292" s="298">
        <v>284</v>
      </c>
      <c r="B292" s="72" t="s">
        <v>239</v>
      </c>
      <c r="C292" s="72">
        <v>297</v>
      </c>
      <c r="D292" s="75"/>
      <c r="E292" s="76"/>
      <c r="F292" s="31"/>
      <c r="G292" s="166">
        <v>12.9</v>
      </c>
      <c r="H292" s="246">
        <v>13</v>
      </c>
      <c r="I292" s="31">
        <v>91</v>
      </c>
      <c r="J292" s="31">
        <v>72</v>
      </c>
      <c r="K292" s="246">
        <f t="shared" si="157"/>
        <v>78</v>
      </c>
      <c r="L292" s="247">
        <f t="shared" si="141"/>
        <v>19</v>
      </c>
      <c r="M292" s="166">
        <f t="shared" si="142"/>
        <v>12.9</v>
      </c>
      <c r="N292" s="166">
        <f t="shared" si="161"/>
        <v>6.1</v>
      </c>
      <c r="O292" s="251">
        <v>0.3</v>
      </c>
      <c r="P292" s="31">
        <f t="shared" si="162"/>
        <v>1.8299999999999998</v>
      </c>
      <c r="Q292" s="179">
        <v>0.1</v>
      </c>
      <c r="R292" s="166">
        <f>IF(M292&gt;=L292,(M292+P292),M292+Q292)</f>
        <v>13</v>
      </c>
      <c r="S292" s="166">
        <f t="shared" si="147"/>
        <v>13</v>
      </c>
      <c r="T292" s="300">
        <f t="shared" si="164"/>
        <v>13</v>
      </c>
    </row>
    <row r="293" spans="1:20" ht="15.75" customHeight="1" x14ac:dyDescent="0.3">
      <c r="A293" s="298">
        <v>285</v>
      </c>
      <c r="B293" s="235" t="s">
        <v>240</v>
      </c>
      <c r="C293" s="235">
        <v>11</v>
      </c>
      <c r="D293" s="236"/>
      <c r="E293" s="179"/>
      <c r="F293" s="179"/>
      <c r="G293" s="237">
        <v>10.1</v>
      </c>
      <c r="H293" s="238">
        <f>G293</f>
        <v>10.1</v>
      </c>
      <c r="I293" s="179"/>
      <c r="J293" s="179"/>
      <c r="K293" s="238">
        <f t="shared" si="157"/>
        <v>-10.1</v>
      </c>
      <c r="L293" s="239">
        <f t="shared" si="141"/>
        <v>0</v>
      </c>
      <c r="M293" s="237">
        <f t="shared" si="142"/>
        <v>10.1</v>
      </c>
      <c r="N293" s="237">
        <f t="shared" si="161"/>
        <v>-10.1</v>
      </c>
      <c r="O293" s="179" t="str">
        <f>IF(M293&gt;=19.5,"70%",IF(M293&gt;=13.5,"50%",IF(M293&gt;=5.5,"30%",IF(M293&gt;=0.1,"15%"))))</f>
        <v>30%</v>
      </c>
      <c r="P293" s="179">
        <f t="shared" si="162"/>
        <v>-3.03</v>
      </c>
      <c r="Q293" s="179">
        <v>0.1</v>
      </c>
      <c r="R293" s="179">
        <v>10.1</v>
      </c>
      <c r="S293" s="237">
        <f t="shared" si="147"/>
        <v>10.1</v>
      </c>
      <c r="T293" s="299">
        <f t="shared" si="164"/>
        <v>10.1</v>
      </c>
    </row>
    <row r="294" spans="1:20" ht="15.75" customHeight="1" x14ac:dyDescent="0.3">
      <c r="A294" s="298">
        <v>286</v>
      </c>
      <c r="B294" s="235" t="s">
        <v>241</v>
      </c>
      <c r="C294" s="235">
        <v>54</v>
      </c>
      <c r="D294" s="236"/>
      <c r="E294" s="179"/>
      <c r="F294" s="179"/>
      <c r="G294" s="237">
        <v>16.5</v>
      </c>
      <c r="H294" s="238">
        <f>G294</f>
        <v>16.5</v>
      </c>
      <c r="I294" s="179"/>
      <c r="J294" s="179"/>
      <c r="K294" s="238">
        <f t="shared" si="157"/>
        <v>-16.5</v>
      </c>
      <c r="L294" s="239">
        <f t="shared" si="141"/>
        <v>0</v>
      </c>
      <c r="M294" s="237">
        <f t="shared" si="142"/>
        <v>16.5</v>
      </c>
      <c r="N294" s="237">
        <f t="shared" si="161"/>
        <v>-16.5</v>
      </c>
      <c r="O294" s="179" t="str">
        <f>IF(M294&gt;=19.5,"70%",IF(M294&gt;=13.5,"50%",IF(M294&gt;=5.5,"30%",IF(M294&gt;=0.1,"15%"))))</f>
        <v>50%</v>
      </c>
      <c r="P294" s="179">
        <f t="shared" si="162"/>
        <v>-8.25</v>
      </c>
      <c r="Q294" s="179">
        <v>0.1</v>
      </c>
      <c r="R294" s="179">
        <v>16.5</v>
      </c>
      <c r="S294" s="237">
        <f t="shared" si="147"/>
        <v>16.5</v>
      </c>
      <c r="T294" s="299">
        <f t="shared" si="164"/>
        <v>16.5</v>
      </c>
    </row>
    <row r="295" spans="1:20" ht="15.75" customHeight="1" x14ac:dyDescent="0.3">
      <c r="A295" s="298">
        <v>287</v>
      </c>
      <c r="B295" s="72" t="s">
        <v>242</v>
      </c>
      <c r="C295" s="72">
        <v>75</v>
      </c>
      <c r="D295" s="75"/>
      <c r="E295" s="76"/>
      <c r="F295" s="31"/>
      <c r="G295" s="166">
        <v>17</v>
      </c>
      <c r="H295" s="246">
        <v>17</v>
      </c>
      <c r="I295" s="31">
        <v>110</v>
      </c>
      <c r="J295" s="31">
        <v>72</v>
      </c>
      <c r="K295" s="246">
        <f t="shared" si="157"/>
        <v>93</v>
      </c>
      <c r="L295" s="247">
        <f t="shared" si="141"/>
        <v>38</v>
      </c>
      <c r="M295" s="166">
        <f t="shared" si="142"/>
        <v>17</v>
      </c>
      <c r="N295" s="166">
        <f t="shared" si="161"/>
        <v>21</v>
      </c>
      <c r="O295" s="31" t="str">
        <f>IF(M295&gt;=19.5,"70%",IF(M295&gt;=13.5,"50%",IF(M295&gt;=5.5,"30%",IF(M295&gt;=0.1,"15%"))))</f>
        <v>50%</v>
      </c>
      <c r="P295" s="31">
        <f t="shared" si="162"/>
        <v>10.5</v>
      </c>
      <c r="Q295" s="179">
        <v>0.1</v>
      </c>
      <c r="R295" s="166">
        <f>IF(M295&gt;=L295,(M295+P295),M295+Q295)</f>
        <v>17.100000000000001</v>
      </c>
      <c r="S295" s="166">
        <f t="shared" si="147"/>
        <v>17.100000000000001</v>
      </c>
      <c r="T295" s="300">
        <v>17</v>
      </c>
    </row>
    <row r="296" spans="1:20" ht="15.75" customHeight="1" x14ac:dyDescent="0.3">
      <c r="A296" s="298">
        <v>288</v>
      </c>
      <c r="B296" s="268" t="s">
        <v>243</v>
      </c>
      <c r="C296" s="72">
        <v>373</v>
      </c>
      <c r="D296" s="269"/>
      <c r="E296" s="76"/>
      <c r="F296" s="270"/>
      <c r="G296" s="31">
        <v>24.1</v>
      </c>
      <c r="H296" s="31">
        <v>24</v>
      </c>
      <c r="I296" s="31"/>
      <c r="J296" s="31">
        <v>70</v>
      </c>
      <c r="K296" s="31">
        <f t="shared" si="157"/>
        <v>-24</v>
      </c>
      <c r="L296" s="31">
        <f t="shared" si="141"/>
        <v>-70</v>
      </c>
      <c r="M296" s="31">
        <f t="shared" si="142"/>
        <v>24.1</v>
      </c>
      <c r="N296" s="31">
        <f t="shared" si="161"/>
        <v>-94.1</v>
      </c>
      <c r="O296" s="31" t="str">
        <f>IF(M296&gt;=19.5,"70%",IF(M296&gt;=13.5,"50%",IF(M296&gt;=5.5,"30%",IF(M296&gt;=0.1,"15%"))))</f>
        <v>70%</v>
      </c>
      <c r="P296" s="31">
        <f t="shared" si="162"/>
        <v>-65.86999999999999</v>
      </c>
      <c r="Q296" s="179">
        <v>0.1</v>
      </c>
      <c r="R296" s="31">
        <f>IF(M296&gt;=L296,(M296+P296),M296+Q296)</f>
        <v>-41.769999999999989</v>
      </c>
      <c r="S296" s="31">
        <f t="shared" si="147"/>
        <v>24.1</v>
      </c>
      <c r="T296" s="302">
        <v>24</v>
      </c>
    </row>
    <row r="297" spans="1:20" ht="15.75" customHeight="1" x14ac:dyDescent="0.3">
      <c r="A297" s="298">
        <v>289</v>
      </c>
      <c r="B297" s="72" t="s">
        <v>244</v>
      </c>
      <c r="C297" s="72">
        <v>45</v>
      </c>
      <c r="D297" s="75"/>
      <c r="E297" s="76"/>
      <c r="F297" s="31"/>
      <c r="G297" s="166">
        <v>10.1</v>
      </c>
      <c r="H297" s="246">
        <v>10</v>
      </c>
      <c r="I297" s="31">
        <v>91</v>
      </c>
      <c r="J297" s="31">
        <v>72</v>
      </c>
      <c r="K297" s="246">
        <f t="shared" si="157"/>
        <v>81</v>
      </c>
      <c r="L297" s="247">
        <f t="shared" si="141"/>
        <v>19</v>
      </c>
      <c r="M297" s="166">
        <f t="shared" si="142"/>
        <v>10.1</v>
      </c>
      <c r="N297" s="166">
        <f t="shared" si="161"/>
        <v>8.9</v>
      </c>
      <c r="O297" s="251">
        <v>0.3</v>
      </c>
      <c r="P297" s="31">
        <f t="shared" si="162"/>
        <v>2.67</v>
      </c>
      <c r="Q297" s="179">
        <v>0.1</v>
      </c>
      <c r="R297" s="166">
        <f>IF(M297&gt;=L297,(M297+P297),M297+Q297)</f>
        <v>10.199999999999999</v>
      </c>
      <c r="S297" s="166">
        <f t="shared" si="147"/>
        <v>10.199999999999999</v>
      </c>
      <c r="T297" s="300">
        <f t="shared" ref="T297:T318" si="165">S297</f>
        <v>10.199999999999999</v>
      </c>
    </row>
    <row r="298" spans="1:20" ht="15.75" customHeight="1" x14ac:dyDescent="0.3">
      <c r="A298" s="298">
        <v>290</v>
      </c>
      <c r="B298" s="72" t="s">
        <v>245</v>
      </c>
      <c r="C298" s="72">
        <v>109</v>
      </c>
      <c r="D298" s="75"/>
      <c r="E298" s="76"/>
      <c r="F298" s="31"/>
      <c r="G298" s="166">
        <v>15</v>
      </c>
      <c r="H298" s="246">
        <v>15</v>
      </c>
      <c r="I298" s="31">
        <v>87</v>
      </c>
      <c r="J298" s="31">
        <v>70</v>
      </c>
      <c r="K298" s="246">
        <f t="shared" si="157"/>
        <v>72</v>
      </c>
      <c r="L298" s="247">
        <f t="shared" si="141"/>
        <v>17</v>
      </c>
      <c r="M298" s="166">
        <f t="shared" si="142"/>
        <v>15</v>
      </c>
      <c r="N298" s="166">
        <f t="shared" si="161"/>
        <v>2</v>
      </c>
      <c r="O298" s="31" t="str">
        <f>IF(M298&gt;=19.5,"70%",IF(M298&gt;=13.5,"50%",IF(M298&gt;=5.5,"30%",IF(M298&gt;=0.1,"15%"))))</f>
        <v>50%</v>
      </c>
      <c r="P298" s="31">
        <f t="shared" si="162"/>
        <v>1</v>
      </c>
      <c r="Q298" s="179">
        <v>0.1</v>
      </c>
      <c r="R298" s="31">
        <v>15</v>
      </c>
      <c r="S298" s="166">
        <f t="shared" si="147"/>
        <v>15</v>
      </c>
      <c r="T298" s="300">
        <f t="shared" si="165"/>
        <v>15</v>
      </c>
    </row>
    <row r="299" spans="1:20" ht="15.75" customHeight="1" x14ac:dyDescent="0.3">
      <c r="A299" s="298">
        <v>291</v>
      </c>
      <c r="B299" s="72" t="s">
        <v>246</v>
      </c>
      <c r="C299" s="72">
        <v>73</v>
      </c>
      <c r="D299" s="75" t="s">
        <v>110</v>
      </c>
      <c r="E299" s="76"/>
      <c r="F299" s="31"/>
      <c r="G299" s="166">
        <v>18.2</v>
      </c>
      <c r="H299" s="246">
        <v>18</v>
      </c>
      <c r="I299" s="31">
        <v>101</v>
      </c>
      <c r="J299" s="31">
        <v>72</v>
      </c>
      <c r="K299" s="246">
        <f t="shared" si="157"/>
        <v>83</v>
      </c>
      <c r="L299" s="247">
        <f t="shared" si="141"/>
        <v>29</v>
      </c>
      <c r="M299" s="166">
        <f t="shared" si="142"/>
        <v>18.2</v>
      </c>
      <c r="N299" s="166">
        <f t="shared" si="161"/>
        <v>10.8</v>
      </c>
      <c r="O299" s="31" t="str">
        <f>IF(M299&gt;=19.5,"70%",IF(M299&gt;=13.5,"50%",IF(M299&gt;=5.5,"30%",IF(M299&gt;=0.1,"15%"))))</f>
        <v>50%</v>
      </c>
      <c r="P299" s="31">
        <f t="shared" si="162"/>
        <v>5.4</v>
      </c>
      <c r="Q299" s="179">
        <v>0.1</v>
      </c>
      <c r="R299" s="166">
        <f>IF(M299&gt;=L299,(M299+P299),M299+Q299)</f>
        <v>18.3</v>
      </c>
      <c r="S299" s="166">
        <f t="shared" si="147"/>
        <v>18.3</v>
      </c>
      <c r="T299" s="300">
        <f t="shared" si="165"/>
        <v>18.3</v>
      </c>
    </row>
    <row r="300" spans="1:20" ht="15.75" customHeight="1" x14ac:dyDescent="0.3">
      <c r="A300" s="298">
        <v>292</v>
      </c>
      <c r="B300" s="235" t="s">
        <v>247</v>
      </c>
      <c r="C300" s="235">
        <v>130</v>
      </c>
      <c r="D300" s="236"/>
      <c r="E300" s="179"/>
      <c r="F300" s="179"/>
      <c r="G300" s="179">
        <v>24</v>
      </c>
      <c r="H300" s="238">
        <f>G300</f>
        <v>24</v>
      </c>
      <c r="I300" s="179"/>
      <c r="J300" s="179"/>
      <c r="K300" s="238">
        <f t="shared" si="157"/>
        <v>-24</v>
      </c>
      <c r="L300" s="239">
        <f t="shared" si="141"/>
        <v>0</v>
      </c>
      <c r="M300" s="237">
        <f t="shared" si="142"/>
        <v>24</v>
      </c>
      <c r="N300" s="237">
        <f t="shared" si="161"/>
        <v>-24</v>
      </c>
      <c r="O300" s="179" t="str">
        <f>IF(M300&gt;=19.5,"70%",IF(M300&gt;=13.5,"50%",IF(M300&gt;=5.5,"30%",IF(M300&gt;=0.1,"15%"))))</f>
        <v>70%</v>
      </c>
      <c r="P300" s="179">
        <f t="shared" si="162"/>
        <v>-16.799999999999997</v>
      </c>
      <c r="Q300" s="179">
        <v>0.1</v>
      </c>
      <c r="R300" s="179">
        <v>24</v>
      </c>
      <c r="S300" s="237">
        <f t="shared" si="147"/>
        <v>24</v>
      </c>
      <c r="T300" s="299">
        <f t="shared" si="165"/>
        <v>24</v>
      </c>
    </row>
    <row r="301" spans="1:20" ht="15.75" customHeight="1" x14ac:dyDescent="0.3">
      <c r="A301" s="298">
        <v>293</v>
      </c>
      <c r="B301" s="72" t="s">
        <v>478</v>
      </c>
      <c r="C301" s="72">
        <v>467</v>
      </c>
      <c r="D301" s="252"/>
      <c r="E301" s="255"/>
      <c r="F301" s="254"/>
      <c r="G301" s="166">
        <v>10</v>
      </c>
      <c r="H301" s="246">
        <v>10</v>
      </c>
      <c r="I301" s="31">
        <v>78</v>
      </c>
      <c r="J301" s="31">
        <v>70</v>
      </c>
      <c r="K301" s="246">
        <f t="shared" si="157"/>
        <v>68</v>
      </c>
      <c r="L301" s="247">
        <f t="shared" si="141"/>
        <v>8</v>
      </c>
      <c r="M301" s="166">
        <f t="shared" si="142"/>
        <v>10</v>
      </c>
      <c r="N301" s="166">
        <f t="shared" si="161"/>
        <v>-2</v>
      </c>
      <c r="O301" s="31" t="str">
        <f t="shared" ref="O301:O312" si="166">IF(M301&gt;=19.5,"70%",IF(M301&gt;=13.5,"50%",IF(M301&gt;=5.5,"30%",IF(M301&gt;=0.1,"15%"))))</f>
        <v>30%</v>
      </c>
      <c r="P301" s="31">
        <f t="shared" si="162"/>
        <v>-0.6</v>
      </c>
      <c r="Q301" s="179">
        <v>0.1</v>
      </c>
      <c r="R301" s="166">
        <f>IF(M301&gt;=L301,(M301+P301),M301+Q301)</f>
        <v>9.4</v>
      </c>
      <c r="S301" s="166">
        <f t="shared" si="147"/>
        <v>9.4</v>
      </c>
      <c r="T301" s="300">
        <f t="shared" si="165"/>
        <v>9.4</v>
      </c>
    </row>
    <row r="302" spans="1:20" ht="15.75" customHeight="1" x14ac:dyDescent="0.3">
      <c r="A302" s="298">
        <v>294</v>
      </c>
      <c r="B302" s="235" t="s">
        <v>249</v>
      </c>
      <c r="C302" s="235">
        <v>162</v>
      </c>
      <c r="D302" s="236"/>
      <c r="E302" s="179"/>
      <c r="F302" s="179"/>
      <c r="G302" s="179">
        <v>17.600000000000001</v>
      </c>
      <c r="H302" s="238">
        <f>G302</f>
        <v>17.600000000000001</v>
      </c>
      <c r="I302" s="179"/>
      <c r="J302" s="179"/>
      <c r="K302" s="238">
        <f t="shared" si="157"/>
        <v>-17.600000000000001</v>
      </c>
      <c r="L302" s="239">
        <f t="shared" si="141"/>
        <v>0</v>
      </c>
      <c r="M302" s="237">
        <f t="shared" si="142"/>
        <v>17.600000000000001</v>
      </c>
      <c r="N302" s="237">
        <f t="shared" si="161"/>
        <v>-17.600000000000001</v>
      </c>
      <c r="O302" s="179" t="str">
        <f t="shared" si="166"/>
        <v>50%</v>
      </c>
      <c r="P302" s="179">
        <f t="shared" si="162"/>
        <v>-8.8000000000000007</v>
      </c>
      <c r="Q302" s="179">
        <v>0.1</v>
      </c>
      <c r="R302" s="237">
        <f>IF(M302&gt;=L302,(M302+P302),M302+Q302)</f>
        <v>8.8000000000000007</v>
      </c>
      <c r="S302" s="237">
        <v>8.8000000000000007</v>
      </c>
      <c r="T302" s="299">
        <f t="shared" si="165"/>
        <v>8.8000000000000007</v>
      </c>
    </row>
    <row r="303" spans="1:20" ht="15.75" customHeight="1" x14ac:dyDescent="0.3">
      <c r="A303" s="298">
        <v>295</v>
      </c>
      <c r="B303" s="235" t="s">
        <v>250</v>
      </c>
      <c r="C303" s="235">
        <v>256</v>
      </c>
      <c r="D303" s="236" t="s">
        <v>65</v>
      </c>
      <c r="E303" s="179"/>
      <c r="F303" s="179"/>
      <c r="G303" s="237">
        <v>24</v>
      </c>
      <c r="H303" s="238">
        <f>G303</f>
        <v>24</v>
      </c>
      <c r="I303" s="179"/>
      <c r="J303" s="179"/>
      <c r="K303" s="238">
        <f t="shared" si="157"/>
        <v>-24</v>
      </c>
      <c r="L303" s="239">
        <f t="shared" si="141"/>
        <v>0</v>
      </c>
      <c r="M303" s="237">
        <f t="shared" si="142"/>
        <v>24</v>
      </c>
      <c r="N303" s="237">
        <f t="shared" si="161"/>
        <v>-24</v>
      </c>
      <c r="O303" s="179" t="str">
        <f t="shared" si="166"/>
        <v>70%</v>
      </c>
      <c r="P303" s="179">
        <f t="shared" si="162"/>
        <v>-16.799999999999997</v>
      </c>
      <c r="Q303" s="179">
        <v>0.1</v>
      </c>
      <c r="R303" s="179">
        <v>24</v>
      </c>
      <c r="S303" s="237">
        <f t="shared" ref="S303:S358" si="167">IF(I303&gt;1,(R303),G303)</f>
        <v>24</v>
      </c>
      <c r="T303" s="299">
        <f t="shared" si="165"/>
        <v>24</v>
      </c>
    </row>
    <row r="304" spans="1:20" ht="15.75" customHeight="1" x14ac:dyDescent="0.3">
      <c r="A304" s="298">
        <v>296</v>
      </c>
      <c r="B304" s="72" t="s">
        <v>251</v>
      </c>
      <c r="C304" s="72">
        <v>110</v>
      </c>
      <c r="D304" s="75" t="s">
        <v>252</v>
      </c>
      <c r="E304" s="76"/>
      <c r="F304" s="31"/>
      <c r="G304" s="166">
        <v>12</v>
      </c>
      <c r="H304" s="246">
        <v>12</v>
      </c>
      <c r="I304" s="31">
        <v>104</v>
      </c>
      <c r="J304" s="31">
        <v>70</v>
      </c>
      <c r="K304" s="246">
        <f t="shared" si="157"/>
        <v>92</v>
      </c>
      <c r="L304" s="247">
        <f t="shared" si="141"/>
        <v>34</v>
      </c>
      <c r="M304" s="166">
        <f t="shared" si="142"/>
        <v>12</v>
      </c>
      <c r="N304" s="166">
        <f t="shared" si="161"/>
        <v>22</v>
      </c>
      <c r="O304" s="31" t="str">
        <f t="shared" si="166"/>
        <v>30%</v>
      </c>
      <c r="P304" s="31">
        <f t="shared" si="162"/>
        <v>6.6</v>
      </c>
      <c r="Q304" s="179">
        <v>0.1</v>
      </c>
      <c r="R304" s="166">
        <f>IF(M304&gt;=L304,(M304+P304),M304+Q304)</f>
        <v>12.1</v>
      </c>
      <c r="S304" s="166">
        <f t="shared" si="167"/>
        <v>12.1</v>
      </c>
      <c r="T304" s="300">
        <f t="shared" si="165"/>
        <v>12.1</v>
      </c>
    </row>
    <row r="305" spans="1:20" ht="15.75" customHeight="1" x14ac:dyDescent="0.3">
      <c r="A305" s="298">
        <v>297</v>
      </c>
      <c r="B305" s="235" t="s">
        <v>253</v>
      </c>
      <c r="C305" s="235">
        <v>7</v>
      </c>
      <c r="D305" s="236"/>
      <c r="E305" s="179"/>
      <c r="F305" s="179"/>
      <c r="G305" s="237">
        <v>8.9</v>
      </c>
      <c r="H305" s="238">
        <f>G305</f>
        <v>8.9</v>
      </c>
      <c r="I305" s="179"/>
      <c r="J305" s="179"/>
      <c r="K305" s="238">
        <f t="shared" si="157"/>
        <v>-8.9</v>
      </c>
      <c r="L305" s="239">
        <f t="shared" si="141"/>
        <v>0</v>
      </c>
      <c r="M305" s="237">
        <f t="shared" si="142"/>
        <v>8.9</v>
      </c>
      <c r="N305" s="237">
        <f t="shared" si="161"/>
        <v>-8.9</v>
      </c>
      <c r="O305" s="179" t="str">
        <f t="shared" si="166"/>
        <v>30%</v>
      </c>
      <c r="P305" s="179">
        <f t="shared" si="162"/>
        <v>-2.67</v>
      </c>
      <c r="Q305" s="179">
        <v>0.1</v>
      </c>
      <c r="R305" s="179">
        <v>8.9</v>
      </c>
      <c r="S305" s="237">
        <f t="shared" si="167"/>
        <v>8.9</v>
      </c>
      <c r="T305" s="299">
        <f t="shared" si="165"/>
        <v>8.9</v>
      </c>
    </row>
    <row r="306" spans="1:20" ht="15.75" customHeight="1" x14ac:dyDescent="0.3">
      <c r="A306" s="298">
        <v>298</v>
      </c>
      <c r="B306" s="236" t="s">
        <v>254</v>
      </c>
      <c r="C306" s="235">
        <v>374</v>
      </c>
      <c r="D306" s="236"/>
      <c r="E306" s="242"/>
      <c r="F306" s="179"/>
      <c r="G306" s="237">
        <v>24</v>
      </c>
      <c r="H306" s="238">
        <v>24</v>
      </c>
      <c r="I306" s="179">
        <v>92</v>
      </c>
      <c r="J306" s="179">
        <v>70</v>
      </c>
      <c r="K306" s="238">
        <f t="shared" si="157"/>
        <v>68</v>
      </c>
      <c r="L306" s="239">
        <f t="shared" ref="L306:L327" si="168">I306-J306</f>
        <v>22</v>
      </c>
      <c r="M306" s="237">
        <f t="shared" ref="M306:M361" si="169">G306</f>
        <v>24</v>
      </c>
      <c r="N306" s="237">
        <f t="shared" si="161"/>
        <v>-2</v>
      </c>
      <c r="O306" s="179" t="str">
        <f t="shared" si="166"/>
        <v>70%</v>
      </c>
      <c r="P306" s="179">
        <f t="shared" si="162"/>
        <v>-1.4</v>
      </c>
      <c r="Q306" s="179">
        <v>0.1</v>
      </c>
      <c r="R306" s="237">
        <f>IF(M306&gt;=L306,(M306+P306),M306+Q306)</f>
        <v>22.6</v>
      </c>
      <c r="S306" s="237">
        <f t="shared" si="167"/>
        <v>22.6</v>
      </c>
      <c r="T306" s="299">
        <f t="shared" si="165"/>
        <v>22.6</v>
      </c>
    </row>
    <row r="307" spans="1:20" ht="15.75" customHeight="1" x14ac:dyDescent="0.3">
      <c r="A307" s="298">
        <v>299</v>
      </c>
      <c r="B307" s="235" t="s">
        <v>255</v>
      </c>
      <c r="C307" s="235">
        <v>94</v>
      </c>
      <c r="D307" s="236"/>
      <c r="E307" s="179"/>
      <c r="F307" s="179"/>
      <c r="G307" s="237">
        <v>24</v>
      </c>
      <c r="H307" s="238">
        <f>G307</f>
        <v>24</v>
      </c>
      <c r="I307" s="179"/>
      <c r="J307" s="179"/>
      <c r="K307" s="238">
        <f t="shared" si="157"/>
        <v>-24</v>
      </c>
      <c r="L307" s="239">
        <f t="shared" si="168"/>
        <v>0</v>
      </c>
      <c r="M307" s="237">
        <f t="shared" si="169"/>
        <v>24</v>
      </c>
      <c r="N307" s="237">
        <f t="shared" si="161"/>
        <v>-24</v>
      </c>
      <c r="O307" s="179" t="str">
        <f t="shared" si="166"/>
        <v>70%</v>
      </c>
      <c r="P307" s="179">
        <f t="shared" si="162"/>
        <v>-16.799999999999997</v>
      </c>
      <c r="Q307" s="179">
        <v>0.1</v>
      </c>
      <c r="R307" s="179">
        <v>24</v>
      </c>
      <c r="S307" s="237">
        <f t="shared" si="167"/>
        <v>24</v>
      </c>
      <c r="T307" s="299">
        <f t="shared" si="165"/>
        <v>24</v>
      </c>
    </row>
    <row r="308" spans="1:20" ht="15.75" customHeight="1" x14ac:dyDescent="0.3">
      <c r="A308" s="298">
        <v>300</v>
      </c>
      <c r="B308" s="235" t="s">
        <v>256</v>
      </c>
      <c r="C308" s="235">
        <v>320</v>
      </c>
      <c r="D308" s="236" t="s">
        <v>34</v>
      </c>
      <c r="E308" s="179"/>
      <c r="F308" s="179"/>
      <c r="G308" s="237">
        <v>22</v>
      </c>
      <c r="H308" s="238">
        <v>22</v>
      </c>
      <c r="I308" s="179">
        <v>82</v>
      </c>
      <c r="J308" s="179">
        <v>68</v>
      </c>
      <c r="K308" s="238">
        <v>69</v>
      </c>
      <c r="L308" s="239">
        <f t="shared" si="168"/>
        <v>14</v>
      </c>
      <c r="M308" s="237">
        <f t="shared" si="169"/>
        <v>22</v>
      </c>
      <c r="N308" s="237">
        <f t="shared" si="161"/>
        <v>-8</v>
      </c>
      <c r="O308" s="179" t="str">
        <f t="shared" si="166"/>
        <v>70%</v>
      </c>
      <c r="P308" s="179">
        <f t="shared" si="162"/>
        <v>-5.6</v>
      </c>
      <c r="Q308" s="179">
        <v>0.1</v>
      </c>
      <c r="R308" s="237">
        <f>IF(M308&gt;=L308,(M308+P308),M308+Q308)</f>
        <v>16.399999999999999</v>
      </c>
      <c r="S308" s="237">
        <f t="shared" si="167"/>
        <v>16.399999999999999</v>
      </c>
      <c r="T308" s="299">
        <f t="shared" si="165"/>
        <v>16.399999999999999</v>
      </c>
    </row>
    <row r="309" spans="1:20" ht="15.75" customHeight="1" x14ac:dyDescent="0.3">
      <c r="A309" s="298">
        <v>301</v>
      </c>
      <c r="B309" s="235" t="s">
        <v>257</v>
      </c>
      <c r="C309" s="235">
        <v>166</v>
      </c>
      <c r="D309" s="236"/>
      <c r="E309" s="179"/>
      <c r="F309" s="179"/>
      <c r="G309" s="179">
        <v>9.3000000000000007</v>
      </c>
      <c r="H309" s="238">
        <f>G309</f>
        <v>9.3000000000000007</v>
      </c>
      <c r="I309" s="179"/>
      <c r="J309" s="179"/>
      <c r="K309" s="238">
        <f t="shared" ref="K309:K324" si="170">I309-H309</f>
        <v>-9.3000000000000007</v>
      </c>
      <c r="L309" s="239">
        <f t="shared" si="168"/>
        <v>0</v>
      </c>
      <c r="M309" s="237">
        <f t="shared" si="169"/>
        <v>9.3000000000000007</v>
      </c>
      <c r="N309" s="237">
        <f t="shared" si="161"/>
        <v>-9.3000000000000007</v>
      </c>
      <c r="O309" s="179" t="str">
        <f t="shared" si="166"/>
        <v>30%</v>
      </c>
      <c r="P309" s="179">
        <f t="shared" si="162"/>
        <v>-2.79</v>
      </c>
      <c r="Q309" s="179">
        <v>0.1</v>
      </c>
      <c r="R309" s="179">
        <v>9.3000000000000007</v>
      </c>
      <c r="S309" s="237">
        <f t="shared" si="167"/>
        <v>9.3000000000000007</v>
      </c>
      <c r="T309" s="299">
        <f t="shared" si="165"/>
        <v>9.3000000000000007</v>
      </c>
    </row>
    <row r="310" spans="1:20" ht="15.75" customHeight="1" x14ac:dyDescent="0.3">
      <c r="A310" s="298">
        <v>302</v>
      </c>
      <c r="B310" s="235" t="s">
        <v>258</v>
      </c>
      <c r="C310" s="235">
        <v>17</v>
      </c>
      <c r="D310" s="236"/>
      <c r="E310" s="179"/>
      <c r="F310" s="179"/>
      <c r="G310" s="237">
        <v>11.8</v>
      </c>
      <c r="H310" s="238">
        <f>G310</f>
        <v>11.8</v>
      </c>
      <c r="I310" s="179"/>
      <c r="J310" s="179"/>
      <c r="K310" s="238">
        <f t="shared" si="170"/>
        <v>-11.8</v>
      </c>
      <c r="L310" s="239">
        <f t="shared" si="168"/>
        <v>0</v>
      </c>
      <c r="M310" s="237">
        <f t="shared" si="169"/>
        <v>11.8</v>
      </c>
      <c r="N310" s="237">
        <f t="shared" si="161"/>
        <v>-11.8</v>
      </c>
      <c r="O310" s="179" t="str">
        <f t="shared" si="166"/>
        <v>30%</v>
      </c>
      <c r="P310" s="179">
        <f t="shared" si="162"/>
        <v>-3.54</v>
      </c>
      <c r="Q310" s="179">
        <v>0.1</v>
      </c>
      <c r="R310" s="179">
        <v>11.8</v>
      </c>
      <c r="S310" s="237">
        <f t="shared" si="167"/>
        <v>11.8</v>
      </c>
      <c r="T310" s="299">
        <f t="shared" si="165"/>
        <v>11.8</v>
      </c>
    </row>
    <row r="311" spans="1:20" ht="15.75" customHeight="1" x14ac:dyDescent="0.3">
      <c r="A311" s="298">
        <v>303</v>
      </c>
      <c r="B311" s="235" t="s">
        <v>260</v>
      </c>
      <c r="C311" s="235">
        <v>112</v>
      </c>
      <c r="D311" s="236" t="s">
        <v>24</v>
      </c>
      <c r="E311" s="179"/>
      <c r="F311" s="179"/>
      <c r="G311" s="237">
        <v>3</v>
      </c>
      <c r="H311" s="238">
        <v>3</v>
      </c>
      <c r="I311" s="179"/>
      <c r="J311" s="179"/>
      <c r="K311" s="238">
        <f t="shared" si="170"/>
        <v>-3</v>
      </c>
      <c r="L311" s="239">
        <f t="shared" si="168"/>
        <v>0</v>
      </c>
      <c r="M311" s="237">
        <f t="shared" si="169"/>
        <v>3</v>
      </c>
      <c r="N311" s="237">
        <f t="shared" si="161"/>
        <v>-3</v>
      </c>
      <c r="O311" s="179" t="str">
        <f t="shared" si="166"/>
        <v>15%</v>
      </c>
      <c r="P311" s="179">
        <f t="shared" si="162"/>
        <v>-0.44999999999999996</v>
      </c>
      <c r="Q311" s="179">
        <v>0.1</v>
      </c>
      <c r="R311" s="237">
        <f t="shared" ref="R311:R317" si="171">IF(M311&gt;=L311,(M311+P311),M311+Q311)</f>
        <v>2.5499999999999998</v>
      </c>
      <c r="S311" s="237">
        <f t="shared" si="167"/>
        <v>3</v>
      </c>
      <c r="T311" s="299">
        <f t="shared" si="165"/>
        <v>3</v>
      </c>
    </row>
    <row r="312" spans="1:20" ht="15.75" customHeight="1" x14ac:dyDescent="0.3">
      <c r="A312" s="298">
        <v>304</v>
      </c>
      <c r="B312" s="236" t="s">
        <v>261</v>
      </c>
      <c r="C312" s="235">
        <v>375</v>
      </c>
      <c r="D312" s="236"/>
      <c r="E312" s="242"/>
      <c r="F312" s="179"/>
      <c r="G312" s="179">
        <v>21</v>
      </c>
      <c r="H312" s="179">
        <v>21</v>
      </c>
      <c r="I312" s="179">
        <v>103</v>
      </c>
      <c r="J312" s="179">
        <v>70</v>
      </c>
      <c r="K312" s="179">
        <f t="shared" si="170"/>
        <v>82</v>
      </c>
      <c r="L312" s="179">
        <f t="shared" si="168"/>
        <v>33</v>
      </c>
      <c r="M312" s="179">
        <f t="shared" si="169"/>
        <v>21</v>
      </c>
      <c r="N312" s="179">
        <f t="shared" si="161"/>
        <v>12</v>
      </c>
      <c r="O312" s="179" t="str">
        <f t="shared" si="166"/>
        <v>70%</v>
      </c>
      <c r="P312" s="179">
        <f t="shared" si="162"/>
        <v>8.3999999999999986</v>
      </c>
      <c r="Q312" s="179">
        <v>0.1</v>
      </c>
      <c r="R312" s="179">
        <f t="shared" si="171"/>
        <v>21.1</v>
      </c>
      <c r="S312" s="179">
        <f t="shared" si="167"/>
        <v>21.1</v>
      </c>
      <c r="T312" s="299">
        <f t="shared" si="165"/>
        <v>21.1</v>
      </c>
    </row>
    <row r="313" spans="1:20" ht="15.75" customHeight="1" x14ac:dyDescent="0.3">
      <c r="A313" s="298">
        <v>305</v>
      </c>
      <c r="B313" s="72" t="s">
        <v>82</v>
      </c>
      <c r="C313" s="72">
        <v>39</v>
      </c>
      <c r="D313" s="75"/>
      <c r="E313" s="76"/>
      <c r="F313" s="31"/>
      <c r="G313" s="166">
        <v>15</v>
      </c>
      <c r="H313" s="246">
        <f>G313</f>
        <v>15</v>
      </c>
      <c r="I313" s="31">
        <v>90</v>
      </c>
      <c r="J313" s="31">
        <v>69</v>
      </c>
      <c r="K313" s="246">
        <f t="shared" si="170"/>
        <v>75</v>
      </c>
      <c r="L313" s="247">
        <f t="shared" si="168"/>
        <v>21</v>
      </c>
      <c r="M313" s="166">
        <f t="shared" si="169"/>
        <v>15</v>
      </c>
      <c r="N313" s="166">
        <f t="shared" si="161"/>
        <v>6</v>
      </c>
      <c r="O313" s="251">
        <v>0.3</v>
      </c>
      <c r="P313" s="31">
        <f t="shared" si="162"/>
        <v>1.7999999999999998</v>
      </c>
      <c r="Q313" s="179">
        <v>0.1</v>
      </c>
      <c r="R313" s="166">
        <f t="shared" si="171"/>
        <v>15.1</v>
      </c>
      <c r="S313" s="166">
        <f t="shared" si="167"/>
        <v>15.1</v>
      </c>
      <c r="T313" s="300">
        <f t="shared" si="165"/>
        <v>15.1</v>
      </c>
    </row>
    <row r="314" spans="1:20" ht="15.75" customHeight="1" x14ac:dyDescent="0.3">
      <c r="A314" s="298">
        <v>306</v>
      </c>
      <c r="B314" s="235" t="s">
        <v>262</v>
      </c>
      <c r="C314" s="235">
        <v>4</v>
      </c>
      <c r="D314" s="236" t="s">
        <v>24</v>
      </c>
      <c r="E314" s="245"/>
      <c r="F314" s="179"/>
      <c r="G314" s="237">
        <v>12</v>
      </c>
      <c r="H314" s="238">
        <v>12</v>
      </c>
      <c r="I314" s="179">
        <v>97</v>
      </c>
      <c r="J314" s="179">
        <v>69</v>
      </c>
      <c r="K314" s="238">
        <f t="shared" si="170"/>
        <v>85</v>
      </c>
      <c r="L314" s="239">
        <f t="shared" si="168"/>
        <v>28</v>
      </c>
      <c r="M314" s="237">
        <f t="shared" si="169"/>
        <v>12</v>
      </c>
      <c r="N314" s="237">
        <f t="shared" si="161"/>
        <v>16</v>
      </c>
      <c r="O314" s="179" t="str">
        <f>IF(M314&gt;=19.5,"70%",IF(M314&gt;=13.5,"50%",IF(M314&gt;=5.5,"30%",IF(M314&gt;=0.1,"15%"))))</f>
        <v>30%</v>
      </c>
      <c r="P314" s="179">
        <f t="shared" si="162"/>
        <v>4.8</v>
      </c>
      <c r="Q314" s="179">
        <v>0.1</v>
      </c>
      <c r="R314" s="237">
        <f t="shared" si="171"/>
        <v>12.1</v>
      </c>
      <c r="S314" s="237">
        <f t="shared" si="167"/>
        <v>12.1</v>
      </c>
      <c r="T314" s="299">
        <f t="shared" si="165"/>
        <v>12.1</v>
      </c>
    </row>
    <row r="315" spans="1:20" ht="15.75" customHeight="1" x14ac:dyDescent="0.3">
      <c r="A315" s="298">
        <v>307</v>
      </c>
      <c r="B315" s="235" t="s">
        <v>263</v>
      </c>
      <c r="C315" s="235">
        <v>204</v>
      </c>
      <c r="D315" s="236"/>
      <c r="E315" s="179"/>
      <c r="F315" s="179"/>
      <c r="G315" s="179">
        <v>14</v>
      </c>
      <c r="H315" s="238">
        <f>G315</f>
        <v>14</v>
      </c>
      <c r="I315" s="179"/>
      <c r="J315" s="179"/>
      <c r="K315" s="238">
        <f t="shared" si="170"/>
        <v>-14</v>
      </c>
      <c r="L315" s="239">
        <f t="shared" si="168"/>
        <v>0</v>
      </c>
      <c r="M315" s="237">
        <f t="shared" si="169"/>
        <v>14</v>
      </c>
      <c r="N315" s="237">
        <f t="shared" si="161"/>
        <v>-14</v>
      </c>
      <c r="O315" s="179" t="str">
        <f>IF(M315&gt;=19.5,"70%",IF(M315&gt;=13.5,"50%",IF(M315&gt;=5.5,"30%",IF(M315&gt;=0.1,"15%"))))</f>
        <v>50%</v>
      </c>
      <c r="P315" s="179">
        <f t="shared" si="162"/>
        <v>-7</v>
      </c>
      <c r="Q315" s="179">
        <v>0.1</v>
      </c>
      <c r="R315" s="237">
        <f t="shared" si="171"/>
        <v>7</v>
      </c>
      <c r="S315" s="237">
        <f t="shared" si="167"/>
        <v>14</v>
      </c>
      <c r="T315" s="299">
        <f t="shared" si="165"/>
        <v>14</v>
      </c>
    </row>
    <row r="316" spans="1:20" ht="15.75" customHeight="1" x14ac:dyDescent="0.3">
      <c r="A316" s="298">
        <v>308</v>
      </c>
      <c r="B316" s="72" t="s">
        <v>264</v>
      </c>
      <c r="C316" s="72">
        <v>180</v>
      </c>
      <c r="D316" s="75"/>
      <c r="E316" s="280"/>
      <c r="F316" s="31"/>
      <c r="G316" s="31">
        <v>13.9</v>
      </c>
      <c r="H316" s="246">
        <v>14</v>
      </c>
      <c r="I316" s="31">
        <v>86</v>
      </c>
      <c r="J316" s="31">
        <v>70</v>
      </c>
      <c r="K316" s="246">
        <f t="shared" si="170"/>
        <v>72</v>
      </c>
      <c r="L316" s="247">
        <f t="shared" si="168"/>
        <v>16</v>
      </c>
      <c r="M316" s="166">
        <f t="shared" si="169"/>
        <v>13.9</v>
      </c>
      <c r="N316" s="166">
        <f t="shared" si="161"/>
        <v>2.0999999999999996</v>
      </c>
      <c r="O316" s="251">
        <v>0.3</v>
      </c>
      <c r="P316" s="31">
        <f t="shared" si="162"/>
        <v>0.62999999999999989</v>
      </c>
      <c r="Q316" s="179">
        <v>0.1</v>
      </c>
      <c r="R316" s="166">
        <f t="shared" si="171"/>
        <v>14</v>
      </c>
      <c r="S316" s="166">
        <f t="shared" si="167"/>
        <v>14</v>
      </c>
      <c r="T316" s="300">
        <f t="shared" si="165"/>
        <v>14</v>
      </c>
    </row>
    <row r="317" spans="1:20" ht="15.75" customHeight="1" x14ac:dyDescent="0.3">
      <c r="A317" s="298">
        <v>309</v>
      </c>
      <c r="B317" s="240" t="s">
        <v>265</v>
      </c>
      <c r="C317" s="235">
        <v>376</v>
      </c>
      <c r="D317" s="240" t="s">
        <v>266</v>
      </c>
      <c r="E317" s="281"/>
      <c r="F317" s="282"/>
      <c r="G317" s="282">
        <v>6</v>
      </c>
      <c r="H317" s="282">
        <v>6</v>
      </c>
      <c r="I317" s="282">
        <v>90</v>
      </c>
      <c r="J317" s="282">
        <v>71</v>
      </c>
      <c r="K317" s="282">
        <f t="shared" si="170"/>
        <v>84</v>
      </c>
      <c r="L317" s="282">
        <f t="shared" si="168"/>
        <v>19</v>
      </c>
      <c r="M317" s="282">
        <f t="shared" si="169"/>
        <v>6</v>
      </c>
      <c r="N317" s="282">
        <f t="shared" si="161"/>
        <v>13</v>
      </c>
      <c r="O317" s="282" t="str">
        <f t="shared" ref="O317:O324" si="172">IF(M317&gt;=19.5,"70%",IF(M317&gt;=13.5,"50%",IF(M317&gt;=5.5,"30%",IF(M317&gt;=0.1,"15%"))))</f>
        <v>30%</v>
      </c>
      <c r="P317" s="282">
        <f t="shared" si="162"/>
        <v>3.9</v>
      </c>
      <c r="Q317" s="179">
        <v>0.1</v>
      </c>
      <c r="R317" s="282">
        <f t="shared" si="171"/>
        <v>6.1</v>
      </c>
      <c r="S317" s="282">
        <f t="shared" si="167"/>
        <v>6.1</v>
      </c>
      <c r="T317" s="299">
        <f t="shared" si="165"/>
        <v>6.1</v>
      </c>
    </row>
    <row r="318" spans="1:20" ht="15.75" customHeight="1" x14ac:dyDescent="0.3">
      <c r="A318" s="298">
        <v>310</v>
      </c>
      <c r="B318" s="235" t="s">
        <v>267</v>
      </c>
      <c r="C318" s="235">
        <v>46</v>
      </c>
      <c r="D318" s="236"/>
      <c r="E318" s="179"/>
      <c r="F318" s="179"/>
      <c r="G318" s="237">
        <v>12.1</v>
      </c>
      <c r="H318" s="238">
        <f>G318</f>
        <v>12.1</v>
      </c>
      <c r="I318" s="179"/>
      <c r="J318" s="179"/>
      <c r="K318" s="238">
        <f t="shared" si="170"/>
        <v>-12.1</v>
      </c>
      <c r="L318" s="239">
        <f t="shared" si="168"/>
        <v>0</v>
      </c>
      <c r="M318" s="237">
        <f t="shared" si="169"/>
        <v>12.1</v>
      </c>
      <c r="N318" s="237">
        <f t="shared" si="161"/>
        <v>-12.1</v>
      </c>
      <c r="O318" s="179" t="str">
        <f t="shared" si="172"/>
        <v>30%</v>
      </c>
      <c r="P318" s="179">
        <f t="shared" si="162"/>
        <v>-3.63</v>
      </c>
      <c r="Q318" s="179">
        <v>0.1</v>
      </c>
      <c r="R318" s="179">
        <v>12.1</v>
      </c>
      <c r="S318" s="237">
        <f t="shared" si="167"/>
        <v>12.1</v>
      </c>
      <c r="T318" s="299">
        <f t="shared" si="165"/>
        <v>12.1</v>
      </c>
    </row>
    <row r="319" spans="1:20" ht="15.75" customHeight="1" x14ac:dyDescent="0.3">
      <c r="A319" s="298">
        <v>311</v>
      </c>
      <c r="B319" s="236" t="s">
        <v>268</v>
      </c>
      <c r="C319" s="235">
        <v>377</v>
      </c>
      <c r="D319" s="236"/>
      <c r="E319" s="242"/>
      <c r="F319" s="179"/>
      <c r="G319" s="179">
        <v>24</v>
      </c>
      <c r="H319" s="179">
        <v>24</v>
      </c>
      <c r="I319" s="179">
        <v>113</v>
      </c>
      <c r="J319" s="179">
        <v>70</v>
      </c>
      <c r="K319" s="179">
        <f t="shared" si="170"/>
        <v>89</v>
      </c>
      <c r="L319" s="179">
        <f t="shared" si="168"/>
        <v>43</v>
      </c>
      <c r="M319" s="179">
        <f t="shared" si="169"/>
        <v>24</v>
      </c>
      <c r="N319" s="179">
        <f t="shared" si="161"/>
        <v>19</v>
      </c>
      <c r="O319" s="179" t="str">
        <f t="shared" si="172"/>
        <v>70%</v>
      </c>
      <c r="P319" s="179">
        <f t="shared" si="162"/>
        <v>13.299999999999999</v>
      </c>
      <c r="Q319" s="179">
        <v>0.1</v>
      </c>
      <c r="R319" s="179">
        <f>IF(M319&gt;=L319,(M319+P319),M319+Q319)</f>
        <v>24.1</v>
      </c>
      <c r="S319" s="179">
        <f t="shared" si="167"/>
        <v>24.1</v>
      </c>
      <c r="T319" s="232">
        <v>24</v>
      </c>
    </row>
    <row r="320" spans="1:20" ht="15.75" customHeight="1" x14ac:dyDescent="0.3">
      <c r="A320" s="298">
        <v>312</v>
      </c>
      <c r="B320" s="72" t="s">
        <v>269</v>
      </c>
      <c r="C320" s="72">
        <v>378</v>
      </c>
      <c r="D320" s="75" t="s">
        <v>270</v>
      </c>
      <c r="E320" s="76"/>
      <c r="F320" s="31"/>
      <c r="G320" s="31">
        <v>8</v>
      </c>
      <c r="H320" s="246">
        <f>G320</f>
        <v>8</v>
      </c>
      <c r="I320" s="31">
        <v>85</v>
      </c>
      <c r="J320" s="31">
        <v>70</v>
      </c>
      <c r="K320" s="246">
        <f t="shared" si="170"/>
        <v>77</v>
      </c>
      <c r="L320" s="247">
        <f t="shared" si="168"/>
        <v>15</v>
      </c>
      <c r="M320" s="166">
        <f t="shared" si="169"/>
        <v>8</v>
      </c>
      <c r="N320" s="166">
        <f t="shared" si="161"/>
        <v>7</v>
      </c>
      <c r="O320" s="31" t="str">
        <f t="shared" si="172"/>
        <v>30%</v>
      </c>
      <c r="P320" s="31">
        <f t="shared" si="162"/>
        <v>2.1</v>
      </c>
      <c r="Q320" s="179">
        <v>0.1</v>
      </c>
      <c r="R320" s="166">
        <f>IF(M320&gt;=L320,(M320+P320),M320+Q320)</f>
        <v>8.1</v>
      </c>
      <c r="S320" s="166">
        <f t="shared" si="167"/>
        <v>8.1</v>
      </c>
      <c r="T320" s="300">
        <f t="shared" ref="T320:T329" si="173">S320</f>
        <v>8.1</v>
      </c>
    </row>
    <row r="321" spans="1:20" ht="15.75" customHeight="1" x14ac:dyDescent="0.3">
      <c r="A321" s="298">
        <v>313</v>
      </c>
      <c r="B321" s="72" t="s">
        <v>271</v>
      </c>
      <c r="C321" s="72">
        <v>122</v>
      </c>
      <c r="D321" s="75" t="s">
        <v>34</v>
      </c>
      <c r="E321" s="76"/>
      <c r="F321" s="31"/>
      <c r="G321" s="166">
        <v>24.1</v>
      </c>
      <c r="H321" s="246">
        <f>G321</f>
        <v>24.1</v>
      </c>
      <c r="I321" s="31">
        <v>104</v>
      </c>
      <c r="J321" s="31">
        <v>71</v>
      </c>
      <c r="K321" s="246">
        <f t="shared" si="170"/>
        <v>79.900000000000006</v>
      </c>
      <c r="L321" s="247">
        <f t="shared" si="168"/>
        <v>33</v>
      </c>
      <c r="M321" s="166">
        <f t="shared" si="169"/>
        <v>24.1</v>
      </c>
      <c r="N321" s="166">
        <f t="shared" si="161"/>
        <v>8.8999999999999986</v>
      </c>
      <c r="O321" s="31" t="str">
        <f t="shared" si="172"/>
        <v>70%</v>
      </c>
      <c r="P321" s="31">
        <f t="shared" si="162"/>
        <v>6.2299999999999986</v>
      </c>
      <c r="Q321" s="179">
        <v>0.1</v>
      </c>
      <c r="R321" s="166">
        <f>IF(M321&gt;=L321,(M321+P321),M321+Q321)</f>
        <v>24.200000000000003</v>
      </c>
      <c r="S321" s="166">
        <f t="shared" si="167"/>
        <v>24.200000000000003</v>
      </c>
      <c r="T321" s="300">
        <f t="shared" si="173"/>
        <v>24.200000000000003</v>
      </c>
    </row>
    <row r="322" spans="1:20" ht="15.75" customHeight="1" x14ac:dyDescent="0.3">
      <c r="A322" s="298">
        <v>314</v>
      </c>
      <c r="B322" s="235" t="s">
        <v>272</v>
      </c>
      <c r="C322" s="235">
        <v>189</v>
      </c>
      <c r="D322" s="236"/>
      <c r="E322" s="179"/>
      <c r="F322" s="179"/>
      <c r="G322" s="179">
        <v>24</v>
      </c>
      <c r="H322" s="238">
        <f>G322</f>
        <v>24</v>
      </c>
      <c r="I322" s="179"/>
      <c r="J322" s="179"/>
      <c r="K322" s="238">
        <f t="shared" si="170"/>
        <v>-24</v>
      </c>
      <c r="L322" s="239">
        <f t="shared" si="168"/>
        <v>0</v>
      </c>
      <c r="M322" s="237">
        <f t="shared" si="169"/>
        <v>24</v>
      </c>
      <c r="N322" s="237">
        <f t="shared" si="161"/>
        <v>-24</v>
      </c>
      <c r="O322" s="179" t="str">
        <f t="shared" si="172"/>
        <v>70%</v>
      </c>
      <c r="P322" s="179">
        <f t="shared" si="162"/>
        <v>-16.799999999999997</v>
      </c>
      <c r="Q322" s="179">
        <v>0.1</v>
      </c>
      <c r="R322" s="179">
        <v>24</v>
      </c>
      <c r="S322" s="237">
        <f t="shared" si="167"/>
        <v>24</v>
      </c>
      <c r="T322" s="299">
        <f t="shared" si="173"/>
        <v>24</v>
      </c>
    </row>
    <row r="323" spans="1:20" ht="15.75" customHeight="1" x14ac:dyDescent="0.3">
      <c r="A323" s="298">
        <v>315</v>
      </c>
      <c r="B323" s="235" t="s">
        <v>273</v>
      </c>
      <c r="C323" s="235">
        <v>182</v>
      </c>
      <c r="D323" s="236"/>
      <c r="E323" s="179"/>
      <c r="F323" s="179"/>
      <c r="G323" s="179">
        <v>13</v>
      </c>
      <c r="H323" s="238">
        <v>13</v>
      </c>
      <c r="I323" s="179">
        <v>86</v>
      </c>
      <c r="J323" s="179">
        <v>68</v>
      </c>
      <c r="K323" s="238">
        <f t="shared" si="170"/>
        <v>73</v>
      </c>
      <c r="L323" s="239">
        <f t="shared" si="168"/>
        <v>18</v>
      </c>
      <c r="M323" s="237">
        <f t="shared" si="169"/>
        <v>13</v>
      </c>
      <c r="N323" s="237">
        <f t="shared" si="161"/>
        <v>5</v>
      </c>
      <c r="O323" s="179" t="str">
        <f t="shared" si="172"/>
        <v>30%</v>
      </c>
      <c r="P323" s="179">
        <f t="shared" si="162"/>
        <v>1.5</v>
      </c>
      <c r="Q323" s="179">
        <v>0.1</v>
      </c>
      <c r="R323" s="237">
        <f t="shared" ref="R323:R328" si="174">IF(M323&gt;=L323,(M323+P323),M323+Q323)</f>
        <v>13.1</v>
      </c>
      <c r="S323" s="237">
        <f t="shared" si="167"/>
        <v>13.1</v>
      </c>
      <c r="T323" s="299">
        <f t="shared" si="173"/>
        <v>13.1</v>
      </c>
    </row>
    <row r="324" spans="1:20" ht="15.75" customHeight="1" x14ac:dyDescent="0.3">
      <c r="A324" s="298">
        <v>316</v>
      </c>
      <c r="B324" s="235" t="s">
        <v>274</v>
      </c>
      <c r="C324" s="235">
        <v>151</v>
      </c>
      <c r="D324" s="236"/>
      <c r="E324" s="242"/>
      <c r="F324" s="179"/>
      <c r="G324" s="179">
        <v>19</v>
      </c>
      <c r="H324" s="238">
        <v>19</v>
      </c>
      <c r="I324" s="179">
        <v>85</v>
      </c>
      <c r="J324" s="179">
        <v>69</v>
      </c>
      <c r="K324" s="238">
        <f t="shared" si="170"/>
        <v>66</v>
      </c>
      <c r="L324" s="239">
        <f t="shared" si="168"/>
        <v>16</v>
      </c>
      <c r="M324" s="237">
        <f t="shared" si="169"/>
        <v>19</v>
      </c>
      <c r="N324" s="237">
        <f t="shared" si="161"/>
        <v>-3</v>
      </c>
      <c r="O324" s="179" t="str">
        <f t="shared" si="172"/>
        <v>50%</v>
      </c>
      <c r="P324" s="179">
        <f t="shared" si="162"/>
        <v>-1.5</v>
      </c>
      <c r="Q324" s="179">
        <v>0.1</v>
      </c>
      <c r="R324" s="237">
        <f t="shared" si="174"/>
        <v>17.5</v>
      </c>
      <c r="S324" s="237">
        <f t="shared" si="167"/>
        <v>17.5</v>
      </c>
      <c r="T324" s="299">
        <f t="shared" si="173"/>
        <v>17.5</v>
      </c>
    </row>
    <row r="325" spans="1:20" ht="15.75" customHeight="1" x14ac:dyDescent="0.3">
      <c r="A325" s="298">
        <v>317</v>
      </c>
      <c r="B325" s="235" t="s">
        <v>277</v>
      </c>
      <c r="C325" s="235">
        <v>206</v>
      </c>
      <c r="D325" s="236"/>
      <c r="E325" s="179"/>
      <c r="F325" s="179"/>
      <c r="G325" s="179">
        <v>16.100000000000001</v>
      </c>
      <c r="H325" s="238">
        <f>G325</f>
        <v>16.100000000000001</v>
      </c>
      <c r="I325" s="179">
        <v>90</v>
      </c>
      <c r="J325" s="179">
        <v>70</v>
      </c>
      <c r="K325" s="238">
        <f t="shared" ref="K325:K350" si="175">I325-H325</f>
        <v>73.900000000000006</v>
      </c>
      <c r="L325" s="239">
        <f t="shared" si="168"/>
        <v>20</v>
      </c>
      <c r="M325" s="237">
        <f t="shared" si="169"/>
        <v>16.100000000000001</v>
      </c>
      <c r="N325" s="237">
        <f t="shared" si="161"/>
        <v>3.8999999999999986</v>
      </c>
      <c r="O325" s="179" t="str">
        <f t="shared" ref="O325:O337" si="176">IF(M325&gt;=19.5,"70%",IF(M325&gt;=13.5,"50%",IF(M325&gt;=5.5,"30%",IF(M325&gt;=0.1,"15%"))))</f>
        <v>50%</v>
      </c>
      <c r="P325" s="179">
        <f t="shared" si="162"/>
        <v>1.9499999999999993</v>
      </c>
      <c r="Q325" s="179">
        <v>0.1</v>
      </c>
      <c r="R325" s="237">
        <f t="shared" si="174"/>
        <v>16.200000000000003</v>
      </c>
      <c r="S325" s="237">
        <f t="shared" si="167"/>
        <v>16.200000000000003</v>
      </c>
      <c r="T325" s="299">
        <f t="shared" si="173"/>
        <v>16.200000000000003</v>
      </c>
    </row>
    <row r="326" spans="1:20" ht="15.75" customHeight="1" x14ac:dyDescent="0.3">
      <c r="A326" s="298">
        <v>318</v>
      </c>
      <c r="B326" s="72" t="s">
        <v>447</v>
      </c>
      <c r="C326" s="72">
        <v>433</v>
      </c>
      <c r="D326" s="252" t="s">
        <v>20</v>
      </c>
      <c r="E326" s="255"/>
      <c r="F326" s="254"/>
      <c r="G326" s="31">
        <v>8</v>
      </c>
      <c r="H326" s="31">
        <v>8</v>
      </c>
      <c r="I326" s="31">
        <v>91</v>
      </c>
      <c r="J326" s="31">
        <v>70</v>
      </c>
      <c r="K326" s="31">
        <f t="shared" si="175"/>
        <v>83</v>
      </c>
      <c r="L326" s="31">
        <f t="shared" si="168"/>
        <v>21</v>
      </c>
      <c r="M326" s="31">
        <f t="shared" si="169"/>
        <v>8</v>
      </c>
      <c r="N326" s="31">
        <f t="shared" si="161"/>
        <v>13</v>
      </c>
      <c r="O326" s="31" t="str">
        <f t="shared" si="176"/>
        <v>30%</v>
      </c>
      <c r="P326" s="31">
        <f t="shared" si="162"/>
        <v>3.9</v>
      </c>
      <c r="Q326" s="179">
        <v>0.1</v>
      </c>
      <c r="R326" s="31">
        <f t="shared" si="174"/>
        <v>8.1</v>
      </c>
      <c r="S326" s="31">
        <f t="shared" si="167"/>
        <v>8.1</v>
      </c>
      <c r="T326" s="300">
        <f t="shared" si="173"/>
        <v>8.1</v>
      </c>
    </row>
    <row r="327" spans="1:20" ht="15.75" customHeight="1" x14ac:dyDescent="0.3">
      <c r="A327" s="298">
        <v>319</v>
      </c>
      <c r="B327" s="72" t="s">
        <v>278</v>
      </c>
      <c r="C327" s="72">
        <v>315</v>
      </c>
      <c r="D327" s="75"/>
      <c r="E327" s="76"/>
      <c r="F327" s="31"/>
      <c r="G327" s="166">
        <v>10</v>
      </c>
      <c r="H327" s="246">
        <v>10</v>
      </c>
      <c r="I327" s="31">
        <v>85</v>
      </c>
      <c r="J327" s="31">
        <v>71</v>
      </c>
      <c r="K327" s="246">
        <f t="shared" si="175"/>
        <v>75</v>
      </c>
      <c r="L327" s="247">
        <f t="shared" si="168"/>
        <v>14</v>
      </c>
      <c r="M327" s="166">
        <f t="shared" si="169"/>
        <v>10</v>
      </c>
      <c r="N327" s="166">
        <f t="shared" si="161"/>
        <v>4</v>
      </c>
      <c r="O327" s="31" t="str">
        <f t="shared" si="176"/>
        <v>30%</v>
      </c>
      <c r="P327" s="31">
        <f t="shared" si="162"/>
        <v>1.2</v>
      </c>
      <c r="Q327" s="179">
        <v>0.1</v>
      </c>
      <c r="R327" s="166">
        <f t="shared" si="174"/>
        <v>10.1</v>
      </c>
      <c r="S327" s="166">
        <f t="shared" si="167"/>
        <v>10.1</v>
      </c>
      <c r="T327" s="300">
        <f t="shared" si="173"/>
        <v>10.1</v>
      </c>
    </row>
    <row r="328" spans="1:20" ht="15.75" customHeight="1" x14ac:dyDescent="0.3">
      <c r="A328" s="298">
        <v>320</v>
      </c>
      <c r="B328" s="235" t="s">
        <v>279</v>
      </c>
      <c r="C328" s="235">
        <v>381</v>
      </c>
      <c r="D328" s="236"/>
      <c r="E328" s="242"/>
      <c r="F328" s="179"/>
      <c r="G328" s="238">
        <v>17.7</v>
      </c>
      <c r="H328" s="238">
        <f>G328</f>
        <v>17.7</v>
      </c>
      <c r="I328" s="179">
        <v>83</v>
      </c>
      <c r="J328" s="179">
        <v>69</v>
      </c>
      <c r="K328" s="238">
        <f t="shared" si="175"/>
        <v>65.3</v>
      </c>
      <c r="L328" s="265" t="s">
        <v>280</v>
      </c>
      <c r="M328" s="237">
        <f t="shared" si="169"/>
        <v>17.7</v>
      </c>
      <c r="N328" s="237">
        <f t="shared" si="161"/>
        <v>0.30000000000000071</v>
      </c>
      <c r="O328" s="179" t="str">
        <f t="shared" si="176"/>
        <v>50%</v>
      </c>
      <c r="P328" s="179">
        <f t="shared" si="162"/>
        <v>0.15000000000000036</v>
      </c>
      <c r="Q328" s="179">
        <v>0.1</v>
      </c>
      <c r="R328" s="237">
        <f t="shared" si="174"/>
        <v>17.8</v>
      </c>
      <c r="S328" s="237">
        <f t="shared" si="167"/>
        <v>17.8</v>
      </c>
      <c r="T328" s="299">
        <f t="shared" si="173"/>
        <v>17.8</v>
      </c>
    </row>
    <row r="329" spans="1:20" ht="15.75" customHeight="1" x14ac:dyDescent="0.3">
      <c r="A329" s="298">
        <v>321</v>
      </c>
      <c r="B329" s="235" t="s">
        <v>281</v>
      </c>
      <c r="C329" s="235">
        <v>119</v>
      </c>
      <c r="D329" s="236"/>
      <c r="E329" s="179"/>
      <c r="F329" s="179"/>
      <c r="G329" s="238">
        <v>11.7</v>
      </c>
      <c r="H329" s="238">
        <f>G329</f>
        <v>11.7</v>
      </c>
      <c r="I329" s="179"/>
      <c r="J329" s="179"/>
      <c r="K329" s="238">
        <f t="shared" si="175"/>
        <v>-11.7</v>
      </c>
      <c r="L329" s="239">
        <f>I329-J329</f>
        <v>0</v>
      </c>
      <c r="M329" s="237">
        <f t="shared" si="169"/>
        <v>11.7</v>
      </c>
      <c r="N329" s="237">
        <f t="shared" si="161"/>
        <v>-11.7</v>
      </c>
      <c r="O329" s="179" t="str">
        <f t="shared" si="176"/>
        <v>30%</v>
      </c>
      <c r="P329" s="179">
        <f t="shared" si="162"/>
        <v>-3.51</v>
      </c>
      <c r="Q329" s="179">
        <v>0.1</v>
      </c>
      <c r="R329" s="179">
        <v>11.7</v>
      </c>
      <c r="S329" s="237">
        <f t="shared" si="167"/>
        <v>11.7</v>
      </c>
      <c r="T329" s="299">
        <f t="shared" si="173"/>
        <v>11.7</v>
      </c>
    </row>
    <row r="330" spans="1:20" ht="15.75" customHeight="1" x14ac:dyDescent="0.3">
      <c r="A330" s="298">
        <v>322</v>
      </c>
      <c r="B330" s="72" t="s">
        <v>282</v>
      </c>
      <c r="C330" s="72">
        <v>84</v>
      </c>
      <c r="D330" s="75" t="s">
        <v>24</v>
      </c>
      <c r="E330" s="76"/>
      <c r="F330" s="31"/>
      <c r="G330" s="166">
        <v>12</v>
      </c>
      <c r="H330" s="246">
        <v>12</v>
      </c>
      <c r="I330" s="31">
        <v>80</v>
      </c>
      <c r="J330" s="31">
        <v>70</v>
      </c>
      <c r="K330" s="246">
        <f t="shared" si="175"/>
        <v>68</v>
      </c>
      <c r="L330" s="247">
        <f>I330-J330</f>
        <v>10</v>
      </c>
      <c r="M330" s="166">
        <f t="shared" si="169"/>
        <v>12</v>
      </c>
      <c r="N330" s="166">
        <f t="shared" si="161"/>
        <v>-2</v>
      </c>
      <c r="O330" s="31" t="str">
        <f t="shared" si="176"/>
        <v>30%</v>
      </c>
      <c r="P330" s="31">
        <f t="shared" si="162"/>
        <v>-0.6</v>
      </c>
      <c r="Q330" s="179">
        <v>0.1</v>
      </c>
      <c r="R330" s="166">
        <f>IF(M330&gt;=L330,(M330+P330),M330+Q330)</f>
        <v>11.4</v>
      </c>
      <c r="S330" s="166">
        <f t="shared" si="167"/>
        <v>11.4</v>
      </c>
      <c r="T330" s="300">
        <v>11</v>
      </c>
    </row>
    <row r="331" spans="1:20" ht="15.75" customHeight="1" x14ac:dyDescent="0.3">
      <c r="A331" s="298">
        <v>323</v>
      </c>
      <c r="B331" s="235" t="s">
        <v>283</v>
      </c>
      <c r="C331" s="235">
        <v>152</v>
      </c>
      <c r="D331" s="236" t="s">
        <v>24</v>
      </c>
      <c r="E331" s="179"/>
      <c r="F331" s="179"/>
      <c r="G331" s="179">
        <v>12.4</v>
      </c>
      <c r="H331" s="238">
        <f>G331</f>
        <v>12.4</v>
      </c>
      <c r="I331" s="179"/>
      <c r="J331" s="179"/>
      <c r="K331" s="238">
        <f t="shared" si="175"/>
        <v>-12.4</v>
      </c>
      <c r="L331" s="239"/>
      <c r="M331" s="237">
        <f t="shared" si="169"/>
        <v>12.4</v>
      </c>
      <c r="N331" s="237">
        <f t="shared" si="161"/>
        <v>-12.4</v>
      </c>
      <c r="O331" s="179" t="str">
        <f t="shared" si="176"/>
        <v>30%</v>
      </c>
      <c r="P331" s="179">
        <f t="shared" si="162"/>
        <v>-3.7199999999999998</v>
      </c>
      <c r="Q331" s="179">
        <v>0.1</v>
      </c>
      <c r="R331" s="179">
        <v>12.4</v>
      </c>
      <c r="S331" s="237">
        <f t="shared" si="167"/>
        <v>12.4</v>
      </c>
      <c r="T331" s="299">
        <f t="shared" ref="T331:T347" si="177">S331</f>
        <v>12.4</v>
      </c>
    </row>
    <row r="332" spans="1:20" ht="15.75" customHeight="1" x14ac:dyDescent="0.3">
      <c r="A332" s="298">
        <v>324</v>
      </c>
      <c r="B332" s="235" t="s">
        <v>284</v>
      </c>
      <c r="C332" s="235">
        <v>284</v>
      </c>
      <c r="D332" s="236"/>
      <c r="E332" s="179"/>
      <c r="F332" s="179"/>
      <c r="G332" s="237">
        <v>24</v>
      </c>
      <c r="H332" s="238">
        <v>24</v>
      </c>
      <c r="I332" s="179"/>
      <c r="J332" s="179"/>
      <c r="K332" s="238">
        <f t="shared" si="175"/>
        <v>-24</v>
      </c>
      <c r="L332" s="239">
        <f t="shared" ref="L332:L386" si="178">I332-J332</f>
        <v>0</v>
      </c>
      <c r="M332" s="237">
        <f t="shared" si="169"/>
        <v>24</v>
      </c>
      <c r="N332" s="237">
        <f t="shared" si="161"/>
        <v>-24</v>
      </c>
      <c r="O332" s="179" t="str">
        <f t="shared" si="176"/>
        <v>70%</v>
      </c>
      <c r="P332" s="179">
        <f t="shared" si="162"/>
        <v>-16.799999999999997</v>
      </c>
      <c r="Q332" s="179">
        <v>0.1</v>
      </c>
      <c r="R332" s="179">
        <v>24</v>
      </c>
      <c r="S332" s="237">
        <f t="shared" si="167"/>
        <v>24</v>
      </c>
      <c r="T332" s="299">
        <f t="shared" si="177"/>
        <v>24</v>
      </c>
    </row>
    <row r="333" spans="1:20" ht="15.75" customHeight="1" x14ac:dyDescent="0.3">
      <c r="A333" s="298">
        <v>325</v>
      </c>
      <c r="B333" s="235" t="s">
        <v>285</v>
      </c>
      <c r="C333" s="235">
        <v>298</v>
      </c>
      <c r="D333" s="236"/>
      <c r="E333" s="242"/>
      <c r="F333" s="179"/>
      <c r="G333" s="237">
        <v>24</v>
      </c>
      <c r="H333" s="238">
        <v>24</v>
      </c>
      <c r="I333" s="179">
        <v>107</v>
      </c>
      <c r="J333" s="179">
        <v>70</v>
      </c>
      <c r="K333" s="238">
        <f t="shared" si="175"/>
        <v>83</v>
      </c>
      <c r="L333" s="239">
        <f t="shared" si="178"/>
        <v>37</v>
      </c>
      <c r="M333" s="237">
        <f t="shared" si="169"/>
        <v>24</v>
      </c>
      <c r="N333" s="237">
        <f t="shared" si="161"/>
        <v>13</v>
      </c>
      <c r="O333" s="179" t="str">
        <f t="shared" si="176"/>
        <v>70%</v>
      </c>
      <c r="P333" s="179">
        <f t="shared" si="162"/>
        <v>9.1</v>
      </c>
      <c r="Q333" s="179">
        <v>0.1</v>
      </c>
      <c r="R333" s="237">
        <f t="shared" ref="R333:R339" si="179">IF(M333&gt;=L333,(M333+P333),M333+Q333)</f>
        <v>24.1</v>
      </c>
      <c r="S333" s="237">
        <f t="shared" si="167"/>
        <v>24.1</v>
      </c>
      <c r="T333" s="299">
        <f t="shared" si="177"/>
        <v>24.1</v>
      </c>
    </row>
    <row r="334" spans="1:20" ht="15.75" customHeight="1" x14ac:dyDescent="0.3">
      <c r="A334" s="298">
        <v>326</v>
      </c>
      <c r="B334" s="72" t="s">
        <v>286</v>
      </c>
      <c r="C334" s="72">
        <v>286</v>
      </c>
      <c r="D334" s="75"/>
      <c r="E334" s="76"/>
      <c r="F334" s="31"/>
      <c r="G334" s="166">
        <v>14.1</v>
      </c>
      <c r="H334" s="246">
        <v>14</v>
      </c>
      <c r="I334" s="31">
        <v>95</v>
      </c>
      <c r="J334" s="31">
        <v>70</v>
      </c>
      <c r="K334" s="246">
        <f t="shared" si="175"/>
        <v>81</v>
      </c>
      <c r="L334" s="247">
        <f t="shared" si="178"/>
        <v>25</v>
      </c>
      <c r="M334" s="166">
        <f t="shared" si="169"/>
        <v>14.1</v>
      </c>
      <c r="N334" s="166">
        <f t="shared" si="161"/>
        <v>10.9</v>
      </c>
      <c r="O334" s="31" t="str">
        <f t="shared" si="176"/>
        <v>50%</v>
      </c>
      <c r="P334" s="31">
        <f t="shared" si="162"/>
        <v>5.45</v>
      </c>
      <c r="Q334" s="179">
        <v>0.1</v>
      </c>
      <c r="R334" s="166">
        <f t="shared" si="179"/>
        <v>14.2</v>
      </c>
      <c r="S334" s="166">
        <f t="shared" si="167"/>
        <v>14.2</v>
      </c>
      <c r="T334" s="300">
        <f t="shared" si="177"/>
        <v>14.2</v>
      </c>
    </row>
    <row r="335" spans="1:20" ht="15.75" customHeight="1" x14ac:dyDescent="0.3">
      <c r="A335" s="298">
        <v>327</v>
      </c>
      <c r="B335" s="236" t="s">
        <v>287</v>
      </c>
      <c r="C335" s="235">
        <v>382</v>
      </c>
      <c r="D335" s="236" t="s">
        <v>65</v>
      </c>
      <c r="E335" s="242"/>
      <c r="F335" s="179"/>
      <c r="G335" s="179">
        <v>8</v>
      </c>
      <c r="H335" s="179">
        <v>8</v>
      </c>
      <c r="I335" s="179">
        <v>76</v>
      </c>
      <c r="J335" s="179">
        <v>70</v>
      </c>
      <c r="K335" s="179">
        <f t="shared" si="175"/>
        <v>68</v>
      </c>
      <c r="L335" s="179">
        <f t="shared" si="178"/>
        <v>6</v>
      </c>
      <c r="M335" s="179">
        <f t="shared" si="169"/>
        <v>8</v>
      </c>
      <c r="N335" s="179">
        <f t="shared" si="161"/>
        <v>-2</v>
      </c>
      <c r="O335" s="179" t="str">
        <f t="shared" si="176"/>
        <v>30%</v>
      </c>
      <c r="P335" s="179">
        <f t="shared" si="162"/>
        <v>-0.6</v>
      </c>
      <c r="Q335" s="179">
        <v>0.1</v>
      </c>
      <c r="R335" s="179">
        <f t="shared" si="179"/>
        <v>7.4</v>
      </c>
      <c r="S335" s="179">
        <f t="shared" si="167"/>
        <v>7.4</v>
      </c>
      <c r="T335" s="299">
        <f t="shared" si="177"/>
        <v>7.4</v>
      </c>
    </row>
    <row r="336" spans="1:20" ht="15.75" customHeight="1" x14ac:dyDescent="0.3">
      <c r="A336" s="298">
        <v>328</v>
      </c>
      <c r="B336" s="235" t="s">
        <v>288</v>
      </c>
      <c r="C336" s="235">
        <v>218</v>
      </c>
      <c r="D336" s="236" t="s">
        <v>34</v>
      </c>
      <c r="E336" s="242"/>
      <c r="F336" s="179"/>
      <c r="G336" s="179">
        <v>15</v>
      </c>
      <c r="H336" s="238">
        <v>15</v>
      </c>
      <c r="I336" s="179">
        <v>93</v>
      </c>
      <c r="J336" s="179">
        <v>70</v>
      </c>
      <c r="K336" s="238">
        <f t="shared" si="175"/>
        <v>78</v>
      </c>
      <c r="L336" s="239">
        <f t="shared" si="178"/>
        <v>23</v>
      </c>
      <c r="M336" s="237">
        <f t="shared" si="169"/>
        <v>15</v>
      </c>
      <c r="N336" s="237">
        <f t="shared" si="161"/>
        <v>8</v>
      </c>
      <c r="O336" s="179" t="str">
        <f t="shared" si="176"/>
        <v>50%</v>
      </c>
      <c r="P336" s="179">
        <f t="shared" si="162"/>
        <v>4</v>
      </c>
      <c r="Q336" s="179">
        <v>0.1</v>
      </c>
      <c r="R336" s="237">
        <f t="shared" si="179"/>
        <v>15.1</v>
      </c>
      <c r="S336" s="237">
        <f t="shared" si="167"/>
        <v>15.1</v>
      </c>
      <c r="T336" s="299">
        <f t="shared" si="177"/>
        <v>15.1</v>
      </c>
    </row>
    <row r="337" spans="1:20" ht="15.75" customHeight="1" x14ac:dyDescent="0.3">
      <c r="A337" s="298">
        <v>329</v>
      </c>
      <c r="B337" s="235" t="s">
        <v>289</v>
      </c>
      <c r="C337" s="235">
        <v>193</v>
      </c>
      <c r="D337" s="236" t="s">
        <v>65</v>
      </c>
      <c r="E337" s="242"/>
      <c r="F337" s="179"/>
      <c r="G337" s="179">
        <v>18</v>
      </c>
      <c r="H337" s="238">
        <v>18</v>
      </c>
      <c r="I337" s="179">
        <v>101</v>
      </c>
      <c r="J337" s="179">
        <v>70</v>
      </c>
      <c r="K337" s="238">
        <f t="shared" si="175"/>
        <v>83</v>
      </c>
      <c r="L337" s="239">
        <f t="shared" si="178"/>
        <v>31</v>
      </c>
      <c r="M337" s="237">
        <f t="shared" si="169"/>
        <v>18</v>
      </c>
      <c r="N337" s="237">
        <f t="shared" si="161"/>
        <v>13</v>
      </c>
      <c r="O337" s="179" t="str">
        <f t="shared" si="176"/>
        <v>50%</v>
      </c>
      <c r="P337" s="179">
        <f t="shared" si="162"/>
        <v>6.5</v>
      </c>
      <c r="Q337" s="179">
        <v>0.1</v>
      </c>
      <c r="R337" s="237">
        <f t="shared" si="179"/>
        <v>18.100000000000001</v>
      </c>
      <c r="S337" s="237">
        <f t="shared" si="167"/>
        <v>18.100000000000001</v>
      </c>
      <c r="T337" s="299">
        <f t="shared" si="177"/>
        <v>18.100000000000001</v>
      </c>
    </row>
    <row r="338" spans="1:20" ht="15.75" customHeight="1" x14ac:dyDescent="0.3">
      <c r="A338" s="298">
        <v>330</v>
      </c>
      <c r="B338" s="72" t="s">
        <v>292</v>
      </c>
      <c r="C338" s="72">
        <v>289</v>
      </c>
      <c r="D338" s="75" t="s">
        <v>24</v>
      </c>
      <c r="E338" s="76"/>
      <c r="F338" s="31"/>
      <c r="G338" s="166">
        <v>14.4</v>
      </c>
      <c r="H338" s="246">
        <v>14</v>
      </c>
      <c r="I338" s="283">
        <v>89</v>
      </c>
      <c r="J338" s="283">
        <v>70</v>
      </c>
      <c r="K338" s="248">
        <f t="shared" si="175"/>
        <v>75</v>
      </c>
      <c r="L338" s="283">
        <f t="shared" si="178"/>
        <v>19</v>
      </c>
      <c r="M338" s="284">
        <f t="shared" si="169"/>
        <v>14.4</v>
      </c>
      <c r="N338" s="284">
        <f t="shared" si="161"/>
        <v>4.5999999999999996</v>
      </c>
      <c r="O338" s="285">
        <v>0.3</v>
      </c>
      <c r="P338" s="283">
        <f t="shared" si="162"/>
        <v>1.38</v>
      </c>
      <c r="Q338" s="179">
        <v>0.1</v>
      </c>
      <c r="R338" s="284">
        <f t="shared" si="179"/>
        <v>14.5</v>
      </c>
      <c r="S338" s="284">
        <f t="shared" si="167"/>
        <v>14.5</v>
      </c>
      <c r="T338" s="300">
        <f t="shared" si="177"/>
        <v>14.5</v>
      </c>
    </row>
    <row r="339" spans="1:20" ht="15.75" customHeight="1" x14ac:dyDescent="0.3">
      <c r="A339" s="298">
        <v>331</v>
      </c>
      <c r="B339" s="235" t="s">
        <v>293</v>
      </c>
      <c r="C339" s="235">
        <v>383</v>
      </c>
      <c r="D339" s="236"/>
      <c r="E339" s="242"/>
      <c r="F339" s="179"/>
      <c r="G339" s="237">
        <v>11</v>
      </c>
      <c r="H339" s="238">
        <v>11</v>
      </c>
      <c r="I339" s="179">
        <v>80</v>
      </c>
      <c r="J339" s="179">
        <v>70</v>
      </c>
      <c r="K339" s="238">
        <f t="shared" si="175"/>
        <v>69</v>
      </c>
      <c r="L339" s="239">
        <f t="shared" si="178"/>
        <v>10</v>
      </c>
      <c r="M339" s="237">
        <f t="shared" si="169"/>
        <v>11</v>
      </c>
      <c r="N339" s="237">
        <f t="shared" si="161"/>
        <v>-1</v>
      </c>
      <c r="O339" s="179" t="str">
        <f>IF(M339&gt;=19.5,"70%",IF(M339&gt;=13.5,"50%",IF(M339&gt;=5.5,"30%",IF(M339&gt;=0.1,"15%"))))</f>
        <v>30%</v>
      </c>
      <c r="P339" s="179">
        <f t="shared" si="162"/>
        <v>-0.3</v>
      </c>
      <c r="Q339" s="179">
        <v>0.1</v>
      </c>
      <c r="R339" s="237">
        <f t="shared" si="179"/>
        <v>10.7</v>
      </c>
      <c r="S339" s="237">
        <f t="shared" si="167"/>
        <v>10.7</v>
      </c>
      <c r="T339" s="299">
        <f t="shared" si="177"/>
        <v>10.7</v>
      </c>
    </row>
    <row r="340" spans="1:20" ht="15.75" customHeight="1" x14ac:dyDescent="0.3">
      <c r="A340" s="298">
        <v>332</v>
      </c>
      <c r="B340" s="72" t="s">
        <v>294</v>
      </c>
      <c r="C340" s="72">
        <v>49</v>
      </c>
      <c r="D340" s="75"/>
      <c r="E340" s="76"/>
      <c r="F340" s="31"/>
      <c r="G340" s="166">
        <v>11</v>
      </c>
      <c r="H340" s="246">
        <v>11</v>
      </c>
      <c r="I340" s="31">
        <v>88</v>
      </c>
      <c r="J340" s="31">
        <v>70</v>
      </c>
      <c r="K340" s="246">
        <f t="shared" si="175"/>
        <v>77</v>
      </c>
      <c r="L340" s="247">
        <f t="shared" si="178"/>
        <v>18</v>
      </c>
      <c r="M340" s="166">
        <f t="shared" si="169"/>
        <v>11</v>
      </c>
      <c r="N340" s="166">
        <f t="shared" si="161"/>
        <v>7</v>
      </c>
      <c r="O340" s="31" t="str">
        <f>IF(M340&gt;=19.5,"70%",IF(M340&gt;=13.5,"50%",IF(M340&gt;=5.5,"30%",IF(M340&gt;=0.1,"15%"))))</f>
        <v>30%</v>
      </c>
      <c r="P340" s="31">
        <f t="shared" si="162"/>
        <v>2.1</v>
      </c>
      <c r="Q340" s="179">
        <v>0.1</v>
      </c>
      <c r="R340" s="31">
        <v>10</v>
      </c>
      <c r="S340" s="166">
        <f t="shared" si="167"/>
        <v>10</v>
      </c>
      <c r="T340" s="300">
        <f t="shared" si="177"/>
        <v>10</v>
      </c>
    </row>
    <row r="341" spans="1:20" ht="15.75" customHeight="1" x14ac:dyDescent="0.3">
      <c r="A341" s="298">
        <v>333</v>
      </c>
      <c r="B341" s="235" t="s">
        <v>295</v>
      </c>
      <c r="C341" s="235">
        <v>95</v>
      </c>
      <c r="D341" s="236"/>
      <c r="E341" s="179"/>
      <c r="F341" s="179"/>
      <c r="G341" s="237">
        <v>24.1</v>
      </c>
      <c r="H341" s="238">
        <f>G341</f>
        <v>24.1</v>
      </c>
      <c r="I341" s="179"/>
      <c r="J341" s="179"/>
      <c r="K341" s="238">
        <f t="shared" si="175"/>
        <v>-24.1</v>
      </c>
      <c r="L341" s="239">
        <f t="shared" si="178"/>
        <v>0</v>
      </c>
      <c r="M341" s="237">
        <f t="shared" si="169"/>
        <v>24.1</v>
      </c>
      <c r="N341" s="237">
        <f t="shared" ref="N341:N353" si="180">L341-M341</f>
        <v>-24.1</v>
      </c>
      <c r="O341" s="179" t="str">
        <f>IF(M341&gt;=19.5,"70%",IF(M341&gt;=13.5,"50%",IF(M341&gt;=5.5,"30%",IF(M341&gt;=0.1,"15%"))))</f>
        <v>70%</v>
      </c>
      <c r="P341" s="179">
        <f t="shared" ref="P341:P393" si="181">N341*O341</f>
        <v>-16.87</v>
      </c>
      <c r="Q341" s="179">
        <v>0.1</v>
      </c>
      <c r="R341" s="179">
        <v>24.1</v>
      </c>
      <c r="S341" s="237">
        <f t="shared" si="167"/>
        <v>24.1</v>
      </c>
      <c r="T341" s="299">
        <f t="shared" si="177"/>
        <v>24.1</v>
      </c>
    </row>
    <row r="342" spans="1:20" ht="15.75" customHeight="1" x14ac:dyDescent="0.3">
      <c r="A342" s="298">
        <v>334</v>
      </c>
      <c r="B342" s="235" t="s">
        <v>296</v>
      </c>
      <c r="C342" s="235">
        <v>187</v>
      </c>
      <c r="D342" s="236"/>
      <c r="E342" s="179"/>
      <c r="F342" s="179"/>
      <c r="G342" s="179">
        <v>24</v>
      </c>
      <c r="H342" s="238">
        <f>G342</f>
        <v>24</v>
      </c>
      <c r="I342" s="179"/>
      <c r="J342" s="179"/>
      <c r="K342" s="238">
        <f t="shared" si="175"/>
        <v>-24</v>
      </c>
      <c r="L342" s="239">
        <f t="shared" si="178"/>
        <v>0</v>
      </c>
      <c r="M342" s="237">
        <f t="shared" si="169"/>
        <v>24</v>
      </c>
      <c r="N342" s="237">
        <f t="shared" si="180"/>
        <v>-24</v>
      </c>
      <c r="O342" s="179" t="str">
        <f>IF(M342&gt;=19.5,"70%",IF(M342&gt;=13.5,"50%",IF(M342&gt;=5.5,"30%",IF(M342&gt;=0.1,"15%"))))</f>
        <v>70%</v>
      </c>
      <c r="P342" s="179">
        <f t="shared" si="181"/>
        <v>-16.799999999999997</v>
      </c>
      <c r="Q342" s="179">
        <v>0.1</v>
      </c>
      <c r="R342" s="179">
        <v>24</v>
      </c>
      <c r="S342" s="237">
        <f t="shared" si="167"/>
        <v>24</v>
      </c>
      <c r="T342" s="299">
        <f t="shared" si="177"/>
        <v>24</v>
      </c>
    </row>
    <row r="343" spans="1:20" ht="15.75" customHeight="1" x14ac:dyDescent="0.3">
      <c r="A343" s="298">
        <v>335</v>
      </c>
      <c r="B343" s="236" t="s">
        <v>297</v>
      </c>
      <c r="C343" s="235">
        <v>384</v>
      </c>
      <c r="D343" s="236" t="s">
        <v>65</v>
      </c>
      <c r="E343" s="242"/>
      <c r="F343" s="179"/>
      <c r="G343" s="179">
        <v>18</v>
      </c>
      <c r="H343" s="179">
        <v>18</v>
      </c>
      <c r="I343" s="179">
        <v>86</v>
      </c>
      <c r="J343" s="179">
        <v>69</v>
      </c>
      <c r="K343" s="179">
        <f t="shared" si="175"/>
        <v>68</v>
      </c>
      <c r="L343" s="179">
        <f t="shared" si="178"/>
        <v>17</v>
      </c>
      <c r="M343" s="179">
        <f t="shared" si="169"/>
        <v>18</v>
      </c>
      <c r="N343" s="179">
        <f t="shared" si="180"/>
        <v>-1</v>
      </c>
      <c r="O343" s="179" t="str">
        <f>IF(M343&gt;=19.5,"70%",IF(M343&gt;=13.5,"50%",IF(M343&gt;=5.5,"30%",IF(M343&gt;=0.1,"15%"))))</f>
        <v>50%</v>
      </c>
      <c r="P343" s="179">
        <f t="shared" si="181"/>
        <v>-0.5</v>
      </c>
      <c r="Q343" s="179">
        <v>0.1</v>
      </c>
      <c r="R343" s="179">
        <f>IF(M343&gt;=L343,(M343+P343),M343+Q343)</f>
        <v>17.5</v>
      </c>
      <c r="S343" s="179">
        <f t="shared" si="167"/>
        <v>17.5</v>
      </c>
      <c r="T343" s="299">
        <f t="shared" si="177"/>
        <v>17.5</v>
      </c>
    </row>
    <row r="344" spans="1:20" ht="15.75" customHeight="1" x14ac:dyDescent="0.3">
      <c r="A344" s="298">
        <v>336</v>
      </c>
      <c r="B344" s="235" t="s">
        <v>298</v>
      </c>
      <c r="C344" s="235">
        <v>123</v>
      </c>
      <c r="D344" s="236" t="s">
        <v>24</v>
      </c>
      <c r="E344" s="274"/>
      <c r="F344" s="179"/>
      <c r="G344" s="237">
        <v>5</v>
      </c>
      <c r="H344" s="238">
        <f>G344</f>
        <v>5</v>
      </c>
      <c r="I344" s="179">
        <v>80</v>
      </c>
      <c r="J344" s="179">
        <v>70</v>
      </c>
      <c r="K344" s="238">
        <f t="shared" si="175"/>
        <v>75</v>
      </c>
      <c r="L344" s="239">
        <f t="shared" si="178"/>
        <v>10</v>
      </c>
      <c r="M344" s="237">
        <f t="shared" si="169"/>
        <v>5</v>
      </c>
      <c r="N344" s="237">
        <f t="shared" si="180"/>
        <v>5</v>
      </c>
      <c r="O344" s="244">
        <v>0.3</v>
      </c>
      <c r="P344" s="179">
        <f t="shared" si="181"/>
        <v>1.5</v>
      </c>
      <c r="Q344" s="179">
        <v>0.1</v>
      </c>
      <c r="R344" s="237">
        <f>IF(M344&gt;=L344,(M344+P344),M344+Q344)</f>
        <v>5.0999999999999996</v>
      </c>
      <c r="S344" s="237">
        <f t="shared" si="167"/>
        <v>5.0999999999999996</v>
      </c>
      <c r="T344" s="299">
        <f t="shared" si="177"/>
        <v>5.0999999999999996</v>
      </c>
    </row>
    <row r="345" spans="1:20" ht="15.75" customHeight="1" x14ac:dyDescent="0.3">
      <c r="A345" s="298">
        <v>337</v>
      </c>
      <c r="B345" s="235" t="s">
        <v>299</v>
      </c>
      <c r="C345" s="235">
        <v>78</v>
      </c>
      <c r="D345" s="236" t="s">
        <v>45</v>
      </c>
      <c r="E345" s="179"/>
      <c r="F345" s="179"/>
      <c r="G345" s="237">
        <v>16.600000000000001</v>
      </c>
      <c r="H345" s="238">
        <f>G345</f>
        <v>16.600000000000001</v>
      </c>
      <c r="I345" s="179"/>
      <c r="J345" s="179"/>
      <c r="K345" s="238">
        <f t="shared" si="175"/>
        <v>-16.600000000000001</v>
      </c>
      <c r="L345" s="239">
        <f t="shared" si="178"/>
        <v>0</v>
      </c>
      <c r="M345" s="237">
        <f t="shared" si="169"/>
        <v>16.600000000000001</v>
      </c>
      <c r="N345" s="237">
        <f t="shared" si="180"/>
        <v>-16.600000000000001</v>
      </c>
      <c r="O345" s="179" t="str">
        <f t="shared" ref="O345:O378" si="182">IF(M345&gt;=19.5,"70%",IF(M345&gt;=13.5,"50%",IF(M345&gt;=5.5,"30%",IF(M345&gt;=0.1,"15%"))))</f>
        <v>50%</v>
      </c>
      <c r="P345" s="179">
        <f t="shared" si="181"/>
        <v>-8.3000000000000007</v>
      </c>
      <c r="Q345" s="179">
        <v>0.1</v>
      </c>
      <c r="R345" s="179">
        <v>16.600000000000001</v>
      </c>
      <c r="S345" s="237">
        <f t="shared" si="167"/>
        <v>16.600000000000001</v>
      </c>
      <c r="T345" s="299">
        <f t="shared" si="177"/>
        <v>16.600000000000001</v>
      </c>
    </row>
    <row r="346" spans="1:20" ht="15.75" customHeight="1" x14ac:dyDescent="0.3">
      <c r="A346" s="298">
        <v>338</v>
      </c>
      <c r="B346" s="235" t="s">
        <v>300</v>
      </c>
      <c r="C346" s="235">
        <v>263</v>
      </c>
      <c r="D346" s="236" t="s">
        <v>65</v>
      </c>
      <c r="E346" s="245"/>
      <c r="F346" s="179"/>
      <c r="G346" s="179">
        <v>9</v>
      </c>
      <c r="H346" s="238">
        <v>9</v>
      </c>
      <c r="I346" s="179">
        <v>83</v>
      </c>
      <c r="J346" s="179">
        <v>70</v>
      </c>
      <c r="K346" s="238">
        <f t="shared" si="175"/>
        <v>74</v>
      </c>
      <c r="L346" s="239">
        <f t="shared" si="178"/>
        <v>13</v>
      </c>
      <c r="M346" s="237">
        <f t="shared" si="169"/>
        <v>9</v>
      </c>
      <c r="N346" s="237">
        <f t="shared" si="180"/>
        <v>4</v>
      </c>
      <c r="O346" s="179" t="str">
        <f t="shared" si="182"/>
        <v>30%</v>
      </c>
      <c r="P346" s="179">
        <f t="shared" si="181"/>
        <v>1.2</v>
      </c>
      <c r="Q346" s="179">
        <v>0.1</v>
      </c>
      <c r="R346" s="237">
        <f>IF(M346&gt;=L346,(M346+P346),M346+Q346)</f>
        <v>9.1</v>
      </c>
      <c r="S346" s="237">
        <f t="shared" si="167"/>
        <v>9.1</v>
      </c>
      <c r="T346" s="299">
        <f t="shared" si="177"/>
        <v>9.1</v>
      </c>
    </row>
    <row r="347" spans="1:20" ht="15.75" customHeight="1" x14ac:dyDescent="0.3">
      <c r="A347" s="298">
        <v>339</v>
      </c>
      <c r="B347" s="235" t="s">
        <v>301</v>
      </c>
      <c r="C347" s="235">
        <v>257</v>
      </c>
      <c r="D347" s="236" t="s">
        <v>65</v>
      </c>
      <c r="E347" s="242"/>
      <c r="F347" s="179"/>
      <c r="G347" s="237">
        <v>12</v>
      </c>
      <c r="H347" s="238">
        <v>12</v>
      </c>
      <c r="I347" s="179">
        <v>87</v>
      </c>
      <c r="J347" s="179">
        <v>70</v>
      </c>
      <c r="K347" s="238">
        <f t="shared" si="175"/>
        <v>75</v>
      </c>
      <c r="L347" s="239">
        <f t="shared" si="178"/>
        <v>17</v>
      </c>
      <c r="M347" s="237">
        <f t="shared" si="169"/>
        <v>12</v>
      </c>
      <c r="N347" s="237">
        <f t="shared" si="180"/>
        <v>5</v>
      </c>
      <c r="O347" s="179" t="str">
        <f t="shared" si="182"/>
        <v>30%</v>
      </c>
      <c r="P347" s="179">
        <f t="shared" si="181"/>
        <v>1.5</v>
      </c>
      <c r="Q347" s="179">
        <v>0.1</v>
      </c>
      <c r="R347" s="237">
        <f>IF(M347&gt;=L347,(M347+P347),M347+Q347)</f>
        <v>12.1</v>
      </c>
      <c r="S347" s="237">
        <f t="shared" si="167"/>
        <v>12.1</v>
      </c>
      <c r="T347" s="299">
        <f t="shared" si="177"/>
        <v>12.1</v>
      </c>
    </row>
    <row r="348" spans="1:20" ht="15.75" customHeight="1" x14ac:dyDescent="0.3">
      <c r="A348" s="298">
        <v>340</v>
      </c>
      <c r="B348" s="75" t="s">
        <v>302</v>
      </c>
      <c r="C348" s="72">
        <v>385</v>
      </c>
      <c r="D348" s="75"/>
      <c r="E348" s="76"/>
      <c r="F348" s="31"/>
      <c r="G348" s="31">
        <v>10.1</v>
      </c>
      <c r="H348" s="31">
        <v>10</v>
      </c>
      <c r="I348" s="31">
        <v>79</v>
      </c>
      <c r="J348" s="31">
        <v>70</v>
      </c>
      <c r="K348" s="31">
        <f t="shared" si="175"/>
        <v>69</v>
      </c>
      <c r="L348" s="31">
        <f t="shared" si="178"/>
        <v>9</v>
      </c>
      <c r="M348" s="31">
        <f t="shared" si="169"/>
        <v>10.1</v>
      </c>
      <c r="N348" s="31">
        <f t="shared" si="180"/>
        <v>-1.0999999999999996</v>
      </c>
      <c r="O348" s="31" t="str">
        <f t="shared" si="182"/>
        <v>30%</v>
      </c>
      <c r="P348" s="31">
        <f t="shared" si="181"/>
        <v>-0.3299999999999999</v>
      </c>
      <c r="Q348" s="179">
        <v>0.1</v>
      </c>
      <c r="R348" s="31">
        <f>IF(M348&gt;=L348,(M348+P348),M348+Q348)</f>
        <v>9.77</v>
      </c>
      <c r="S348" s="31">
        <f t="shared" si="167"/>
        <v>9.77</v>
      </c>
      <c r="T348" s="302">
        <v>10</v>
      </c>
    </row>
    <row r="349" spans="1:20" ht="15.75" customHeight="1" x14ac:dyDescent="0.3">
      <c r="A349" s="298">
        <v>341</v>
      </c>
      <c r="B349" s="235" t="s">
        <v>306</v>
      </c>
      <c r="C349" s="235">
        <v>81</v>
      </c>
      <c r="D349" s="236"/>
      <c r="E349" s="179"/>
      <c r="F349" s="179"/>
      <c r="G349" s="237">
        <v>15</v>
      </c>
      <c r="H349" s="238">
        <f>G349</f>
        <v>15</v>
      </c>
      <c r="I349" s="179"/>
      <c r="J349" s="179"/>
      <c r="K349" s="238">
        <f t="shared" si="175"/>
        <v>-15</v>
      </c>
      <c r="L349" s="239">
        <f t="shared" si="178"/>
        <v>0</v>
      </c>
      <c r="M349" s="237">
        <f t="shared" si="169"/>
        <v>15</v>
      </c>
      <c r="N349" s="237">
        <f t="shared" si="180"/>
        <v>-15</v>
      </c>
      <c r="O349" s="179" t="str">
        <f t="shared" si="182"/>
        <v>50%</v>
      </c>
      <c r="P349" s="179">
        <f t="shared" si="181"/>
        <v>-7.5</v>
      </c>
      <c r="Q349" s="179">
        <v>0.1</v>
      </c>
      <c r="R349" s="179">
        <v>15</v>
      </c>
      <c r="S349" s="237">
        <f t="shared" si="167"/>
        <v>15</v>
      </c>
      <c r="T349" s="299">
        <f>S349</f>
        <v>15</v>
      </c>
    </row>
    <row r="350" spans="1:20" ht="15.75" customHeight="1" x14ac:dyDescent="0.3">
      <c r="A350" s="298">
        <v>342</v>
      </c>
      <c r="B350" s="252" t="s">
        <v>474</v>
      </c>
      <c r="C350" s="72">
        <v>463</v>
      </c>
      <c r="D350" s="252"/>
      <c r="E350" s="253"/>
      <c r="F350" s="254"/>
      <c r="G350" s="31">
        <v>24.1</v>
      </c>
      <c r="H350" s="31">
        <v>24</v>
      </c>
      <c r="I350" s="31">
        <v>108</v>
      </c>
      <c r="J350" s="31">
        <v>70</v>
      </c>
      <c r="K350" s="31">
        <f t="shared" si="175"/>
        <v>84</v>
      </c>
      <c r="L350" s="31">
        <f t="shared" si="178"/>
        <v>38</v>
      </c>
      <c r="M350" s="31">
        <f t="shared" si="169"/>
        <v>24.1</v>
      </c>
      <c r="N350" s="31">
        <f t="shared" si="180"/>
        <v>13.899999999999999</v>
      </c>
      <c r="O350" s="31" t="str">
        <f t="shared" si="182"/>
        <v>70%</v>
      </c>
      <c r="P350" s="31">
        <f t="shared" si="181"/>
        <v>9.7299999999999986</v>
      </c>
      <c r="Q350" s="179">
        <v>0.1</v>
      </c>
      <c r="R350" s="31">
        <f t="shared" ref="R350:R354" si="183">IF(M350&gt;=L350,(M350+P350),M350+Q350)</f>
        <v>24.200000000000003</v>
      </c>
      <c r="S350" s="31">
        <f t="shared" si="167"/>
        <v>24.200000000000003</v>
      </c>
      <c r="T350" s="302">
        <v>24</v>
      </c>
    </row>
    <row r="351" spans="1:20" ht="15.75" customHeight="1" x14ac:dyDescent="0.3">
      <c r="A351" s="298">
        <v>343</v>
      </c>
      <c r="B351" s="235" t="s">
        <v>309</v>
      </c>
      <c r="C351" s="235">
        <v>309</v>
      </c>
      <c r="D351" s="236"/>
      <c r="E351" s="245"/>
      <c r="F351" s="179"/>
      <c r="G351" s="179">
        <v>21</v>
      </c>
      <c r="H351" s="179">
        <v>21</v>
      </c>
      <c r="I351" s="179">
        <v>94</v>
      </c>
      <c r="J351" s="179">
        <v>70</v>
      </c>
      <c r="K351" s="238">
        <v>73</v>
      </c>
      <c r="L351" s="239">
        <f t="shared" si="178"/>
        <v>24</v>
      </c>
      <c r="M351" s="237">
        <f t="shared" si="169"/>
        <v>21</v>
      </c>
      <c r="N351" s="237">
        <f t="shared" si="180"/>
        <v>3</v>
      </c>
      <c r="O351" s="179" t="str">
        <f t="shared" si="182"/>
        <v>70%</v>
      </c>
      <c r="P351" s="179">
        <f t="shared" si="181"/>
        <v>2.0999999999999996</v>
      </c>
      <c r="Q351" s="179">
        <v>0.1</v>
      </c>
      <c r="R351" s="237">
        <f t="shared" si="183"/>
        <v>21.1</v>
      </c>
      <c r="S351" s="237">
        <f t="shared" si="167"/>
        <v>21.1</v>
      </c>
      <c r="T351" s="299">
        <f>S351</f>
        <v>21.1</v>
      </c>
    </row>
    <row r="352" spans="1:20" ht="15.75" customHeight="1" x14ac:dyDescent="0.3">
      <c r="A352" s="298">
        <v>344</v>
      </c>
      <c r="B352" s="235" t="s">
        <v>311</v>
      </c>
      <c r="C352" s="235">
        <v>96</v>
      </c>
      <c r="D352" s="236" t="s">
        <v>34</v>
      </c>
      <c r="E352" s="242"/>
      <c r="F352" s="179"/>
      <c r="G352" s="237">
        <v>19</v>
      </c>
      <c r="H352" s="238">
        <v>19</v>
      </c>
      <c r="I352" s="179">
        <v>88</v>
      </c>
      <c r="J352" s="179">
        <v>69</v>
      </c>
      <c r="K352" s="238">
        <f t="shared" ref="K352:K360" si="184">I352-H352</f>
        <v>69</v>
      </c>
      <c r="L352" s="239">
        <f t="shared" si="178"/>
        <v>19</v>
      </c>
      <c r="M352" s="237">
        <f t="shared" si="169"/>
        <v>19</v>
      </c>
      <c r="N352" s="237">
        <f t="shared" si="180"/>
        <v>0</v>
      </c>
      <c r="O352" s="179" t="str">
        <f t="shared" si="182"/>
        <v>50%</v>
      </c>
      <c r="P352" s="179">
        <f t="shared" si="181"/>
        <v>0</v>
      </c>
      <c r="Q352" s="179">
        <v>0.1</v>
      </c>
      <c r="R352" s="237">
        <f t="shared" si="183"/>
        <v>19</v>
      </c>
      <c r="S352" s="237">
        <f t="shared" si="167"/>
        <v>19</v>
      </c>
      <c r="T352" s="299">
        <f>S352</f>
        <v>19</v>
      </c>
    </row>
    <row r="353" spans="1:20" ht="15.75" customHeight="1" x14ac:dyDescent="0.3">
      <c r="A353" s="298">
        <v>345</v>
      </c>
      <c r="B353" s="240" t="s">
        <v>312</v>
      </c>
      <c r="C353" s="235">
        <v>388</v>
      </c>
      <c r="D353" s="241"/>
      <c r="E353" s="242"/>
      <c r="F353" s="243"/>
      <c r="G353" s="179">
        <v>24</v>
      </c>
      <c r="H353" s="179">
        <v>24</v>
      </c>
      <c r="I353" s="179">
        <v>101</v>
      </c>
      <c r="J353" s="179">
        <v>71</v>
      </c>
      <c r="K353" s="179">
        <f t="shared" si="184"/>
        <v>77</v>
      </c>
      <c r="L353" s="179">
        <f t="shared" si="178"/>
        <v>30</v>
      </c>
      <c r="M353" s="179">
        <f t="shared" si="169"/>
        <v>24</v>
      </c>
      <c r="N353" s="179">
        <f t="shared" si="180"/>
        <v>6</v>
      </c>
      <c r="O353" s="179" t="str">
        <f t="shared" si="182"/>
        <v>70%</v>
      </c>
      <c r="P353" s="179">
        <f t="shared" si="181"/>
        <v>4.1999999999999993</v>
      </c>
      <c r="Q353" s="179">
        <v>0.1</v>
      </c>
      <c r="R353" s="179">
        <f t="shared" si="183"/>
        <v>24.1</v>
      </c>
      <c r="S353" s="179">
        <f t="shared" si="167"/>
        <v>24.1</v>
      </c>
      <c r="T353" s="232">
        <v>24</v>
      </c>
    </row>
    <row r="354" spans="1:20" ht="15.75" customHeight="1" x14ac:dyDescent="0.3">
      <c r="A354" s="298">
        <v>346</v>
      </c>
      <c r="B354" s="252" t="s">
        <v>480</v>
      </c>
      <c r="C354" s="72">
        <v>469</v>
      </c>
      <c r="D354" s="252"/>
      <c r="E354" s="253"/>
      <c r="F354" s="254"/>
      <c r="G354" s="31">
        <v>24</v>
      </c>
      <c r="H354" s="31">
        <v>24</v>
      </c>
      <c r="I354" s="31">
        <v>104</v>
      </c>
      <c r="J354" s="31">
        <v>70</v>
      </c>
      <c r="K354" s="31">
        <f t="shared" si="184"/>
        <v>80</v>
      </c>
      <c r="L354" s="31">
        <f t="shared" si="178"/>
        <v>34</v>
      </c>
      <c r="M354" s="31">
        <f t="shared" si="169"/>
        <v>24</v>
      </c>
      <c r="N354" s="31"/>
      <c r="O354" s="31" t="str">
        <f t="shared" si="182"/>
        <v>70%</v>
      </c>
      <c r="P354" s="31">
        <f t="shared" si="181"/>
        <v>0</v>
      </c>
      <c r="Q354" s="179">
        <v>0.1</v>
      </c>
      <c r="R354" s="31">
        <f t="shared" si="183"/>
        <v>24.1</v>
      </c>
      <c r="S354" s="31">
        <f t="shared" si="167"/>
        <v>24.1</v>
      </c>
      <c r="T354" s="302">
        <v>24</v>
      </c>
    </row>
    <row r="355" spans="1:20" ht="15.75" customHeight="1" x14ac:dyDescent="0.3">
      <c r="A355" s="298">
        <v>347</v>
      </c>
      <c r="B355" s="235" t="s">
        <v>313</v>
      </c>
      <c r="C355" s="235">
        <v>56</v>
      </c>
      <c r="D355" s="236"/>
      <c r="E355" s="179"/>
      <c r="F355" s="179"/>
      <c r="G355" s="237">
        <v>14.9</v>
      </c>
      <c r="H355" s="238">
        <f>G355</f>
        <v>14.9</v>
      </c>
      <c r="I355" s="179"/>
      <c r="J355" s="179"/>
      <c r="K355" s="238">
        <f t="shared" si="184"/>
        <v>-14.9</v>
      </c>
      <c r="L355" s="239">
        <f t="shared" si="178"/>
        <v>0</v>
      </c>
      <c r="M355" s="237">
        <f t="shared" si="169"/>
        <v>14.9</v>
      </c>
      <c r="N355" s="237">
        <f t="shared" ref="N355:N409" si="185">L355-M355</f>
        <v>-14.9</v>
      </c>
      <c r="O355" s="179" t="str">
        <f t="shared" si="182"/>
        <v>50%</v>
      </c>
      <c r="P355" s="179">
        <f t="shared" si="181"/>
        <v>-7.45</v>
      </c>
      <c r="Q355" s="179">
        <v>0.1</v>
      </c>
      <c r="R355" s="179">
        <v>14.9</v>
      </c>
      <c r="S355" s="237">
        <f t="shared" si="167"/>
        <v>14.9</v>
      </c>
      <c r="T355" s="299">
        <f t="shared" ref="T355:T362" si="186">S355</f>
        <v>14.9</v>
      </c>
    </row>
    <row r="356" spans="1:20" ht="15.75" customHeight="1" x14ac:dyDescent="0.3">
      <c r="A356" s="298">
        <v>348</v>
      </c>
      <c r="B356" s="235" t="s">
        <v>314</v>
      </c>
      <c r="C356" s="235">
        <v>125</v>
      </c>
      <c r="D356" s="236" t="s">
        <v>45</v>
      </c>
      <c r="E356" s="245"/>
      <c r="F356" s="179"/>
      <c r="G356" s="238">
        <v>17.7</v>
      </c>
      <c r="H356" s="238">
        <f>G356</f>
        <v>17.7</v>
      </c>
      <c r="I356" s="179">
        <v>83</v>
      </c>
      <c r="J356" s="179">
        <v>69</v>
      </c>
      <c r="K356" s="238">
        <f t="shared" si="184"/>
        <v>65.3</v>
      </c>
      <c r="L356" s="239">
        <f t="shared" si="178"/>
        <v>14</v>
      </c>
      <c r="M356" s="237">
        <f t="shared" si="169"/>
        <v>17.7</v>
      </c>
      <c r="N356" s="237">
        <f t="shared" si="185"/>
        <v>-3.6999999999999993</v>
      </c>
      <c r="O356" s="179" t="str">
        <f t="shared" si="182"/>
        <v>50%</v>
      </c>
      <c r="P356" s="179">
        <f t="shared" si="181"/>
        <v>-1.8499999999999996</v>
      </c>
      <c r="Q356" s="179">
        <v>0.1</v>
      </c>
      <c r="R356" s="237">
        <f t="shared" ref="R356:R385" si="187">IF(M356&gt;=L356,(M356+P356),M356+Q356)</f>
        <v>15.85</v>
      </c>
      <c r="S356" s="237">
        <f t="shared" si="167"/>
        <v>15.85</v>
      </c>
      <c r="T356" s="299">
        <f t="shared" si="186"/>
        <v>15.85</v>
      </c>
    </row>
    <row r="357" spans="1:20" ht="15.75" customHeight="1" x14ac:dyDescent="0.3">
      <c r="A357" s="298">
        <v>349</v>
      </c>
      <c r="B357" s="235" t="s">
        <v>315</v>
      </c>
      <c r="C357" s="235">
        <v>36</v>
      </c>
      <c r="D357" s="236"/>
      <c r="E357" s="179"/>
      <c r="F357" s="179"/>
      <c r="G357" s="237">
        <v>13.6</v>
      </c>
      <c r="H357" s="238">
        <f>G357</f>
        <v>13.6</v>
      </c>
      <c r="I357" s="179"/>
      <c r="J357" s="179"/>
      <c r="K357" s="238">
        <f t="shared" si="184"/>
        <v>-13.6</v>
      </c>
      <c r="L357" s="239">
        <f t="shared" si="178"/>
        <v>0</v>
      </c>
      <c r="M357" s="237">
        <f t="shared" si="169"/>
        <v>13.6</v>
      </c>
      <c r="N357" s="237">
        <f t="shared" si="185"/>
        <v>-13.6</v>
      </c>
      <c r="O357" s="179" t="str">
        <f t="shared" si="182"/>
        <v>50%</v>
      </c>
      <c r="P357" s="179">
        <f t="shared" si="181"/>
        <v>-6.8</v>
      </c>
      <c r="Q357" s="179">
        <v>0.1</v>
      </c>
      <c r="R357" s="237">
        <f t="shared" si="187"/>
        <v>6.8</v>
      </c>
      <c r="S357" s="237">
        <f t="shared" si="167"/>
        <v>13.6</v>
      </c>
      <c r="T357" s="299">
        <f t="shared" si="186"/>
        <v>13.6</v>
      </c>
    </row>
    <row r="358" spans="1:20" ht="15.75" customHeight="1" x14ac:dyDescent="0.3">
      <c r="A358" s="298">
        <v>350</v>
      </c>
      <c r="B358" s="235" t="s">
        <v>316</v>
      </c>
      <c r="C358" s="235">
        <v>131</v>
      </c>
      <c r="D358" s="236"/>
      <c r="E358" s="179"/>
      <c r="F358" s="179"/>
      <c r="G358" s="179">
        <v>13.6</v>
      </c>
      <c r="H358" s="238">
        <f>G358</f>
        <v>13.6</v>
      </c>
      <c r="I358" s="179"/>
      <c r="J358" s="179"/>
      <c r="K358" s="238">
        <f t="shared" si="184"/>
        <v>-13.6</v>
      </c>
      <c r="L358" s="239">
        <f t="shared" si="178"/>
        <v>0</v>
      </c>
      <c r="M358" s="237">
        <f t="shared" si="169"/>
        <v>13.6</v>
      </c>
      <c r="N358" s="237">
        <f t="shared" si="185"/>
        <v>-13.6</v>
      </c>
      <c r="O358" s="179" t="str">
        <f t="shared" si="182"/>
        <v>50%</v>
      </c>
      <c r="P358" s="179">
        <f t="shared" si="181"/>
        <v>-6.8</v>
      </c>
      <c r="Q358" s="179">
        <v>0.1</v>
      </c>
      <c r="R358" s="237">
        <f t="shared" si="187"/>
        <v>6.8</v>
      </c>
      <c r="S358" s="237">
        <f t="shared" si="167"/>
        <v>13.6</v>
      </c>
      <c r="T358" s="299">
        <f t="shared" si="186"/>
        <v>13.6</v>
      </c>
    </row>
    <row r="359" spans="1:20" ht="15.75" customHeight="1" x14ac:dyDescent="0.3">
      <c r="A359" s="298">
        <v>351</v>
      </c>
      <c r="B359" s="72" t="s">
        <v>317</v>
      </c>
      <c r="C359" s="72">
        <v>212</v>
      </c>
      <c r="D359" s="75"/>
      <c r="E359" s="247"/>
      <c r="F359" s="31"/>
      <c r="G359" s="31">
        <v>10</v>
      </c>
      <c r="H359" s="246">
        <v>10</v>
      </c>
      <c r="I359" s="31">
        <v>89</v>
      </c>
      <c r="J359" s="31">
        <v>70</v>
      </c>
      <c r="K359" s="246">
        <f t="shared" si="184"/>
        <v>79</v>
      </c>
      <c r="L359" s="247">
        <f t="shared" si="178"/>
        <v>19</v>
      </c>
      <c r="M359" s="166">
        <f t="shared" si="169"/>
        <v>10</v>
      </c>
      <c r="N359" s="166">
        <f t="shared" si="185"/>
        <v>9</v>
      </c>
      <c r="O359" s="31" t="str">
        <f t="shared" si="182"/>
        <v>30%</v>
      </c>
      <c r="P359" s="31">
        <f t="shared" si="181"/>
        <v>2.6999999999999997</v>
      </c>
      <c r="Q359" s="179">
        <v>0.1</v>
      </c>
      <c r="R359" s="166">
        <f t="shared" si="187"/>
        <v>10.1</v>
      </c>
      <c r="S359" s="166">
        <f t="shared" ref="S359:S412" si="188">IF(I359&gt;1,(R359),G359)</f>
        <v>10.1</v>
      </c>
      <c r="T359" s="300">
        <f t="shared" si="186"/>
        <v>10.1</v>
      </c>
    </row>
    <row r="360" spans="1:20" ht="15.75" customHeight="1" x14ac:dyDescent="0.3">
      <c r="A360" s="298">
        <v>352</v>
      </c>
      <c r="B360" s="235" t="s">
        <v>318</v>
      </c>
      <c r="C360" s="235">
        <v>85</v>
      </c>
      <c r="D360" s="236"/>
      <c r="E360" s="179"/>
      <c r="F360" s="179"/>
      <c r="G360" s="237">
        <v>22.2</v>
      </c>
      <c r="H360" s="238">
        <f>G360</f>
        <v>22.2</v>
      </c>
      <c r="I360" s="179"/>
      <c r="J360" s="179"/>
      <c r="K360" s="238">
        <f t="shared" si="184"/>
        <v>-22.2</v>
      </c>
      <c r="L360" s="239">
        <f t="shared" si="178"/>
        <v>0</v>
      </c>
      <c r="M360" s="237">
        <f t="shared" si="169"/>
        <v>22.2</v>
      </c>
      <c r="N360" s="237">
        <f t="shared" si="185"/>
        <v>-22.2</v>
      </c>
      <c r="O360" s="179" t="str">
        <f t="shared" si="182"/>
        <v>70%</v>
      </c>
      <c r="P360" s="179">
        <f t="shared" si="181"/>
        <v>-15.54</v>
      </c>
      <c r="Q360" s="179">
        <v>0.1</v>
      </c>
      <c r="R360" s="237">
        <f t="shared" si="187"/>
        <v>6.66</v>
      </c>
      <c r="S360" s="237">
        <f t="shared" si="188"/>
        <v>22.2</v>
      </c>
      <c r="T360" s="299">
        <f t="shared" si="186"/>
        <v>22.2</v>
      </c>
    </row>
    <row r="361" spans="1:20" ht="15.75" customHeight="1" x14ac:dyDescent="0.3">
      <c r="A361" s="298">
        <v>353</v>
      </c>
      <c r="B361" s="235" t="s">
        <v>319</v>
      </c>
      <c r="C361" s="235">
        <v>311</v>
      </c>
      <c r="D361" s="236"/>
      <c r="E361" s="245"/>
      <c r="F361" s="179"/>
      <c r="G361" s="179">
        <v>24</v>
      </c>
      <c r="H361" s="179">
        <v>24</v>
      </c>
      <c r="I361" s="179">
        <v>93</v>
      </c>
      <c r="J361" s="179">
        <v>70</v>
      </c>
      <c r="K361" s="238"/>
      <c r="L361" s="239">
        <f t="shared" si="178"/>
        <v>23</v>
      </c>
      <c r="M361" s="237">
        <f t="shared" si="169"/>
        <v>24</v>
      </c>
      <c r="N361" s="237">
        <f t="shared" si="185"/>
        <v>-1</v>
      </c>
      <c r="O361" s="179" t="str">
        <f t="shared" si="182"/>
        <v>70%</v>
      </c>
      <c r="P361" s="179">
        <f t="shared" si="181"/>
        <v>-0.7</v>
      </c>
      <c r="Q361" s="179">
        <v>0.1</v>
      </c>
      <c r="R361" s="237">
        <f t="shared" si="187"/>
        <v>23.3</v>
      </c>
      <c r="S361" s="237">
        <f t="shared" si="188"/>
        <v>23.3</v>
      </c>
      <c r="T361" s="299">
        <f t="shared" si="186"/>
        <v>23.3</v>
      </c>
    </row>
    <row r="362" spans="1:20" ht="15.75" customHeight="1" x14ac:dyDescent="0.3">
      <c r="A362" s="298">
        <v>354</v>
      </c>
      <c r="B362" s="72" t="s">
        <v>320</v>
      </c>
      <c r="C362" s="72">
        <v>389</v>
      </c>
      <c r="D362" s="75" t="s">
        <v>24</v>
      </c>
      <c r="E362" s="76"/>
      <c r="F362" s="31"/>
      <c r="G362" s="166">
        <v>9</v>
      </c>
      <c r="H362" s="246">
        <f>G362</f>
        <v>9</v>
      </c>
      <c r="I362" s="31">
        <v>96</v>
      </c>
      <c r="J362" s="31">
        <v>70</v>
      </c>
      <c r="K362" s="246">
        <f t="shared" ref="K362:K374" si="189">I362-H362</f>
        <v>87</v>
      </c>
      <c r="L362" s="247">
        <f t="shared" si="178"/>
        <v>26</v>
      </c>
      <c r="M362" s="166">
        <f t="shared" ref="M362:M415" si="190">G362</f>
        <v>9</v>
      </c>
      <c r="N362" s="166">
        <f t="shared" si="185"/>
        <v>17</v>
      </c>
      <c r="O362" s="31" t="str">
        <f t="shared" si="182"/>
        <v>30%</v>
      </c>
      <c r="P362" s="31">
        <f t="shared" si="181"/>
        <v>5.0999999999999996</v>
      </c>
      <c r="Q362" s="179">
        <v>0.1</v>
      </c>
      <c r="R362" s="166">
        <f t="shared" si="187"/>
        <v>9.1</v>
      </c>
      <c r="S362" s="166">
        <f t="shared" si="188"/>
        <v>9.1</v>
      </c>
      <c r="T362" s="300">
        <f t="shared" si="186"/>
        <v>9.1</v>
      </c>
    </row>
    <row r="363" spans="1:20" ht="15.75" customHeight="1" x14ac:dyDescent="0.3">
      <c r="A363" s="298">
        <v>355</v>
      </c>
      <c r="B363" s="236" t="s">
        <v>321</v>
      </c>
      <c r="C363" s="235">
        <v>390</v>
      </c>
      <c r="D363" s="236"/>
      <c r="E363" s="242"/>
      <c r="F363" s="179"/>
      <c r="G363" s="179">
        <v>12</v>
      </c>
      <c r="H363" s="179">
        <v>12</v>
      </c>
      <c r="I363" s="179">
        <v>94</v>
      </c>
      <c r="J363" s="179">
        <v>71</v>
      </c>
      <c r="K363" s="179">
        <f t="shared" si="189"/>
        <v>82</v>
      </c>
      <c r="L363" s="179">
        <f t="shared" si="178"/>
        <v>23</v>
      </c>
      <c r="M363" s="179">
        <f t="shared" si="190"/>
        <v>12</v>
      </c>
      <c r="N363" s="179">
        <f t="shared" si="185"/>
        <v>11</v>
      </c>
      <c r="O363" s="179" t="str">
        <f t="shared" si="182"/>
        <v>30%</v>
      </c>
      <c r="P363" s="179">
        <f t="shared" si="181"/>
        <v>3.3</v>
      </c>
      <c r="Q363" s="179">
        <v>0.1</v>
      </c>
      <c r="R363" s="179">
        <f t="shared" si="187"/>
        <v>12.1</v>
      </c>
      <c r="S363" s="179">
        <f t="shared" si="188"/>
        <v>12.1</v>
      </c>
      <c r="T363" s="232">
        <v>12</v>
      </c>
    </row>
    <row r="364" spans="1:20" ht="15.75" customHeight="1" x14ac:dyDescent="0.3">
      <c r="A364" s="298">
        <v>356</v>
      </c>
      <c r="B364" s="235" t="s">
        <v>322</v>
      </c>
      <c r="C364" s="235">
        <v>277</v>
      </c>
      <c r="D364" s="236"/>
      <c r="E364" s="179"/>
      <c r="F364" s="179"/>
      <c r="G364" s="237">
        <v>6</v>
      </c>
      <c r="H364" s="238">
        <v>6</v>
      </c>
      <c r="I364" s="179">
        <v>108</v>
      </c>
      <c r="J364" s="179">
        <v>71</v>
      </c>
      <c r="K364" s="238">
        <f t="shared" si="189"/>
        <v>102</v>
      </c>
      <c r="L364" s="239">
        <f t="shared" si="178"/>
        <v>37</v>
      </c>
      <c r="M364" s="237">
        <f t="shared" si="190"/>
        <v>6</v>
      </c>
      <c r="N364" s="237">
        <f t="shared" si="185"/>
        <v>31</v>
      </c>
      <c r="O364" s="179" t="str">
        <f t="shared" si="182"/>
        <v>30%</v>
      </c>
      <c r="P364" s="179">
        <f t="shared" si="181"/>
        <v>9.2999999999999989</v>
      </c>
      <c r="Q364" s="179">
        <v>0.1</v>
      </c>
      <c r="R364" s="237">
        <f t="shared" si="187"/>
        <v>6.1</v>
      </c>
      <c r="S364" s="237">
        <f t="shared" si="188"/>
        <v>6.1</v>
      </c>
      <c r="T364" s="299">
        <f t="shared" ref="T364:T369" si="191">S364</f>
        <v>6.1</v>
      </c>
    </row>
    <row r="365" spans="1:20" ht="15.75" customHeight="1" x14ac:dyDescent="0.3">
      <c r="A365" s="298">
        <v>357</v>
      </c>
      <c r="B365" s="235" t="s">
        <v>323</v>
      </c>
      <c r="C365" s="235">
        <v>258</v>
      </c>
      <c r="D365" s="236"/>
      <c r="E365" s="179"/>
      <c r="F365" s="179"/>
      <c r="G365" s="179">
        <v>5.4</v>
      </c>
      <c r="H365" s="238">
        <f>G365</f>
        <v>5.4</v>
      </c>
      <c r="I365" s="179"/>
      <c r="J365" s="179"/>
      <c r="K365" s="238">
        <f t="shared" si="189"/>
        <v>-5.4</v>
      </c>
      <c r="L365" s="239">
        <f t="shared" si="178"/>
        <v>0</v>
      </c>
      <c r="M365" s="237">
        <f t="shared" si="190"/>
        <v>5.4</v>
      </c>
      <c r="N365" s="237">
        <f t="shared" si="185"/>
        <v>-5.4</v>
      </c>
      <c r="O365" s="179" t="str">
        <f t="shared" si="182"/>
        <v>15%</v>
      </c>
      <c r="P365" s="179">
        <f t="shared" si="181"/>
        <v>-0.81</v>
      </c>
      <c r="Q365" s="179">
        <v>0.1</v>
      </c>
      <c r="R365" s="237">
        <f t="shared" si="187"/>
        <v>4.59</v>
      </c>
      <c r="S365" s="237">
        <f t="shared" si="188"/>
        <v>5.4</v>
      </c>
      <c r="T365" s="299">
        <f t="shared" si="191"/>
        <v>5.4</v>
      </c>
    </row>
    <row r="366" spans="1:20" ht="15.75" customHeight="1" x14ac:dyDescent="0.3">
      <c r="A366" s="298">
        <v>358</v>
      </c>
      <c r="B366" s="236" t="s">
        <v>324</v>
      </c>
      <c r="C366" s="235">
        <v>391</v>
      </c>
      <c r="D366" s="236" t="s">
        <v>20</v>
      </c>
      <c r="E366" s="179"/>
      <c r="F366" s="179"/>
      <c r="G366" s="179">
        <v>10</v>
      </c>
      <c r="H366" s="179">
        <v>10</v>
      </c>
      <c r="I366" s="179">
        <v>80</v>
      </c>
      <c r="J366" s="179">
        <v>69</v>
      </c>
      <c r="K366" s="179">
        <f t="shared" si="189"/>
        <v>70</v>
      </c>
      <c r="L366" s="179">
        <f t="shared" si="178"/>
        <v>11</v>
      </c>
      <c r="M366" s="179">
        <f t="shared" si="190"/>
        <v>10</v>
      </c>
      <c r="N366" s="179">
        <f t="shared" si="185"/>
        <v>1</v>
      </c>
      <c r="O366" s="179" t="str">
        <f t="shared" si="182"/>
        <v>30%</v>
      </c>
      <c r="P366" s="179">
        <f t="shared" si="181"/>
        <v>0.3</v>
      </c>
      <c r="Q366" s="179">
        <v>0.1</v>
      </c>
      <c r="R366" s="179">
        <f t="shared" si="187"/>
        <v>10.1</v>
      </c>
      <c r="S366" s="179">
        <f t="shared" si="188"/>
        <v>10.1</v>
      </c>
      <c r="T366" s="299">
        <f t="shared" si="191"/>
        <v>10.1</v>
      </c>
    </row>
    <row r="367" spans="1:20" ht="15.75" customHeight="1" x14ac:dyDescent="0.3">
      <c r="A367" s="298">
        <v>359</v>
      </c>
      <c r="B367" s="235" t="s">
        <v>325</v>
      </c>
      <c r="C367" s="235">
        <v>295</v>
      </c>
      <c r="D367" s="236"/>
      <c r="E367" s="286"/>
      <c r="F367" s="179"/>
      <c r="G367" s="237">
        <v>19</v>
      </c>
      <c r="H367" s="238">
        <v>19</v>
      </c>
      <c r="I367" s="179">
        <v>82</v>
      </c>
      <c r="J367" s="179">
        <v>69</v>
      </c>
      <c r="K367" s="238">
        <f t="shared" si="189"/>
        <v>63</v>
      </c>
      <c r="L367" s="239">
        <f t="shared" si="178"/>
        <v>13</v>
      </c>
      <c r="M367" s="237">
        <f t="shared" si="190"/>
        <v>19</v>
      </c>
      <c r="N367" s="237">
        <f t="shared" si="185"/>
        <v>-6</v>
      </c>
      <c r="O367" s="179" t="str">
        <f t="shared" si="182"/>
        <v>50%</v>
      </c>
      <c r="P367" s="179">
        <f t="shared" si="181"/>
        <v>-3</v>
      </c>
      <c r="Q367" s="179">
        <v>0.1</v>
      </c>
      <c r="R367" s="237">
        <f t="shared" si="187"/>
        <v>16</v>
      </c>
      <c r="S367" s="237">
        <f t="shared" si="188"/>
        <v>16</v>
      </c>
      <c r="T367" s="299">
        <f t="shared" si="191"/>
        <v>16</v>
      </c>
    </row>
    <row r="368" spans="1:20" ht="15.75" customHeight="1" x14ac:dyDescent="0.3">
      <c r="A368" s="298">
        <v>360</v>
      </c>
      <c r="B368" s="235" t="s">
        <v>326</v>
      </c>
      <c r="C368" s="235">
        <v>262</v>
      </c>
      <c r="D368" s="236"/>
      <c r="E368" s="242"/>
      <c r="F368" s="179"/>
      <c r="G368" s="179">
        <v>16</v>
      </c>
      <c r="H368" s="238">
        <v>16</v>
      </c>
      <c r="I368" s="179">
        <v>84</v>
      </c>
      <c r="J368" s="179">
        <v>69</v>
      </c>
      <c r="K368" s="238">
        <f t="shared" si="189"/>
        <v>68</v>
      </c>
      <c r="L368" s="239">
        <f t="shared" si="178"/>
        <v>15</v>
      </c>
      <c r="M368" s="237">
        <f t="shared" si="190"/>
        <v>16</v>
      </c>
      <c r="N368" s="237">
        <f t="shared" si="185"/>
        <v>-1</v>
      </c>
      <c r="O368" s="179" t="str">
        <f t="shared" si="182"/>
        <v>50%</v>
      </c>
      <c r="P368" s="179">
        <f t="shared" si="181"/>
        <v>-0.5</v>
      </c>
      <c r="Q368" s="179">
        <v>0.1</v>
      </c>
      <c r="R368" s="237">
        <f t="shared" si="187"/>
        <v>15.5</v>
      </c>
      <c r="S368" s="237">
        <f t="shared" si="188"/>
        <v>15.5</v>
      </c>
      <c r="T368" s="299">
        <f t="shared" si="191"/>
        <v>15.5</v>
      </c>
    </row>
    <row r="369" spans="1:20" ht="15.75" customHeight="1" x14ac:dyDescent="0.3">
      <c r="A369" s="298">
        <v>361</v>
      </c>
      <c r="B369" s="72" t="s">
        <v>327</v>
      </c>
      <c r="C369" s="72">
        <v>233</v>
      </c>
      <c r="D369" s="75"/>
      <c r="E369" s="76"/>
      <c r="F369" s="31"/>
      <c r="G369" s="31">
        <v>21</v>
      </c>
      <c r="H369" s="246">
        <f>G369</f>
        <v>21</v>
      </c>
      <c r="I369" s="31">
        <v>98</v>
      </c>
      <c r="J369" s="31">
        <v>70</v>
      </c>
      <c r="K369" s="246">
        <f t="shared" si="189"/>
        <v>77</v>
      </c>
      <c r="L369" s="247">
        <f t="shared" si="178"/>
        <v>28</v>
      </c>
      <c r="M369" s="166">
        <f t="shared" si="190"/>
        <v>21</v>
      </c>
      <c r="N369" s="166">
        <f t="shared" si="185"/>
        <v>7</v>
      </c>
      <c r="O369" s="31" t="str">
        <f t="shared" si="182"/>
        <v>70%</v>
      </c>
      <c r="P369" s="31">
        <f t="shared" si="181"/>
        <v>4.8999999999999995</v>
      </c>
      <c r="Q369" s="179">
        <v>0.1</v>
      </c>
      <c r="R369" s="166">
        <f t="shared" si="187"/>
        <v>21.1</v>
      </c>
      <c r="S369" s="166">
        <f t="shared" si="188"/>
        <v>21.1</v>
      </c>
      <c r="T369" s="300">
        <f t="shared" si="191"/>
        <v>21.1</v>
      </c>
    </row>
    <row r="370" spans="1:20" ht="15.75" customHeight="1" x14ac:dyDescent="0.3">
      <c r="A370" s="298">
        <v>362</v>
      </c>
      <c r="B370" s="252" t="s">
        <v>476</v>
      </c>
      <c r="C370" s="72">
        <v>465</v>
      </c>
      <c r="D370" s="252"/>
      <c r="E370" s="253"/>
      <c r="F370" s="254"/>
      <c r="G370" s="31">
        <v>24</v>
      </c>
      <c r="H370" s="31">
        <v>24</v>
      </c>
      <c r="I370" s="31">
        <v>90</v>
      </c>
      <c r="J370" s="31">
        <v>70</v>
      </c>
      <c r="K370" s="31">
        <f t="shared" si="189"/>
        <v>66</v>
      </c>
      <c r="L370" s="31">
        <f t="shared" si="178"/>
        <v>20</v>
      </c>
      <c r="M370" s="31">
        <f t="shared" si="190"/>
        <v>24</v>
      </c>
      <c r="N370" s="31">
        <f t="shared" si="185"/>
        <v>-4</v>
      </c>
      <c r="O370" s="31" t="str">
        <f t="shared" si="182"/>
        <v>70%</v>
      </c>
      <c r="P370" s="31">
        <f t="shared" si="181"/>
        <v>-2.8</v>
      </c>
      <c r="Q370" s="179">
        <v>0.1</v>
      </c>
      <c r="R370" s="31">
        <f t="shared" si="187"/>
        <v>21.2</v>
      </c>
      <c r="S370" s="31">
        <f t="shared" si="188"/>
        <v>21.2</v>
      </c>
      <c r="T370" s="302">
        <v>21</v>
      </c>
    </row>
    <row r="371" spans="1:20" ht="15.75" customHeight="1" x14ac:dyDescent="0.3">
      <c r="A371" s="298">
        <v>363</v>
      </c>
      <c r="B371" s="72" t="s">
        <v>465</v>
      </c>
      <c r="C371" s="72">
        <v>454</v>
      </c>
      <c r="D371" s="252"/>
      <c r="E371" s="253"/>
      <c r="F371" s="254"/>
      <c r="G371" s="31">
        <v>12.1</v>
      </c>
      <c r="H371" s="31">
        <v>12</v>
      </c>
      <c r="I371" s="31">
        <v>91</v>
      </c>
      <c r="J371" s="31">
        <v>70</v>
      </c>
      <c r="K371" s="31">
        <f t="shared" si="189"/>
        <v>79</v>
      </c>
      <c r="L371" s="31">
        <f t="shared" si="178"/>
        <v>21</v>
      </c>
      <c r="M371" s="31">
        <f t="shared" si="190"/>
        <v>12.1</v>
      </c>
      <c r="N371" s="31">
        <f t="shared" si="185"/>
        <v>8.9</v>
      </c>
      <c r="O371" s="31" t="str">
        <f t="shared" si="182"/>
        <v>30%</v>
      </c>
      <c r="P371" s="31">
        <f t="shared" si="181"/>
        <v>2.67</v>
      </c>
      <c r="Q371" s="179">
        <v>0.1</v>
      </c>
      <c r="R371" s="31">
        <f t="shared" si="187"/>
        <v>12.2</v>
      </c>
      <c r="S371" s="31">
        <f t="shared" si="188"/>
        <v>12.2</v>
      </c>
      <c r="T371" s="300">
        <f>S371</f>
        <v>12.2</v>
      </c>
    </row>
    <row r="372" spans="1:20" ht="15.75" customHeight="1" x14ac:dyDescent="0.3">
      <c r="A372" s="298">
        <v>364</v>
      </c>
      <c r="B372" s="268" t="s">
        <v>328</v>
      </c>
      <c r="C372" s="72">
        <v>392</v>
      </c>
      <c r="D372" s="269"/>
      <c r="E372" s="76"/>
      <c r="F372" s="270"/>
      <c r="G372" s="31">
        <v>16</v>
      </c>
      <c r="H372" s="31">
        <v>16</v>
      </c>
      <c r="I372" s="31">
        <v>98</v>
      </c>
      <c r="J372" s="31">
        <v>70</v>
      </c>
      <c r="K372" s="31">
        <f t="shared" si="189"/>
        <v>82</v>
      </c>
      <c r="L372" s="31">
        <f t="shared" si="178"/>
        <v>28</v>
      </c>
      <c r="M372" s="31">
        <f t="shared" si="190"/>
        <v>16</v>
      </c>
      <c r="N372" s="31">
        <f t="shared" si="185"/>
        <v>12</v>
      </c>
      <c r="O372" s="31" t="str">
        <f t="shared" si="182"/>
        <v>50%</v>
      </c>
      <c r="P372" s="31">
        <f t="shared" si="181"/>
        <v>6</v>
      </c>
      <c r="Q372" s="179">
        <v>0.1</v>
      </c>
      <c r="R372" s="31">
        <f t="shared" si="187"/>
        <v>16.100000000000001</v>
      </c>
      <c r="S372" s="31">
        <f t="shared" si="188"/>
        <v>16.100000000000001</v>
      </c>
      <c r="T372" s="302">
        <v>21</v>
      </c>
    </row>
    <row r="373" spans="1:20" ht="15.75" customHeight="1" x14ac:dyDescent="0.3">
      <c r="A373" s="298">
        <v>365</v>
      </c>
      <c r="B373" s="235" t="s">
        <v>329</v>
      </c>
      <c r="C373" s="235">
        <v>103</v>
      </c>
      <c r="D373" s="236"/>
      <c r="E373" s="179"/>
      <c r="F373" s="179"/>
      <c r="G373" s="237">
        <v>24</v>
      </c>
      <c r="H373" s="238">
        <f>G373</f>
        <v>24</v>
      </c>
      <c r="I373" s="179"/>
      <c r="J373" s="179"/>
      <c r="K373" s="238">
        <f t="shared" si="189"/>
        <v>-24</v>
      </c>
      <c r="L373" s="239">
        <f t="shared" si="178"/>
        <v>0</v>
      </c>
      <c r="M373" s="237">
        <f t="shared" si="190"/>
        <v>24</v>
      </c>
      <c r="N373" s="237">
        <f t="shared" si="185"/>
        <v>-24</v>
      </c>
      <c r="O373" s="179" t="str">
        <f t="shared" si="182"/>
        <v>70%</v>
      </c>
      <c r="P373" s="179">
        <f t="shared" si="181"/>
        <v>-16.799999999999997</v>
      </c>
      <c r="Q373" s="179">
        <v>0.1</v>
      </c>
      <c r="R373" s="237">
        <f t="shared" si="187"/>
        <v>7.2000000000000028</v>
      </c>
      <c r="S373" s="237">
        <f t="shared" si="188"/>
        <v>24</v>
      </c>
      <c r="T373" s="299">
        <f t="shared" ref="T373:T378" si="192">S373</f>
        <v>24</v>
      </c>
    </row>
    <row r="374" spans="1:20" ht="15.75" customHeight="1" x14ac:dyDescent="0.3">
      <c r="A374" s="298">
        <v>366</v>
      </c>
      <c r="B374" s="235" t="s">
        <v>329</v>
      </c>
      <c r="C374" s="235">
        <v>164</v>
      </c>
      <c r="D374" s="236"/>
      <c r="E374" s="179"/>
      <c r="F374" s="179"/>
      <c r="G374" s="179">
        <v>5.4</v>
      </c>
      <c r="H374" s="238">
        <f>G374</f>
        <v>5.4</v>
      </c>
      <c r="I374" s="179"/>
      <c r="J374" s="179"/>
      <c r="K374" s="238">
        <f t="shared" si="189"/>
        <v>-5.4</v>
      </c>
      <c r="L374" s="239">
        <f t="shared" si="178"/>
        <v>0</v>
      </c>
      <c r="M374" s="237">
        <f t="shared" si="190"/>
        <v>5.4</v>
      </c>
      <c r="N374" s="237">
        <f t="shared" si="185"/>
        <v>-5.4</v>
      </c>
      <c r="O374" s="179" t="str">
        <f t="shared" si="182"/>
        <v>15%</v>
      </c>
      <c r="P374" s="179">
        <f t="shared" si="181"/>
        <v>-0.81</v>
      </c>
      <c r="Q374" s="179">
        <v>0.1</v>
      </c>
      <c r="R374" s="237">
        <f t="shared" si="187"/>
        <v>4.59</v>
      </c>
      <c r="S374" s="237">
        <f t="shared" si="188"/>
        <v>5.4</v>
      </c>
      <c r="T374" s="299">
        <f t="shared" si="192"/>
        <v>5.4</v>
      </c>
    </row>
    <row r="375" spans="1:20" ht="15.75" customHeight="1" x14ac:dyDescent="0.3">
      <c r="A375" s="298">
        <v>367</v>
      </c>
      <c r="B375" s="72" t="s">
        <v>330</v>
      </c>
      <c r="C375" s="72">
        <v>393</v>
      </c>
      <c r="D375" s="75" t="s">
        <v>34</v>
      </c>
      <c r="E375" s="76"/>
      <c r="F375" s="31"/>
      <c r="G375" s="31">
        <v>16</v>
      </c>
      <c r="H375" s="31">
        <v>16</v>
      </c>
      <c r="I375" s="31">
        <v>97</v>
      </c>
      <c r="J375" s="31">
        <v>72</v>
      </c>
      <c r="K375" s="246"/>
      <c r="L375" s="247">
        <f t="shared" si="178"/>
        <v>25</v>
      </c>
      <c r="M375" s="166">
        <f t="shared" si="190"/>
        <v>16</v>
      </c>
      <c r="N375" s="166">
        <f t="shared" si="185"/>
        <v>9</v>
      </c>
      <c r="O375" s="31" t="str">
        <f t="shared" si="182"/>
        <v>50%</v>
      </c>
      <c r="P375" s="31">
        <f t="shared" si="181"/>
        <v>4.5</v>
      </c>
      <c r="Q375" s="179">
        <v>0.1</v>
      </c>
      <c r="R375" s="166">
        <f t="shared" si="187"/>
        <v>16.100000000000001</v>
      </c>
      <c r="S375" s="166">
        <f t="shared" si="188"/>
        <v>16.100000000000001</v>
      </c>
      <c r="T375" s="300">
        <f t="shared" si="192"/>
        <v>16.100000000000001</v>
      </c>
    </row>
    <row r="376" spans="1:20" ht="15.75" customHeight="1" x14ac:dyDescent="0.3">
      <c r="A376" s="298">
        <v>368</v>
      </c>
      <c r="B376" s="235" t="s">
        <v>331</v>
      </c>
      <c r="C376" s="235">
        <v>153</v>
      </c>
      <c r="D376" s="236" t="s">
        <v>45</v>
      </c>
      <c r="E376" s="179"/>
      <c r="F376" s="179"/>
      <c r="G376" s="179">
        <v>12.2</v>
      </c>
      <c r="H376" s="238">
        <f>G376</f>
        <v>12.2</v>
      </c>
      <c r="I376" s="179">
        <v>98</v>
      </c>
      <c r="J376" s="179">
        <v>71</v>
      </c>
      <c r="K376" s="238">
        <f t="shared" ref="K376:K384" si="193">I376-H376</f>
        <v>85.8</v>
      </c>
      <c r="L376" s="239">
        <f t="shared" si="178"/>
        <v>27</v>
      </c>
      <c r="M376" s="237">
        <f t="shared" si="190"/>
        <v>12.2</v>
      </c>
      <c r="N376" s="237">
        <f t="shared" si="185"/>
        <v>14.8</v>
      </c>
      <c r="O376" s="179" t="str">
        <f t="shared" si="182"/>
        <v>30%</v>
      </c>
      <c r="P376" s="179">
        <f t="shared" si="181"/>
        <v>4.4400000000000004</v>
      </c>
      <c r="Q376" s="179">
        <v>0.1</v>
      </c>
      <c r="R376" s="237">
        <f t="shared" si="187"/>
        <v>12.299999999999999</v>
      </c>
      <c r="S376" s="237">
        <f t="shared" si="188"/>
        <v>12.299999999999999</v>
      </c>
      <c r="T376" s="299">
        <f t="shared" si="192"/>
        <v>12.299999999999999</v>
      </c>
    </row>
    <row r="377" spans="1:20" ht="15.75" customHeight="1" x14ac:dyDescent="0.3">
      <c r="A377" s="298">
        <v>369</v>
      </c>
      <c r="B377" s="235" t="s">
        <v>332</v>
      </c>
      <c r="C377" s="235">
        <v>86</v>
      </c>
      <c r="D377" s="236"/>
      <c r="E377" s="179"/>
      <c r="F377" s="179"/>
      <c r="G377" s="179">
        <v>11</v>
      </c>
      <c r="H377" s="238">
        <v>11</v>
      </c>
      <c r="I377" s="179">
        <v>90</v>
      </c>
      <c r="J377" s="179">
        <v>69</v>
      </c>
      <c r="K377" s="238">
        <f t="shared" si="193"/>
        <v>79</v>
      </c>
      <c r="L377" s="239">
        <f t="shared" si="178"/>
        <v>21</v>
      </c>
      <c r="M377" s="237">
        <f t="shared" si="190"/>
        <v>11</v>
      </c>
      <c r="N377" s="237">
        <f t="shared" si="185"/>
        <v>10</v>
      </c>
      <c r="O377" s="179" t="str">
        <f t="shared" si="182"/>
        <v>30%</v>
      </c>
      <c r="P377" s="179">
        <f t="shared" si="181"/>
        <v>3</v>
      </c>
      <c r="Q377" s="179">
        <v>0.1</v>
      </c>
      <c r="R377" s="237">
        <f t="shared" si="187"/>
        <v>11.1</v>
      </c>
      <c r="S377" s="237">
        <f t="shared" si="188"/>
        <v>11.1</v>
      </c>
      <c r="T377" s="299">
        <f t="shared" si="192"/>
        <v>11.1</v>
      </c>
    </row>
    <row r="378" spans="1:20" ht="15.75" customHeight="1" x14ac:dyDescent="0.3">
      <c r="A378" s="298">
        <v>370</v>
      </c>
      <c r="B378" s="235" t="s">
        <v>333</v>
      </c>
      <c r="C378" s="235">
        <v>394</v>
      </c>
      <c r="D378" s="236"/>
      <c r="E378" s="179"/>
      <c r="F378" s="179"/>
      <c r="G378" s="179">
        <v>4</v>
      </c>
      <c r="H378" s="238">
        <v>4</v>
      </c>
      <c r="I378" s="179"/>
      <c r="J378" s="179">
        <v>70</v>
      </c>
      <c r="K378" s="238">
        <f t="shared" si="193"/>
        <v>-4</v>
      </c>
      <c r="L378" s="239">
        <f t="shared" si="178"/>
        <v>-70</v>
      </c>
      <c r="M378" s="237">
        <f t="shared" si="190"/>
        <v>4</v>
      </c>
      <c r="N378" s="237">
        <f t="shared" si="185"/>
        <v>-74</v>
      </c>
      <c r="O378" s="179" t="str">
        <f t="shared" si="182"/>
        <v>15%</v>
      </c>
      <c r="P378" s="179">
        <f t="shared" si="181"/>
        <v>-11.1</v>
      </c>
      <c r="Q378" s="179">
        <v>0.1</v>
      </c>
      <c r="R378" s="237">
        <f t="shared" si="187"/>
        <v>-7.1</v>
      </c>
      <c r="S378" s="237">
        <f t="shared" si="188"/>
        <v>4</v>
      </c>
      <c r="T378" s="299">
        <f t="shared" si="192"/>
        <v>4</v>
      </c>
    </row>
    <row r="379" spans="1:20" ht="15.75" customHeight="1" x14ac:dyDescent="0.3">
      <c r="A379" s="298">
        <v>371</v>
      </c>
      <c r="B379" s="72" t="s">
        <v>449</v>
      </c>
      <c r="C379" s="72">
        <v>436</v>
      </c>
      <c r="D379" s="252" t="s">
        <v>20</v>
      </c>
      <c r="E379" s="255"/>
      <c r="F379" s="254"/>
      <c r="G379" s="166">
        <v>16</v>
      </c>
      <c r="H379" s="246">
        <v>16</v>
      </c>
      <c r="I379" s="31"/>
      <c r="J379" s="31">
        <v>70</v>
      </c>
      <c r="K379" s="246">
        <f t="shared" si="193"/>
        <v>-16</v>
      </c>
      <c r="L379" s="247">
        <f t="shared" si="178"/>
        <v>-70</v>
      </c>
      <c r="M379" s="166">
        <f t="shared" si="190"/>
        <v>16</v>
      </c>
      <c r="N379" s="166">
        <f t="shared" si="185"/>
        <v>-86</v>
      </c>
      <c r="O379" s="251">
        <v>0.7</v>
      </c>
      <c r="P379" s="31">
        <f t="shared" si="181"/>
        <v>-60.199999999999996</v>
      </c>
      <c r="Q379" s="179">
        <v>0.1</v>
      </c>
      <c r="R379" s="166">
        <f t="shared" si="187"/>
        <v>-44.199999999999996</v>
      </c>
      <c r="S379" s="166">
        <f t="shared" si="188"/>
        <v>16</v>
      </c>
      <c r="T379" s="300">
        <v>16</v>
      </c>
    </row>
    <row r="380" spans="1:20" ht="15.75" customHeight="1" x14ac:dyDescent="0.3">
      <c r="A380" s="298">
        <v>372</v>
      </c>
      <c r="B380" s="235" t="s">
        <v>334</v>
      </c>
      <c r="C380" s="235">
        <v>395</v>
      </c>
      <c r="D380" s="236"/>
      <c r="E380" s="242"/>
      <c r="F380" s="179"/>
      <c r="G380" s="179">
        <v>20</v>
      </c>
      <c r="H380" s="238">
        <v>20</v>
      </c>
      <c r="I380" s="179">
        <v>104</v>
      </c>
      <c r="J380" s="179">
        <v>70</v>
      </c>
      <c r="K380" s="238">
        <f t="shared" si="193"/>
        <v>84</v>
      </c>
      <c r="L380" s="239">
        <f t="shared" si="178"/>
        <v>34</v>
      </c>
      <c r="M380" s="237">
        <f t="shared" si="190"/>
        <v>20</v>
      </c>
      <c r="N380" s="237">
        <f t="shared" si="185"/>
        <v>14</v>
      </c>
      <c r="O380" s="179" t="str">
        <f t="shared" ref="O380:O413" si="194">IF(M380&gt;=19.5,"70%",IF(M380&gt;=13.5,"50%",IF(M380&gt;=5.5,"30%",IF(M380&gt;=0.1,"15%"))))</f>
        <v>70%</v>
      </c>
      <c r="P380" s="179">
        <f t="shared" si="181"/>
        <v>9.7999999999999989</v>
      </c>
      <c r="Q380" s="179">
        <v>0.1</v>
      </c>
      <c r="R380" s="237">
        <f t="shared" si="187"/>
        <v>20.100000000000001</v>
      </c>
      <c r="S380" s="237">
        <f t="shared" si="188"/>
        <v>20.100000000000001</v>
      </c>
      <c r="T380" s="299">
        <f>S380</f>
        <v>20.100000000000001</v>
      </c>
    </row>
    <row r="381" spans="1:20" ht="15.75" customHeight="1" x14ac:dyDescent="0.3">
      <c r="A381" s="298">
        <v>373</v>
      </c>
      <c r="B381" s="235" t="s">
        <v>336</v>
      </c>
      <c r="C381" s="235">
        <v>43</v>
      </c>
      <c r="D381" s="236"/>
      <c r="E381" s="179"/>
      <c r="F381" s="179"/>
      <c r="G381" s="237">
        <v>9.6999999999999993</v>
      </c>
      <c r="H381" s="238">
        <f>G381</f>
        <v>9.6999999999999993</v>
      </c>
      <c r="I381" s="179"/>
      <c r="J381" s="179"/>
      <c r="K381" s="238">
        <f t="shared" si="193"/>
        <v>-9.6999999999999993</v>
      </c>
      <c r="L381" s="239">
        <f t="shared" si="178"/>
        <v>0</v>
      </c>
      <c r="M381" s="237">
        <f t="shared" si="190"/>
        <v>9.6999999999999993</v>
      </c>
      <c r="N381" s="237">
        <f t="shared" si="185"/>
        <v>-9.6999999999999993</v>
      </c>
      <c r="O381" s="179" t="str">
        <f t="shared" si="194"/>
        <v>30%</v>
      </c>
      <c r="P381" s="179">
        <f t="shared" si="181"/>
        <v>-2.9099999999999997</v>
      </c>
      <c r="Q381" s="179">
        <v>0.1</v>
      </c>
      <c r="R381" s="237">
        <f t="shared" si="187"/>
        <v>6.7899999999999991</v>
      </c>
      <c r="S381" s="237">
        <f t="shared" si="188"/>
        <v>9.6999999999999993</v>
      </c>
      <c r="T381" s="299">
        <f>S381</f>
        <v>9.6999999999999993</v>
      </c>
    </row>
    <row r="382" spans="1:20" ht="15.75" customHeight="1" x14ac:dyDescent="0.3">
      <c r="A382" s="298">
        <v>374</v>
      </c>
      <c r="B382" s="72" t="s">
        <v>464</v>
      </c>
      <c r="C382" s="72">
        <v>453</v>
      </c>
      <c r="D382" s="252"/>
      <c r="E382" s="253"/>
      <c r="F382" s="254"/>
      <c r="G382" s="31">
        <v>16</v>
      </c>
      <c r="H382" s="246">
        <f>G382</f>
        <v>16</v>
      </c>
      <c r="I382" s="31">
        <v>90</v>
      </c>
      <c r="J382" s="31">
        <v>70</v>
      </c>
      <c r="K382" s="246">
        <f t="shared" si="193"/>
        <v>74</v>
      </c>
      <c r="L382" s="247">
        <f t="shared" si="178"/>
        <v>20</v>
      </c>
      <c r="M382" s="166">
        <f t="shared" si="190"/>
        <v>16</v>
      </c>
      <c r="N382" s="166">
        <f t="shared" si="185"/>
        <v>4</v>
      </c>
      <c r="O382" s="31" t="str">
        <f t="shared" si="194"/>
        <v>50%</v>
      </c>
      <c r="P382" s="31">
        <f t="shared" si="181"/>
        <v>2</v>
      </c>
      <c r="Q382" s="179">
        <v>0.1</v>
      </c>
      <c r="R382" s="166">
        <f t="shared" si="187"/>
        <v>16.100000000000001</v>
      </c>
      <c r="S382" s="166">
        <f t="shared" si="188"/>
        <v>16.100000000000001</v>
      </c>
      <c r="T382" s="300">
        <f t="shared" ref="T382:T392" si="195">S382</f>
        <v>16.100000000000001</v>
      </c>
    </row>
    <row r="383" spans="1:20" ht="15.75" customHeight="1" x14ac:dyDescent="0.3">
      <c r="A383" s="298">
        <v>375</v>
      </c>
      <c r="B383" s="75" t="s">
        <v>340</v>
      </c>
      <c r="C383" s="72">
        <v>397</v>
      </c>
      <c r="D383" s="75"/>
      <c r="E383" s="76"/>
      <c r="F383" s="31"/>
      <c r="G383" s="31">
        <v>16</v>
      </c>
      <c r="H383" s="31">
        <v>16</v>
      </c>
      <c r="I383" s="31">
        <v>88</v>
      </c>
      <c r="J383" s="31">
        <v>70</v>
      </c>
      <c r="K383" s="31">
        <f t="shared" si="193"/>
        <v>72</v>
      </c>
      <c r="L383" s="31">
        <f t="shared" si="178"/>
        <v>18</v>
      </c>
      <c r="M383" s="31">
        <f t="shared" si="190"/>
        <v>16</v>
      </c>
      <c r="N383" s="31">
        <f t="shared" si="185"/>
        <v>2</v>
      </c>
      <c r="O383" s="31" t="str">
        <f t="shared" si="194"/>
        <v>50%</v>
      </c>
      <c r="P383" s="31">
        <f t="shared" si="181"/>
        <v>1</v>
      </c>
      <c r="Q383" s="179">
        <v>0.1</v>
      </c>
      <c r="R383" s="31">
        <f t="shared" si="187"/>
        <v>16.100000000000001</v>
      </c>
      <c r="S383" s="31">
        <f t="shared" si="188"/>
        <v>16.100000000000001</v>
      </c>
      <c r="T383" s="300">
        <f t="shared" si="195"/>
        <v>16.100000000000001</v>
      </c>
    </row>
    <row r="384" spans="1:20" ht="15.75" customHeight="1" x14ac:dyDescent="0.3">
      <c r="A384" s="298">
        <v>376</v>
      </c>
      <c r="B384" s="235" t="s">
        <v>342</v>
      </c>
      <c r="C384" s="235">
        <v>221</v>
      </c>
      <c r="D384" s="236"/>
      <c r="E384" s="179"/>
      <c r="F384" s="179"/>
      <c r="G384" s="179">
        <v>24</v>
      </c>
      <c r="H384" s="238">
        <f>G384</f>
        <v>24</v>
      </c>
      <c r="I384" s="179"/>
      <c r="J384" s="179"/>
      <c r="K384" s="238">
        <f t="shared" si="193"/>
        <v>-24</v>
      </c>
      <c r="L384" s="239">
        <f t="shared" si="178"/>
        <v>0</v>
      </c>
      <c r="M384" s="237">
        <f t="shared" si="190"/>
        <v>24</v>
      </c>
      <c r="N384" s="237">
        <f t="shared" si="185"/>
        <v>-24</v>
      </c>
      <c r="O384" s="179" t="str">
        <f t="shared" si="194"/>
        <v>70%</v>
      </c>
      <c r="P384" s="179">
        <f t="shared" si="181"/>
        <v>-16.799999999999997</v>
      </c>
      <c r="Q384" s="179">
        <v>0.1</v>
      </c>
      <c r="R384" s="237">
        <f t="shared" si="187"/>
        <v>7.2000000000000028</v>
      </c>
      <c r="S384" s="237">
        <f t="shared" si="188"/>
        <v>24</v>
      </c>
      <c r="T384" s="299">
        <f t="shared" si="195"/>
        <v>24</v>
      </c>
    </row>
    <row r="385" spans="1:20" ht="15.75" customHeight="1" x14ac:dyDescent="0.3">
      <c r="A385" s="298">
        <v>377</v>
      </c>
      <c r="B385" s="235" t="s">
        <v>343</v>
      </c>
      <c r="C385" s="235">
        <v>307</v>
      </c>
      <c r="D385" s="236" t="s">
        <v>65</v>
      </c>
      <c r="E385" s="242"/>
      <c r="F385" s="179"/>
      <c r="G385" s="179">
        <v>22</v>
      </c>
      <c r="H385" s="179">
        <v>22</v>
      </c>
      <c r="I385" s="179">
        <v>110</v>
      </c>
      <c r="J385" s="179">
        <v>70</v>
      </c>
      <c r="K385" s="238"/>
      <c r="L385" s="239">
        <f t="shared" si="178"/>
        <v>40</v>
      </c>
      <c r="M385" s="237">
        <f t="shared" si="190"/>
        <v>22</v>
      </c>
      <c r="N385" s="237">
        <f t="shared" si="185"/>
        <v>18</v>
      </c>
      <c r="O385" s="179" t="str">
        <f t="shared" si="194"/>
        <v>70%</v>
      </c>
      <c r="P385" s="179">
        <f t="shared" si="181"/>
        <v>12.6</v>
      </c>
      <c r="Q385" s="179">
        <v>0.1</v>
      </c>
      <c r="R385" s="237">
        <f t="shared" si="187"/>
        <v>22.1</v>
      </c>
      <c r="S385" s="237">
        <f t="shared" si="188"/>
        <v>22.1</v>
      </c>
      <c r="T385" s="299">
        <f t="shared" si="195"/>
        <v>22.1</v>
      </c>
    </row>
    <row r="386" spans="1:20" ht="15.75" customHeight="1" x14ac:dyDescent="0.3">
      <c r="A386" s="298">
        <v>378</v>
      </c>
      <c r="B386" s="235" t="s">
        <v>346</v>
      </c>
      <c r="C386" s="235">
        <v>155</v>
      </c>
      <c r="D386" s="236"/>
      <c r="E386" s="242"/>
      <c r="F386" s="179"/>
      <c r="G386" s="179">
        <v>24.1</v>
      </c>
      <c r="H386" s="238">
        <f>G386</f>
        <v>24.1</v>
      </c>
      <c r="I386" s="179">
        <v>106</v>
      </c>
      <c r="J386" s="179">
        <v>70</v>
      </c>
      <c r="K386" s="238">
        <f t="shared" ref="K386:K397" si="196">I386-H386</f>
        <v>81.900000000000006</v>
      </c>
      <c r="L386" s="239">
        <f t="shared" si="178"/>
        <v>36</v>
      </c>
      <c r="M386" s="237">
        <f t="shared" si="190"/>
        <v>24.1</v>
      </c>
      <c r="N386" s="237">
        <f t="shared" si="185"/>
        <v>11.899999999999999</v>
      </c>
      <c r="O386" s="179" t="str">
        <f t="shared" si="194"/>
        <v>70%</v>
      </c>
      <c r="P386" s="179">
        <f t="shared" si="181"/>
        <v>8.3299999999999983</v>
      </c>
      <c r="Q386" s="179">
        <v>0.1</v>
      </c>
      <c r="R386" s="237">
        <f t="shared" ref="R386:R426" si="197">IF(M386&gt;=L386,(M386+P386),M386+Q386)</f>
        <v>24.200000000000003</v>
      </c>
      <c r="S386" s="237">
        <f t="shared" si="188"/>
        <v>24.200000000000003</v>
      </c>
      <c r="T386" s="299">
        <f t="shared" si="195"/>
        <v>24.200000000000003</v>
      </c>
    </row>
    <row r="387" spans="1:20" ht="15.75" customHeight="1" x14ac:dyDescent="0.3">
      <c r="A387" s="298">
        <v>379</v>
      </c>
      <c r="B387" s="235" t="s">
        <v>347</v>
      </c>
      <c r="C387" s="235">
        <v>202</v>
      </c>
      <c r="D387" s="236" t="s">
        <v>17</v>
      </c>
      <c r="E387" s="179"/>
      <c r="F387" s="179"/>
      <c r="G387" s="179">
        <v>15</v>
      </c>
      <c r="H387" s="238">
        <v>15</v>
      </c>
      <c r="I387" s="179">
        <v>89</v>
      </c>
      <c r="J387" s="179">
        <v>72</v>
      </c>
      <c r="K387" s="238">
        <f t="shared" si="196"/>
        <v>74</v>
      </c>
      <c r="L387" s="239">
        <f t="shared" ref="L387:L443" si="198">I387-J387</f>
        <v>17</v>
      </c>
      <c r="M387" s="237">
        <f t="shared" si="190"/>
        <v>15</v>
      </c>
      <c r="N387" s="237">
        <f t="shared" si="185"/>
        <v>2</v>
      </c>
      <c r="O387" s="179" t="str">
        <f t="shared" si="194"/>
        <v>50%</v>
      </c>
      <c r="P387" s="179">
        <f t="shared" si="181"/>
        <v>1</v>
      </c>
      <c r="Q387" s="179">
        <v>0.1</v>
      </c>
      <c r="R387" s="237">
        <f t="shared" si="197"/>
        <v>15.1</v>
      </c>
      <c r="S387" s="237">
        <f t="shared" si="188"/>
        <v>15.1</v>
      </c>
      <c r="T387" s="299">
        <f t="shared" si="195"/>
        <v>15.1</v>
      </c>
    </row>
    <row r="388" spans="1:20" ht="15.75" customHeight="1" x14ac:dyDescent="0.3">
      <c r="A388" s="298">
        <v>380</v>
      </c>
      <c r="B388" s="235" t="s">
        <v>348</v>
      </c>
      <c r="C388" s="235">
        <v>87</v>
      </c>
      <c r="D388" s="236"/>
      <c r="E388" s="179"/>
      <c r="F388" s="179"/>
      <c r="G388" s="179">
        <v>24</v>
      </c>
      <c r="H388" s="179">
        <v>24</v>
      </c>
      <c r="I388" s="179">
        <v>106</v>
      </c>
      <c r="J388" s="179">
        <v>70</v>
      </c>
      <c r="K388" s="238">
        <f t="shared" si="196"/>
        <v>82</v>
      </c>
      <c r="L388" s="239">
        <f t="shared" si="198"/>
        <v>36</v>
      </c>
      <c r="M388" s="237">
        <f t="shared" si="190"/>
        <v>24</v>
      </c>
      <c r="N388" s="237">
        <f t="shared" si="185"/>
        <v>12</v>
      </c>
      <c r="O388" s="179" t="str">
        <f t="shared" si="194"/>
        <v>70%</v>
      </c>
      <c r="P388" s="179">
        <f t="shared" si="181"/>
        <v>8.3999999999999986</v>
      </c>
      <c r="Q388" s="179">
        <v>0.1</v>
      </c>
      <c r="R388" s="237">
        <f t="shared" si="197"/>
        <v>24.1</v>
      </c>
      <c r="S388" s="237">
        <f t="shared" si="188"/>
        <v>24.1</v>
      </c>
      <c r="T388" s="299">
        <f t="shared" si="195"/>
        <v>24.1</v>
      </c>
    </row>
    <row r="389" spans="1:20" ht="15.75" customHeight="1" x14ac:dyDescent="0.3">
      <c r="A389" s="298">
        <v>381</v>
      </c>
      <c r="B389" s="235" t="s">
        <v>350</v>
      </c>
      <c r="C389" s="235">
        <v>156</v>
      </c>
      <c r="D389" s="236"/>
      <c r="E389" s="179"/>
      <c r="F389" s="179"/>
      <c r="G389" s="179">
        <v>20.6</v>
      </c>
      <c r="H389" s="238">
        <f>G389</f>
        <v>20.6</v>
      </c>
      <c r="I389" s="179"/>
      <c r="J389" s="179"/>
      <c r="K389" s="238">
        <f t="shared" si="196"/>
        <v>-20.6</v>
      </c>
      <c r="L389" s="239">
        <f t="shared" si="198"/>
        <v>0</v>
      </c>
      <c r="M389" s="237">
        <f t="shared" si="190"/>
        <v>20.6</v>
      </c>
      <c r="N389" s="237">
        <f t="shared" si="185"/>
        <v>-20.6</v>
      </c>
      <c r="O389" s="179" t="str">
        <f t="shared" si="194"/>
        <v>70%</v>
      </c>
      <c r="P389" s="179">
        <f t="shared" si="181"/>
        <v>-14.42</v>
      </c>
      <c r="Q389" s="179">
        <v>0.1</v>
      </c>
      <c r="R389" s="237">
        <f t="shared" si="197"/>
        <v>6.1800000000000015</v>
      </c>
      <c r="S389" s="237">
        <f t="shared" si="188"/>
        <v>20.6</v>
      </c>
      <c r="T389" s="299">
        <f t="shared" si="195"/>
        <v>20.6</v>
      </c>
    </row>
    <row r="390" spans="1:20" ht="15.75" customHeight="1" x14ac:dyDescent="0.3">
      <c r="A390" s="298">
        <v>382</v>
      </c>
      <c r="B390" s="235" t="s">
        <v>351</v>
      </c>
      <c r="C390" s="235">
        <v>302</v>
      </c>
      <c r="D390" s="236"/>
      <c r="E390" s="245"/>
      <c r="F390" s="179"/>
      <c r="G390" s="179">
        <v>24</v>
      </c>
      <c r="H390" s="179">
        <v>24</v>
      </c>
      <c r="I390" s="179">
        <v>106</v>
      </c>
      <c r="J390" s="179">
        <v>70</v>
      </c>
      <c r="K390" s="238">
        <f t="shared" si="196"/>
        <v>82</v>
      </c>
      <c r="L390" s="239">
        <f t="shared" si="198"/>
        <v>36</v>
      </c>
      <c r="M390" s="237">
        <f t="shared" si="190"/>
        <v>24</v>
      </c>
      <c r="N390" s="237">
        <f t="shared" si="185"/>
        <v>12</v>
      </c>
      <c r="O390" s="179" t="str">
        <f t="shared" si="194"/>
        <v>70%</v>
      </c>
      <c r="P390" s="179">
        <f t="shared" si="181"/>
        <v>8.3999999999999986</v>
      </c>
      <c r="Q390" s="179">
        <v>0.1</v>
      </c>
      <c r="R390" s="237">
        <f t="shared" si="197"/>
        <v>24.1</v>
      </c>
      <c r="S390" s="237">
        <f t="shared" si="188"/>
        <v>24.1</v>
      </c>
      <c r="T390" s="299">
        <f t="shared" si="195"/>
        <v>24.1</v>
      </c>
    </row>
    <row r="391" spans="1:20" ht="15.75" customHeight="1" x14ac:dyDescent="0.3">
      <c r="A391" s="298">
        <v>383</v>
      </c>
      <c r="B391" s="235" t="s">
        <v>352</v>
      </c>
      <c r="C391" s="235">
        <v>280</v>
      </c>
      <c r="D391" s="236" t="s">
        <v>65</v>
      </c>
      <c r="E391" s="179"/>
      <c r="F391" s="179"/>
      <c r="G391" s="237">
        <v>13</v>
      </c>
      <c r="H391" s="238">
        <v>13</v>
      </c>
      <c r="I391" s="179">
        <v>94</v>
      </c>
      <c r="J391" s="179">
        <v>69</v>
      </c>
      <c r="K391" s="238">
        <f t="shared" si="196"/>
        <v>81</v>
      </c>
      <c r="L391" s="239">
        <f t="shared" si="198"/>
        <v>25</v>
      </c>
      <c r="M391" s="237">
        <f t="shared" si="190"/>
        <v>13</v>
      </c>
      <c r="N391" s="237">
        <f t="shared" si="185"/>
        <v>12</v>
      </c>
      <c r="O391" s="179" t="str">
        <f t="shared" si="194"/>
        <v>30%</v>
      </c>
      <c r="P391" s="179">
        <f t="shared" si="181"/>
        <v>3.5999999999999996</v>
      </c>
      <c r="Q391" s="179">
        <v>0.1</v>
      </c>
      <c r="R391" s="237">
        <f t="shared" si="197"/>
        <v>13.1</v>
      </c>
      <c r="S391" s="237">
        <f t="shared" si="188"/>
        <v>13.1</v>
      </c>
      <c r="T391" s="299">
        <f t="shared" si="195"/>
        <v>13.1</v>
      </c>
    </row>
    <row r="392" spans="1:20" ht="15.75" customHeight="1" x14ac:dyDescent="0.3">
      <c r="A392" s="298">
        <v>384</v>
      </c>
      <c r="B392" s="235" t="s">
        <v>353</v>
      </c>
      <c r="C392" s="235">
        <v>101</v>
      </c>
      <c r="D392" s="236"/>
      <c r="E392" s="179"/>
      <c r="F392" s="179"/>
      <c r="G392" s="237">
        <v>24</v>
      </c>
      <c r="H392" s="238">
        <f>G392</f>
        <v>24</v>
      </c>
      <c r="I392" s="179"/>
      <c r="J392" s="179"/>
      <c r="K392" s="238">
        <f t="shared" si="196"/>
        <v>-24</v>
      </c>
      <c r="L392" s="239">
        <f t="shared" si="198"/>
        <v>0</v>
      </c>
      <c r="M392" s="237">
        <f t="shared" si="190"/>
        <v>24</v>
      </c>
      <c r="N392" s="237">
        <f t="shared" si="185"/>
        <v>-24</v>
      </c>
      <c r="O392" s="179" t="str">
        <f t="shared" si="194"/>
        <v>70%</v>
      </c>
      <c r="P392" s="179">
        <f t="shared" si="181"/>
        <v>-16.799999999999997</v>
      </c>
      <c r="Q392" s="179">
        <v>0.1</v>
      </c>
      <c r="R392" s="237">
        <f t="shared" si="197"/>
        <v>7.2000000000000028</v>
      </c>
      <c r="S392" s="237">
        <f t="shared" si="188"/>
        <v>24</v>
      </c>
      <c r="T392" s="299">
        <f t="shared" si="195"/>
        <v>24</v>
      </c>
    </row>
    <row r="393" spans="1:20" ht="15.75" customHeight="1" x14ac:dyDescent="0.3">
      <c r="A393" s="298">
        <v>385</v>
      </c>
      <c r="B393" s="235" t="s">
        <v>356</v>
      </c>
      <c r="C393" s="235">
        <v>399</v>
      </c>
      <c r="D393" s="236" t="s">
        <v>34</v>
      </c>
      <c r="E393" s="179"/>
      <c r="F393" s="179"/>
      <c r="G393" s="237">
        <v>19</v>
      </c>
      <c r="H393" s="238">
        <v>19</v>
      </c>
      <c r="I393" s="179"/>
      <c r="J393" s="179"/>
      <c r="K393" s="238">
        <f t="shared" si="196"/>
        <v>-19</v>
      </c>
      <c r="L393" s="239">
        <f t="shared" si="198"/>
        <v>0</v>
      </c>
      <c r="M393" s="237">
        <f t="shared" si="190"/>
        <v>19</v>
      </c>
      <c r="N393" s="237">
        <f t="shared" si="185"/>
        <v>-19</v>
      </c>
      <c r="O393" s="179" t="str">
        <f t="shared" si="194"/>
        <v>50%</v>
      </c>
      <c r="P393" s="179">
        <f t="shared" si="181"/>
        <v>-9.5</v>
      </c>
      <c r="Q393" s="179">
        <v>0.1</v>
      </c>
      <c r="R393" s="237">
        <f t="shared" si="197"/>
        <v>9.5</v>
      </c>
      <c r="S393" s="237">
        <f t="shared" si="188"/>
        <v>19</v>
      </c>
      <c r="T393" s="299">
        <f>S393</f>
        <v>19</v>
      </c>
    </row>
    <row r="394" spans="1:20" ht="15.75" customHeight="1" x14ac:dyDescent="0.3">
      <c r="A394" s="298">
        <v>386</v>
      </c>
      <c r="B394" s="72" t="s">
        <v>357</v>
      </c>
      <c r="C394" s="72">
        <v>114</v>
      </c>
      <c r="D394" s="75" t="s">
        <v>34</v>
      </c>
      <c r="E394" s="76"/>
      <c r="F394" s="31"/>
      <c r="G394" s="166">
        <v>6.2</v>
      </c>
      <c r="H394" s="246">
        <v>6</v>
      </c>
      <c r="I394" s="31">
        <v>87</v>
      </c>
      <c r="J394" s="31">
        <v>70</v>
      </c>
      <c r="K394" s="246">
        <f t="shared" si="196"/>
        <v>81</v>
      </c>
      <c r="L394" s="247">
        <f t="shared" si="198"/>
        <v>17</v>
      </c>
      <c r="M394" s="166">
        <f t="shared" si="190"/>
        <v>6.2</v>
      </c>
      <c r="N394" s="166">
        <f t="shared" si="185"/>
        <v>10.8</v>
      </c>
      <c r="O394" s="31" t="str">
        <f t="shared" si="194"/>
        <v>30%</v>
      </c>
      <c r="P394" s="31">
        <f t="shared" ref="P394:P452" si="199">N394*O394</f>
        <v>3.24</v>
      </c>
      <c r="Q394" s="179">
        <v>0.1</v>
      </c>
      <c r="R394" s="166">
        <f t="shared" si="197"/>
        <v>6.3</v>
      </c>
      <c r="S394" s="166">
        <f t="shared" si="188"/>
        <v>6.3</v>
      </c>
      <c r="T394" s="300">
        <f t="shared" ref="T394:T399" si="200">S394</f>
        <v>6.3</v>
      </c>
    </row>
    <row r="395" spans="1:20" ht="15.75" customHeight="1" x14ac:dyDescent="0.3">
      <c r="A395" s="298">
        <v>387</v>
      </c>
      <c r="B395" s="235" t="s">
        <v>358</v>
      </c>
      <c r="C395" s="235">
        <v>115</v>
      </c>
      <c r="D395" s="236"/>
      <c r="E395" s="179"/>
      <c r="F395" s="179"/>
      <c r="G395" s="237">
        <v>10.199999999999999</v>
      </c>
      <c r="H395" s="238">
        <f>G395</f>
        <v>10.199999999999999</v>
      </c>
      <c r="I395" s="179"/>
      <c r="J395" s="179"/>
      <c r="K395" s="238">
        <f t="shared" si="196"/>
        <v>-10.199999999999999</v>
      </c>
      <c r="L395" s="239">
        <f t="shared" si="198"/>
        <v>0</v>
      </c>
      <c r="M395" s="237">
        <f t="shared" si="190"/>
        <v>10.199999999999999</v>
      </c>
      <c r="N395" s="237">
        <f t="shared" si="185"/>
        <v>-10.199999999999999</v>
      </c>
      <c r="O395" s="179" t="str">
        <f t="shared" si="194"/>
        <v>30%</v>
      </c>
      <c r="P395" s="179">
        <f t="shared" si="199"/>
        <v>-3.0599999999999996</v>
      </c>
      <c r="Q395" s="179">
        <v>0.1</v>
      </c>
      <c r="R395" s="237">
        <f t="shared" si="197"/>
        <v>7.14</v>
      </c>
      <c r="S395" s="237">
        <f t="shared" si="188"/>
        <v>10.199999999999999</v>
      </c>
      <c r="T395" s="299">
        <f t="shared" si="200"/>
        <v>10.199999999999999</v>
      </c>
    </row>
    <row r="396" spans="1:20" ht="15.75" customHeight="1" x14ac:dyDescent="0.3">
      <c r="A396" s="298">
        <v>388</v>
      </c>
      <c r="B396" s="236" t="s">
        <v>359</v>
      </c>
      <c r="C396" s="235">
        <v>400</v>
      </c>
      <c r="D396" s="236"/>
      <c r="E396" s="179"/>
      <c r="F396" s="179"/>
      <c r="G396" s="179">
        <v>24</v>
      </c>
      <c r="H396" s="179">
        <v>24</v>
      </c>
      <c r="I396" s="179">
        <v>90</v>
      </c>
      <c r="J396" s="179">
        <v>69</v>
      </c>
      <c r="K396" s="179">
        <f t="shared" si="196"/>
        <v>66</v>
      </c>
      <c r="L396" s="179">
        <f t="shared" si="198"/>
        <v>21</v>
      </c>
      <c r="M396" s="179">
        <f t="shared" si="190"/>
        <v>24</v>
      </c>
      <c r="N396" s="179">
        <f t="shared" si="185"/>
        <v>-3</v>
      </c>
      <c r="O396" s="179" t="str">
        <f t="shared" si="194"/>
        <v>70%</v>
      </c>
      <c r="P396" s="179">
        <f t="shared" si="199"/>
        <v>-2.0999999999999996</v>
      </c>
      <c r="Q396" s="179">
        <v>0.1</v>
      </c>
      <c r="R396" s="179">
        <f t="shared" si="197"/>
        <v>21.9</v>
      </c>
      <c r="S396" s="179">
        <f t="shared" si="188"/>
        <v>21.9</v>
      </c>
      <c r="T396" s="299">
        <f t="shared" si="200"/>
        <v>21.9</v>
      </c>
    </row>
    <row r="397" spans="1:20" ht="15.75" customHeight="1" x14ac:dyDescent="0.3">
      <c r="A397" s="298">
        <v>389</v>
      </c>
      <c r="B397" s="235" t="s">
        <v>360</v>
      </c>
      <c r="C397" s="235">
        <v>113</v>
      </c>
      <c r="D397" s="236" t="s">
        <v>24</v>
      </c>
      <c r="E397" s="242"/>
      <c r="F397" s="179"/>
      <c r="G397" s="237">
        <v>9.4</v>
      </c>
      <c r="H397" s="238">
        <f>G397</f>
        <v>9.4</v>
      </c>
      <c r="I397" s="179">
        <v>87</v>
      </c>
      <c r="J397" s="179">
        <v>70</v>
      </c>
      <c r="K397" s="238">
        <f t="shared" si="196"/>
        <v>77.599999999999994</v>
      </c>
      <c r="L397" s="239">
        <f t="shared" si="198"/>
        <v>17</v>
      </c>
      <c r="M397" s="237">
        <f t="shared" si="190"/>
        <v>9.4</v>
      </c>
      <c r="N397" s="237">
        <f t="shared" si="185"/>
        <v>7.6</v>
      </c>
      <c r="O397" s="179" t="str">
        <f t="shared" si="194"/>
        <v>30%</v>
      </c>
      <c r="P397" s="179">
        <f t="shared" si="199"/>
        <v>2.2799999999999998</v>
      </c>
      <c r="Q397" s="179">
        <v>0.1</v>
      </c>
      <c r="R397" s="237">
        <f t="shared" si="197"/>
        <v>9.5</v>
      </c>
      <c r="S397" s="237">
        <f t="shared" si="188"/>
        <v>9.5</v>
      </c>
      <c r="T397" s="299">
        <f t="shared" si="200"/>
        <v>9.5</v>
      </c>
    </row>
    <row r="398" spans="1:20" ht="15.75" customHeight="1" x14ac:dyDescent="0.3">
      <c r="A398" s="298">
        <v>390</v>
      </c>
      <c r="B398" s="235" t="s">
        <v>361</v>
      </c>
      <c r="C398" s="235">
        <v>26</v>
      </c>
      <c r="D398" s="236" t="s">
        <v>34</v>
      </c>
      <c r="E398" s="242"/>
      <c r="F398" s="179"/>
      <c r="G398" s="237">
        <v>12.5</v>
      </c>
      <c r="H398" s="238">
        <f>G398</f>
        <v>12.5</v>
      </c>
      <c r="I398" s="179">
        <v>96</v>
      </c>
      <c r="J398" s="179">
        <v>71</v>
      </c>
      <c r="K398" s="238">
        <v>99</v>
      </c>
      <c r="L398" s="239">
        <f t="shared" si="198"/>
        <v>25</v>
      </c>
      <c r="M398" s="237">
        <f t="shared" si="190"/>
        <v>12.5</v>
      </c>
      <c r="N398" s="237">
        <f t="shared" si="185"/>
        <v>12.5</v>
      </c>
      <c r="O398" s="179" t="str">
        <f t="shared" si="194"/>
        <v>30%</v>
      </c>
      <c r="P398" s="179">
        <f t="shared" si="199"/>
        <v>3.75</v>
      </c>
      <c r="Q398" s="179">
        <v>0.1</v>
      </c>
      <c r="R398" s="237">
        <f t="shared" si="197"/>
        <v>12.6</v>
      </c>
      <c r="S398" s="237">
        <f t="shared" si="188"/>
        <v>12.6</v>
      </c>
      <c r="T398" s="299">
        <f t="shared" si="200"/>
        <v>12.6</v>
      </c>
    </row>
    <row r="399" spans="1:20" ht="15.75" customHeight="1" x14ac:dyDescent="0.3">
      <c r="A399" s="298">
        <v>391</v>
      </c>
      <c r="B399" s="235" t="s">
        <v>362</v>
      </c>
      <c r="C399" s="235">
        <v>72</v>
      </c>
      <c r="D399" s="236"/>
      <c r="E399" s="179"/>
      <c r="F399" s="179"/>
      <c r="G399" s="237">
        <v>8.1</v>
      </c>
      <c r="H399" s="238">
        <f>G399</f>
        <v>8.1</v>
      </c>
      <c r="I399" s="179"/>
      <c r="J399" s="179"/>
      <c r="K399" s="238">
        <f t="shared" ref="K399:K405" si="201">I399-H399</f>
        <v>-8.1</v>
      </c>
      <c r="L399" s="239">
        <f t="shared" si="198"/>
        <v>0</v>
      </c>
      <c r="M399" s="237">
        <f t="shared" si="190"/>
        <v>8.1</v>
      </c>
      <c r="N399" s="237">
        <f t="shared" si="185"/>
        <v>-8.1</v>
      </c>
      <c r="O399" s="179" t="str">
        <f t="shared" si="194"/>
        <v>30%</v>
      </c>
      <c r="P399" s="179">
        <f t="shared" si="199"/>
        <v>-2.4299999999999997</v>
      </c>
      <c r="Q399" s="179">
        <v>0.1</v>
      </c>
      <c r="R399" s="237">
        <f t="shared" si="197"/>
        <v>5.67</v>
      </c>
      <c r="S399" s="237">
        <f t="shared" si="188"/>
        <v>8.1</v>
      </c>
      <c r="T399" s="299">
        <f t="shared" si="200"/>
        <v>8.1</v>
      </c>
    </row>
    <row r="400" spans="1:20" ht="15.75" customHeight="1" x14ac:dyDescent="0.3">
      <c r="A400" s="298">
        <v>392</v>
      </c>
      <c r="B400" s="72" t="s">
        <v>363</v>
      </c>
      <c r="C400" s="72">
        <v>292</v>
      </c>
      <c r="D400" s="75"/>
      <c r="E400" s="76"/>
      <c r="F400" s="270"/>
      <c r="G400" s="31">
        <v>19.8</v>
      </c>
      <c r="H400" s="31">
        <v>20</v>
      </c>
      <c r="I400" s="31">
        <v>95</v>
      </c>
      <c r="J400" s="31">
        <v>72</v>
      </c>
      <c r="K400" s="31">
        <f t="shared" si="201"/>
        <v>75</v>
      </c>
      <c r="L400" s="31">
        <f t="shared" si="198"/>
        <v>23</v>
      </c>
      <c r="M400" s="31">
        <f t="shared" si="190"/>
        <v>19.8</v>
      </c>
      <c r="N400" s="31">
        <f t="shared" si="185"/>
        <v>3.1999999999999993</v>
      </c>
      <c r="O400" s="31" t="str">
        <f t="shared" si="194"/>
        <v>70%</v>
      </c>
      <c r="P400" s="31">
        <f t="shared" si="199"/>
        <v>2.2399999999999993</v>
      </c>
      <c r="Q400" s="179">
        <v>0.1</v>
      </c>
      <c r="R400" s="31">
        <f t="shared" si="197"/>
        <v>19.900000000000002</v>
      </c>
      <c r="S400" s="31">
        <f t="shared" si="188"/>
        <v>19.900000000000002</v>
      </c>
      <c r="T400" s="302">
        <v>20</v>
      </c>
    </row>
    <row r="401" spans="1:20" ht="15.75" customHeight="1" x14ac:dyDescent="0.3">
      <c r="A401" s="298">
        <v>393</v>
      </c>
      <c r="B401" s="235" t="s">
        <v>364</v>
      </c>
      <c r="C401" s="235">
        <v>69</v>
      </c>
      <c r="D401" s="236"/>
      <c r="E401" s="242"/>
      <c r="F401" s="179"/>
      <c r="G401" s="179">
        <v>8</v>
      </c>
      <c r="H401" s="238">
        <v>8</v>
      </c>
      <c r="I401" s="179">
        <v>84</v>
      </c>
      <c r="J401" s="179">
        <v>70</v>
      </c>
      <c r="K401" s="238">
        <f t="shared" si="201"/>
        <v>76</v>
      </c>
      <c r="L401" s="239">
        <f t="shared" si="198"/>
        <v>14</v>
      </c>
      <c r="M401" s="237">
        <f t="shared" si="190"/>
        <v>8</v>
      </c>
      <c r="N401" s="237">
        <f t="shared" si="185"/>
        <v>6</v>
      </c>
      <c r="O401" s="179" t="str">
        <f t="shared" si="194"/>
        <v>30%</v>
      </c>
      <c r="P401" s="179">
        <f t="shared" si="199"/>
        <v>1.7999999999999998</v>
      </c>
      <c r="Q401" s="179">
        <v>0.1</v>
      </c>
      <c r="R401" s="237">
        <f t="shared" si="197"/>
        <v>8.1</v>
      </c>
      <c r="S401" s="237">
        <f t="shared" si="188"/>
        <v>8.1</v>
      </c>
      <c r="T401" s="299">
        <f>S401</f>
        <v>8.1</v>
      </c>
    </row>
    <row r="402" spans="1:20" ht="15.75" customHeight="1" x14ac:dyDescent="0.3">
      <c r="A402" s="298">
        <v>394</v>
      </c>
      <c r="B402" s="252" t="s">
        <v>479</v>
      </c>
      <c r="C402" s="72">
        <v>468</v>
      </c>
      <c r="D402" s="252"/>
      <c r="E402" s="253"/>
      <c r="F402" s="254"/>
      <c r="G402" s="31">
        <v>23</v>
      </c>
      <c r="H402" s="31">
        <v>23</v>
      </c>
      <c r="I402" s="31">
        <v>100</v>
      </c>
      <c r="J402" s="31">
        <v>70</v>
      </c>
      <c r="K402" s="31">
        <f t="shared" si="201"/>
        <v>77</v>
      </c>
      <c r="L402" s="31">
        <f t="shared" si="198"/>
        <v>30</v>
      </c>
      <c r="M402" s="31">
        <f t="shared" si="190"/>
        <v>23</v>
      </c>
      <c r="N402" s="31">
        <f t="shared" si="185"/>
        <v>7</v>
      </c>
      <c r="O402" s="31" t="str">
        <f t="shared" si="194"/>
        <v>70%</v>
      </c>
      <c r="P402" s="31">
        <f t="shared" si="199"/>
        <v>4.8999999999999995</v>
      </c>
      <c r="Q402" s="179">
        <v>0.1</v>
      </c>
      <c r="R402" s="31">
        <f t="shared" si="197"/>
        <v>23.1</v>
      </c>
      <c r="S402" s="31">
        <f t="shared" si="188"/>
        <v>23.1</v>
      </c>
      <c r="T402" s="302">
        <v>23</v>
      </c>
    </row>
    <row r="403" spans="1:20" ht="15.75" customHeight="1" x14ac:dyDescent="0.3">
      <c r="A403" s="298">
        <v>395</v>
      </c>
      <c r="B403" s="235" t="s">
        <v>365</v>
      </c>
      <c r="C403" s="235">
        <v>175</v>
      </c>
      <c r="D403" s="236"/>
      <c r="E403" s="179"/>
      <c r="F403" s="179"/>
      <c r="G403" s="179">
        <v>11</v>
      </c>
      <c r="H403" s="238">
        <f>G403</f>
        <v>11</v>
      </c>
      <c r="I403" s="179"/>
      <c r="J403" s="179"/>
      <c r="K403" s="238">
        <f t="shared" si="201"/>
        <v>-11</v>
      </c>
      <c r="L403" s="239">
        <f t="shared" si="198"/>
        <v>0</v>
      </c>
      <c r="M403" s="237">
        <f t="shared" si="190"/>
        <v>11</v>
      </c>
      <c r="N403" s="237">
        <f t="shared" si="185"/>
        <v>-11</v>
      </c>
      <c r="O403" s="179" t="str">
        <f t="shared" si="194"/>
        <v>30%</v>
      </c>
      <c r="P403" s="179">
        <f t="shared" si="199"/>
        <v>-3.3</v>
      </c>
      <c r="Q403" s="179">
        <v>0.1</v>
      </c>
      <c r="R403" s="237">
        <f t="shared" si="197"/>
        <v>7.7</v>
      </c>
      <c r="S403" s="237">
        <f t="shared" si="188"/>
        <v>11</v>
      </c>
      <c r="T403" s="299">
        <f>S403</f>
        <v>11</v>
      </c>
    </row>
    <row r="404" spans="1:20" ht="15.75" customHeight="1" x14ac:dyDescent="0.3">
      <c r="A404" s="298">
        <v>396</v>
      </c>
      <c r="B404" s="252" t="s">
        <v>471</v>
      </c>
      <c r="C404" s="72">
        <v>460</v>
      </c>
      <c r="D404" s="252"/>
      <c r="E404" s="253"/>
      <c r="F404" s="254"/>
      <c r="G404" s="31">
        <v>23</v>
      </c>
      <c r="H404" s="31">
        <v>23</v>
      </c>
      <c r="I404" s="31">
        <v>100</v>
      </c>
      <c r="J404" s="31">
        <v>70</v>
      </c>
      <c r="K404" s="31">
        <f t="shared" si="201"/>
        <v>77</v>
      </c>
      <c r="L404" s="31">
        <f t="shared" si="198"/>
        <v>30</v>
      </c>
      <c r="M404" s="31">
        <f t="shared" si="190"/>
        <v>23</v>
      </c>
      <c r="N404" s="31">
        <f t="shared" si="185"/>
        <v>7</v>
      </c>
      <c r="O404" s="31" t="str">
        <f t="shared" si="194"/>
        <v>70%</v>
      </c>
      <c r="P404" s="31">
        <f t="shared" si="199"/>
        <v>4.8999999999999995</v>
      </c>
      <c r="Q404" s="179">
        <v>0.1</v>
      </c>
      <c r="R404" s="31">
        <f t="shared" si="197"/>
        <v>23.1</v>
      </c>
      <c r="S404" s="31">
        <f t="shared" si="188"/>
        <v>23.1</v>
      </c>
      <c r="T404" s="302">
        <v>23</v>
      </c>
    </row>
    <row r="405" spans="1:20" ht="15.75" customHeight="1" x14ac:dyDescent="0.3">
      <c r="A405" s="298">
        <v>397</v>
      </c>
      <c r="B405" s="72" t="s">
        <v>367</v>
      </c>
      <c r="C405" s="72">
        <v>299</v>
      </c>
      <c r="D405" s="75" t="s">
        <v>20</v>
      </c>
      <c r="E405" s="76"/>
      <c r="F405" s="31"/>
      <c r="G405" s="31">
        <v>8</v>
      </c>
      <c r="H405" s="31">
        <v>8</v>
      </c>
      <c r="I405" s="31">
        <v>87</v>
      </c>
      <c r="J405" s="31">
        <v>70</v>
      </c>
      <c r="K405" s="246">
        <f t="shared" si="201"/>
        <v>79</v>
      </c>
      <c r="L405" s="247">
        <f t="shared" si="198"/>
        <v>17</v>
      </c>
      <c r="M405" s="166">
        <f t="shared" si="190"/>
        <v>8</v>
      </c>
      <c r="N405" s="166">
        <f t="shared" si="185"/>
        <v>9</v>
      </c>
      <c r="O405" s="31" t="str">
        <f t="shared" si="194"/>
        <v>30%</v>
      </c>
      <c r="P405" s="31">
        <f t="shared" si="199"/>
        <v>2.6999999999999997</v>
      </c>
      <c r="Q405" s="179">
        <v>0.1</v>
      </c>
      <c r="R405" s="166">
        <f t="shared" si="197"/>
        <v>8.1</v>
      </c>
      <c r="S405" s="166">
        <f t="shared" si="188"/>
        <v>8.1</v>
      </c>
      <c r="T405" s="300">
        <f t="shared" ref="T405:T409" si="202">S405</f>
        <v>8.1</v>
      </c>
    </row>
    <row r="406" spans="1:20" ht="15.75" customHeight="1" x14ac:dyDescent="0.3">
      <c r="A406" s="298">
        <v>398</v>
      </c>
      <c r="B406" s="235" t="s">
        <v>368</v>
      </c>
      <c r="C406" s="235">
        <v>308</v>
      </c>
      <c r="D406" s="236" t="s">
        <v>32</v>
      </c>
      <c r="E406" s="242"/>
      <c r="F406" s="179"/>
      <c r="G406" s="179">
        <v>16</v>
      </c>
      <c r="H406" s="179">
        <v>16</v>
      </c>
      <c r="I406" s="179">
        <v>95</v>
      </c>
      <c r="J406" s="179">
        <v>70</v>
      </c>
      <c r="K406" s="238"/>
      <c r="L406" s="239">
        <f t="shared" si="198"/>
        <v>25</v>
      </c>
      <c r="M406" s="237">
        <f t="shared" si="190"/>
        <v>16</v>
      </c>
      <c r="N406" s="237">
        <f t="shared" si="185"/>
        <v>9</v>
      </c>
      <c r="O406" s="179" t="str">
        <f t="shared" si="194"/>
        <v>50%</v>
      </c>
      <c r="P406" s="179">
        <f t="shared" si="199"/>
        <v>4.5</v>
      </c>
      <c r="Q406" s="179">
        <v>0.1</v>
      </c>
      <c r="R406" s="237">
        <f t="shared" si="197"/>
        <v>16.100000000000001</v>
      </c>
      <c r="S406" s="237">
        <f t="shared" si="188"/>
        <v>16.100000000000001</v>
      </c>
      <c r="T406" s="299">
        <f t="shared" si="202"/>
        <v>16.100000000000001</v>
      </c>
    </row>
    <row r="407" spans="1:20" ht="15.75" customHeight="1" x14ac:dyDescent="0.3">
      <c r="A407" s="298">
        <v>399</v>
      </c>
      <c r="B407" s="235" t="s">
        <v>369</v>
      </c>
      <c r="C407" s="235">
        <v>275</v>
      </c>
      <c r="D407" s="236"/>
      <c r="E407" s="245"/>
      <c r="F407" s="179"/>
      <c r="G407" s="237">
        <v>24</v>
      </c>
      <c r="H407" s="238">
        <v>24</v>
      </c>
      <c r="I407" s="179">
        <v>95</v>
      </c>
      <c r="J407" s="179">
        <v>70</v>
      </c>
      <c r="K407" s="238">
        <f t="shared" ref="K407:K412" si="203">I407-H407</f>
        <v>71</v>
      </c>
      <c r="L407" s="239">
        <f t="shared" si="198"/>
        <v>25</v>
      </c>
      <c r="M407" s="237">
        <f t="shared" si="190"/>
        <v>24</v>
      </c>
      <c r="N407" s="237">
        <f t="shared" si="185"/>
        <v>1</v>
      </c>
      <c r="O407" s="179" t="str">
        <f t="shared" si="194"/>
        <v>70%</v>
      </c>
      <c r="P407" s="179">
        <f t="shared" si="199"/>
        <v>0.7</v>
      </c>
      <c r="Q407" s="179">
        <v>0.1</v>
      </c>
      <c r="R407" s="237">
        <f t="shared" si="197"/>
        <v>24.1</v>
      </c>
      <c r="S407" s="237">
        <f t="shared" si="188"/>
        <v>24.1</v>
      </c>
      <c r="T407" s="299">
        <f t="shared" si="202"/>
        <v>24.1</v>
      </c>
    </row>
    <row r="408" spans="1:20" ht="15.75" customHeight="1" x14ac:dyDescent="0.3">
      <c r="A408" s="298">
        <v>400</v>
      </c>
      <c r="B408" s="235" t="s">
        <v>370</v>
      </c>
      <c r="C408" s="235">
        <v>402</v>
      </c>
      <c r="D408" s="236"/>
      <c r="E408" s="179"/>
      <c r="F408" s="179"/>
      <c r="G408" s="179">
        <v>13.1</v>
      </c>
      <c r="H408" s="238">
        <f>G408</f>
        <v>13.1</v>
      </c>
      <c r="I408" s="179"/>
      <c r="J408" s="179"/>
      <c r="K408" s="238">
        <f t="shared" si="203"/>
        <v>-13.1</v>
      </c>
      <c r="L408" s="239">
        <f t="shared" si="198"/>
        <v>0</v>
      </c>
      <c r="M408" s="237">
        <f t="shared" si="190"/>
        <v>13.1</v>
      </c>
      <c r="N408" s="237">
        <f t="shared" si="185"/>
        <v>-13.1</v>
      </c>
      <c r="O408" s="179" t="str">
        <f t="shared" si="194"/>
        <v>30%</v>
      </c>
      <c r="P408" s="179">
        <f t="shared" si="199"/>
        <v>-3.9299999999999997</v>
      </c>
      <c r="Q408" s="179">
        <v>0.1</v>
      </c>
      <c r="R408" s="237">
        <f t="shared" si="197"/>
        <v>9.17</v>
      </c>
      <c r="S408" s="237">
        <f t="shared" si="188"/>
        <v>13.1</v>
      </c>
      <c r="T408" s="299">
        <f t="shared" si="202"/>
        <v>13.1</v>
      </c>
    </row>
    <row r="409" spans="1:20" ht="15.75" customHeight="1" x14ac:dyDescent="0.3">
      <c r="A409" s="298">
        <v>401</v>
      </c>
      <c r="B409" s="72" t="s">
        <v>466</v>
      </c>
      <c r="C409" s="72">
        <v>455</v>
      </c>
      <c r="D409" s="252"/>
      <c r="E409" s="253"/>
      <c r="F409" s="254"/>
      <c r="G409" s="31">
        <v>21.1</v>
      </c>
      <c r="H409" s="246">
        <v>21</v>
      </c>
      <c r="I409" s="31">
        <v>105</v>
      </c>
      <c r="J409" s="31">
        <v>70</v>
      </c>
      <c r="K409" s="246">
        <f t="shared" si="203"/>
        <v>84</v>
      </c>
      <c r="L409" s="247">
        <f t="shared" si="198"/>
        <v>35</v>
      </c>
      <c r="M409" s="166">
        <f t="shared" si="190"/>
        <v>21.1</v>
      </c>
      <c r="N409" s="166">
        <f t="shared" si="185"/>
        <v>13.899999999999999</v>
      </c>
      <c r="O409" s="31" t="str">
        <f t="shared" si="194"/>
        <v>70%</v>
      </c>
      <c r="P409" s="31">
        <f t="shared" si="199"/>
        <v>9.7299999999999986</v>
      </c>
      <c r="Q409" s="179">
        <v>0.1</v>
      </c>
      <c r="R409" s="166">
        <f t="shared" si="197"/>
        <v>21.200000000000003</v>
      </c>
      <c r="S409" s="166">
        <f t="shared" si="188"/>
        <v>21.200000000000003</v>
      </c>
      <c r="T409" s="300">
        <f t="shared" si="202"/>
        <v>21.200000000000003</v>
      </c>
    </row>
    <row r="410" spans="1:20" ht="15.75" customHeight="1" x14ac:dyDescent="0.3">
      <c r="A410" s="298">
        <v>402</v>
      </c>
      <c r="B410" s="72" t="s">
        <v>371</v>
      </c>
      <c r="C410" s="72">
        <v>294</v>
      </c>
      <c r="D410" s="75"/>
      <c r="E410" s="76"/>
      <c r="F410" s="31"/>
      <c r="G410" s="166">
        <v>16</v>
      </c>
      <c r="H410" s="246">
        <v>16</v>
      </c>
      <c r="I410" s="31">
        <v>84</v>
      </c>
      <c r="J410" s="31">
        <v>70</v>
      </c>
      <c r="K410" s="246">
        <f t="shared" si="203"/>
        <v>68</v>
      </c>
      <c r="L410" s="247">
        <f t="shared" si="198"/>
        <v>14</v>
      </c>
      <c r="M410" s="166">
        <f t="shared" si="190"/>
        <v>16</v>
      </c>
      <c r="N410" s="166">
        <f t="shared" ref="N410:N465" si="204">L410-M410</f>
        <v>-2</v>
      </c>
      <c r="O410" s="31" t="str">
        <f t="shared" si="194"/>
        <v>50%</v>
      </c>
      <c r="P410" s="31">
        <f t="shared" si="199"/>
        <v>-1</v>
      </c>
      <c r="Q410" s="179">
        <v>0.1</v>
      </c>
      <c r="R410" s="166">
        <f t="shared" si="197"/>
        <v>15</v>
      </c>
      <c r="S410" s="166">
        <f t="shared" si="188"/>
        <v>15</v>
      </c>
      <c r="T410" s="300">
        <v>15</v>
      </c>
    </row>
    <row r="411" spans="1:20" ht="15.75" customHeight="1" x14ac:dyDescent="0.3">
      <c r="A411" s="298">
        <v>403</v>
      </c>
      <c r="B411" s="72" t="s">
        <v>372</v>
      </c>
      <c r="C411" s="72">
        <v>58</v>
      </c>
      <c r="D411" s="75"/>
      <c r="E411" s="76"/>
      <c r="F411" s="31"/>
      <c r="G411" s="166">
        <v>16</v>
      </c>
      <c r="H411" s="246">
        <f>G411</f>
        <v>16</v>
      </c>
      <c r="I411" s="31">
        <v>87</v>
      </c>
      <c r="J411" s="31">
        <v>70</v>
      </c>
      <c r="K411" s="246">
        <f t="shared" si="203"/>
        <v>71</v>
      </c>
      <c r="L411" s="247">
        <f t="shared" si="198"/>
        <v>17</v>
      </c>
      <c r="M411" s="166">
        <f t="shared" si="190"/>
        <v>16</v>
      </c>
      <c r="N411" s="166">
        <f t="shared" si="204"/>
        <v>1</v>
      </c>
      <c r="O411" s="31" t="str">
        <f t="shared" si="194"/>
        <v>50%</v>
      </c>
      <c r="P411" s="31">
        <f t="shared" si="199"/>
        <v>0.5</v>
      </c>
      <c r="Q411" s="179">
        <v>0.1</v>
      </c>
      <c r="R411" s="166">
        <f t="shared" si="197"/>
        <v>16.100000000000001</v>
      </c>
      <c r="S411" s="166">
        <f t="shared" si="188"/>
        <v>16.100000000000001</v>
      </c>
      <c r="T411" s="300">
        <f>S411</f>
        <v>16.100000000000001</v>
      </c>
    </row>
    <row r="412" spans="1:20" ht="15.75" customHeight="1" x14ac:dyDescent="0.3">
      <c r="A412" s="298">
        <v>404</v>
      </c>
      <c r="B412" s="72" t="s">
        <v>373</v>
      </c>
      <c r="C412" s="72">
        <v>266</v>
      </c>
      <c r="D412" s="75"/>
      <c r="E412" s="76"/>
      <c r="F412" s="31"/>
      <c r="G412" s="166">
        <v>13</v>
      </c>
      <c r="H412" s="246">
        <v>13</v>
      </c>
      <c r="I412" s="31">
        <v>84</v>
      </c>
      <c r="J412" s="31">
        <v>70</v>
      </c>
      <c r="K412" s="246">
        <f t="shared" si="203"/>
        <v>71</v>
      </c>
      <c r="L412" s="247">
        <f t="shared" si="198"/>
        <v>14</v>
      </c>
      <c r="M412" s="166">
        <f t="shared" si="190"/>
        <v>13</v>
      </c>
      <c r="N412" s="166">
        <f t="shared" si="204"/>
        <v>1</v>
      </c>
      <c r="O412" s="31" t="str">
        <f t="shared" si="194"/>
        <v>30%</v>
      </c>
      <c r="P412" s="31">
        <f t="shared" si="199"/>
        <v>0.3</v>
      </c>
      <c r="Q412" s="179">
        <v>0.1</v>
      </c>
      <c r="R412" s="166">
        <f t="shared" si="197"/>
        <v>13.1</v>
      </c>
      <c r="S412" s="166">
        <f t="shared" si="188"/>
        <v>13.1</v>
      </c>
      <c r="T412" s="300">
        <f>S412</f>
        <v>13.1</v>
      </c>
    </row>
    <row r="413" spans="1:20" ht="15.75" customHeight="1" x14ac:dyDescent="0.3">
      <c r="A413" s="298">
        <v>405</v>
      </c>
      <c r="B413" s="72" t="s">
        <v>375</v>
      </c>
      <c r="C413" s="72">
        <v>404</v>
      </c>
      <c r="D413" s="75" t="s">
        <v>20</v>
      </c>
      <c r="E413" s="76"/>
      <c r="F413" s="31"/>
      <c r="G413" s="31">
        <v>7</v>
      </c>
      <c r="H413" s="246">
        <v>7</v>
      </c>
      <c r="I413" s="31">
        <v>91</v>
      </c>
      <c r="J413" s="31">
        <v>70</v>
      </c>
      <c r="K413" s="246">
        <f t="shared" ref="K413:K452" si="205">I413-H413</f>
        <v>84</v>
      </c>
      <c r="L413" s="247">
        <f t="shared" si="198"/>
        <v>21</v>
      </c>
      <c r="M413" s="166">
        <f t="shared" si="190"/>
        <v>7</v>
      </c>
      <c r="N413" s="166">
        <f t="shared" si="204"/>
        <v>14</v>
      </c>
      <c r="O413" s="31" t="str">
        <f t="shared" si="194"/>
        <v>30%</v>
      </c>
      <c r="P413" s="31">
        <f t="shared" si="199"/>
        <v>4.2</v>
      </c>
      <c r="Q413" s="179">
        <v>0.1</v>
      </c>
      <c r="R413" s="166">
        <f t="shared" si="197"/>
        <v>7.1</v>
      </c>
      <c r="S413" s="166">
        <f t="shared" ref="S413:S468" si="206">IF(I413&gt;1,(R413),G413)</f>
        <v>7.1</v>
      </c>
      <c r="T413" s="300">
        <f>S413</f>
        <v>7.1</v>
      </c>
    </row>
    <row r="414" spans="1:20" ht="15.75" customHeight="1" x14ac:dyDescent="0.3">
      <c r="A414" s="298">
        <v>406</v>
      </c>
      <c r="B414" s="72" t="s">
        <v>450</v>
      </c>
      <c r="C414" s="72">
        <v>437</v>
      </c>
      <c r="D414" s="252" t="s">
        <v>20</v>
      </c>
      <c r="E414" s="255"/>
      <c r="F414" s="254"/>
      <c r="G414" s="166">
        <v>17</v>
      </c>
      <c r="H414" s="246">
        <v>17</v>
      </c>
      <c r="I414" s="31"/>
      <c r="J414" s="31">
        <v>70</v>
      </c>
      <c r="K414" s="246">
        <f t="shared" si="205"/>
        <v>-17</v>
      </c>
      <c r="L414" s="247">
        <f t="shared" si="198"/>
        <v>-70</v>
      </c>
      <c r="M414" s="166">
        <f t="shared" si="190"/>
        <v>17</v>
      </c>
      <c r="N414" s="166">
        <f t="shared" si="204"/>
        <v>-87</v>
      </c>
      <c r="O414" s="251">
        <v>0.7</v>
      </c>
      <c r="P414" s="31">
        <f t="shared" si="199"/>
        <v>-60.9</v>
      </c>
      <c r="Q414" s="179">
        <v>0.1</v>
      </c>
      <c r="R414" s="166">
        <f t="shared" si="197"/>
        <v>-43.9</v>
      </c>
      <c r="S414" s="166">
        <f t="shared" si="206"/>
        <v>17</v>
      </c>
      <c r="T414" s="300">
        <v>17</v>
      </c>
    </row>
    <row r="415" spans="1:20" ht="15.75" customHeight="1" x14ac:dyDescent="0.3">
      <c r="A415" s="298">
        <v>407</v>
      </c>
      <c r="B415" s="235" t="s">
        <v>378</v>
      </c>
      <c r="C415" s="235">
        <v>163</v>
      </c>
      <c r="D415" s="236"/>
      <c r="E415" s="179"/>
      <c r="F415" s="179"/>
      <c r="G415" s="179">
        <v>11.7</v>
      </c>
      <c r="H415" s="238">
        <f>G415</f>
        <v>11.7</v>
      </c>
      <c r="I415" s="179"/>
      <c r="J415" s="179"/>
      <c r="K415" s="238">
        <f t="shared" si="205"/>
        <v>-11.7</v>
      </c>
      <c r="L415" s="239">
        <f t="shared" si="198"/>
        <v>0</v>
      </c>
      <c r="M415" s="237">
        <f t="shared" si="190"/>
        <v>11.7</v>
      </c>
      <c r="N415" s="237">
        <f t="shared" si="204"/>
        <v>-11.7</v>
      </c>
      <c r="O415" s="179" t="str">
        <f>IF(M415&gt;=19.5,"70%",IF(M415&gt;=13.5,"50%",IF(M415&gt;=5.5,"30%",IF(M415&gt;=0.1,"15%"))))</f>
        <v>30%</v>
      </c>
      <c r="P415" s="179">
        <f t="shared" si="199"/>
        <v>-3.51</v>
      </c>
      <c r="Q415" s="179">
        <v>0.1</v>
      </c>
      <c r="R415" s="237">
        <f t="shared" si="197"/>
        <v>8.19</v>
      </c>
      <c r="S415" s="237">
        <f t="shared" si="206"/>
        <v>11.7</v>
      </c>
      <c r="T415" s="299">
        <f>S415</f>
        <v>11.7</v>
      </c>
    </row>
    <row r="416" spans="1:20" ht="15.75" customHeight="1" x14ac:dyDescent="0.3">
      <c r="A416" s="298">
        <v>408</v>
      </c>
      <c r="B416" s="72" t="s">
        <v>463</v>
      </c>
      <c r="C416" s="72">
        <v>452</v>
      </c>
      <c r="D416" s="252"/>
      <c r="E416" s="253"/>
      <c r="F416" s="254"/>
      <c r="G416" s="31">
        <v>17</v>
      </c>
      <c r="H416" s="246">
        <f>G416</f>
        <v>17</v>
      </c>
      <c r="I416" s="31">
        <v>88</v>
      </c>
      <c r="J416" s="31">
        <v>70</v>
      </c>
      <c r="K416" s="246">
        <f t="shared" si="205"/>
        <v>71</v>
      </c>
      <c r="L416" s="247">
        <f t="shared" si="198"/>
        <v>18</v>
      </c>
      <c r="M416" s="166">
        <f t="shared" ref="M416:M469" si="207">G416</f>
        <v>17</v>
      </c>
      <c r="N416" s="166">
        <f t="shared" si="204"/>
        <v>1</v>
      </c>
      <c r="O416" s="31" t="str">
        <f>IF(M416&gt;=19.5,"70%",IF(M416&gt;=13.5,"50%",IF(M416&gt;=5.5,"30%",IF(M416&gt;=0.1,"15%"))))</f>
        <v>50%</v>
      </c>
      <c r="P416" s="31">
        <f t="shared" si="199"/>
        <v>0.5</v>
      </c>
      <c r="Q416" s="179">
        <v>0.1</v>
      </c>
      <c r="R416" s="166">
        <f t="shared" si="197"/>
        <v>17.100000000000001</v>
      </c>
      <c r="S416" s="166">
        <f t="shared" si="206"/>
        <v>17.100000000000001</v>
      </c>
      <c r="T416" s="300">
        <f>S416</f>
        <v>17.100000000000001</v>
      </c>
    </row>
    <row r="417" spans="1:20" ht="15.75" customHeight="1" x14ac:dyDescent="0.3">
      <c r="A417" s="298">
        <v>409</v>
      </c>
      <c r="B417" s="72" t="s">
        <v>462</v>
      </c>
      <c r="C417" s="72">
        <v>450</v>
      </c>
      <c r="D417" s="252"/>
      <c r="E417" s="253"/>
      <c r="F417" s="254"/>
      <c r="G417" s="254">
        <v>12</v>
      </c>
      <c r="H417" s="254">
        <v>12</v>
      </c>
      <c r="I417" s="254">
        <v>82</v>
      </c>
      <c r="J417" s="254">
        <v>70</v>
      </c>
      <c r="K417" s="254">
        <f t="shared" si="205"/>
        <v>70</v>
      </c>
      <c r="L417" s="254">
        <f t="shared" si="198"/>
        <v>12</v>
      </c>
      <c r="M417" s="254">
        <f t="shared" si="207"/>
        <v>12</v>
      </c>
      <c r="N417" s="254">
        <f t="shared" si="204"/>
        <v>0</v>
      </c>
      <c r="O417" s="254" t="str">
        <f>IF(M417&gt;=19.5,"70%",IF(M417&gt;=13.5,"50%",IF(M417&gt;=5.5,"30%",IF(M417&gt;=0.1,"15%"))))</f>
        <v>30%</v>
      </c>
      <c r="P417" s="254">
        <f t="shared" si="199"/>
        <v>0</v>
      </c>
      <c r="Q417" s="179">
        <v>0.1</v>
      </c>
      <c r="R417" s="254">
        <f t="shared" si="197"/>
        <v>12</v>
      </c>
      <c r="S417" s="254">
        <f t="shared" si="206"/>
        <v>12</v>
      </c>
      <c r="T417" s="305">
        <v>12</v>
      </c>
    </row>
    <row r="418" spans="1:20" ht="15.75" customHeight="1" x14ac:dyDescent="0.3">
      <c r="A418" s="298">
        <v>410</v>
      </c>
      <c r="B418" s="72" t="s">
        <v>379</v>
      </c>
      <c r="C418" s="72">
        <v>22</v>
      </c>
      <c r="D418" s="75" t="s">
        <v>45</v>
      </c>
      <c r="E418" s="76"/>
      <c r="F418" s="31"/>
      <c r="G418" s="166">
        <v>16.100000000000001</v>
      </c>
      <c r="H418" s="246">
        <v>16</v>
      </c>
      <c r="I418" s="31">
        <v>92</v>
      </c>
      <c r="J418" s="31">
        <v>70</v>
      </c>
      <c r="K418" s="246">
        <f t="shared" si="205"/>
        <v>76</v>
      </c>
      <c r="L418" s="247">
        <f t="shared" si="198"/>
        <v>22</v>
      </c>
      <c r="M418" s="166">
        <f t="shared" si="207"/>
        <v>16.100000000000001</v>
      </c>
      <c r="N418" s="166">
        <f t="shared" si="204"/>
        <v>5.8999999999999986</v>
      </c>
      <c r="O418" s="251">
        <v>0.7</v>
      </c>
      <c r="P418" s="31">
        <f t="shared" si="199"/>
        <v>4.129999999999999</v>
      </c>
      <c r="Q418" s="179">
        <v>0.1</v>
      </c>
      <c r="R418" s="166">
        <f t="shared" si="197"/>
        <v>16.200000000000003</v>
      </c>
      <c r="S418" s="166">
        <f t="shared" si="206"/>
        <v>16.200000000000003</v>
      </c>
      <c r="T418" s="300">
        <v>16</v>
      </c>
    </row>
    <row r="419" spans="1:20" ht="15.75" customHeight="1" x14ac:dyDescent="0.3">
      <c r="A419" s="298">
        <v>411</v>
      </c>
      <c r="B419" s="268" t="s">
        <v>380</v>
      </c>
      <c r="C419" s="72">
        <v>405</v>
      </c>
      <c r="D419" s="269"/>
      <c r="E419" s="76"/>
      <c r="F419" s="270"/>
      <c r="G419" s="31">
        <v>16</v>
      </c>
      <c r="H419" s="246">
        <f>G419</f>
        <v>16</v>
      </c>
      <c r="I419" s="31">
        <v>95</v>
      </c>
      <c r="J419" s="31">
        <v>70</v>
      </c>
      <c r="K419" s="246">
        <f t="shared" si="205"/>
        <v>79</v>
      </c>
      <c r="L419" s="247">
        <f t="shared" si="198"/>
        <v>25</v>
      </c>
      <c r="M419" s="166">
        <f t="shared" si="207"/>
        <v>16</v>
      </c>
      <c r="N419" s="166">
        <f t="shared" si="204"/>
        <v>9</v>
      </c>
      <c r="O419" s="31" t="str">
        <f>IF(M419&gt;=19.5,"70%",IF(M419&gt;=13.5,"50%",IF(M419&gt;=5.5,"30%",IF(M419&gt;=0.1,"15%"))))</f>
        <v>50%</v>
      </c>
      <c r="P419" s="31">
        <f t="shared" si="199"/>
        <v>4.5</v>
      </c>
      <c r="Q419" s="179">
        <v>0.1</v>
      </c>
      <c r="R419" s="166">
        <f t="shared" si="197"/>
        <v>16.100000000000001</v>
      </c>
      <c r="S419" s="166">
        <f t="shared" si="206"/>
        <v>16.100000000000001</v>
      </c>
      <c r="T419" s="300">
        <f>S419</f>
        <v>16.100000000000001</v>
      </c>
    </row>
    <row r="420" spans="1:20" ht="15.75" customHeight="1" x14ac:dyDescent="0.3">
      <c r="A420" s="298">
        <v>412</v>
      </c>
      <c r="B420" s="235" t="s">
        <v>381</v>
      </c>
      <c r="C420" s="235">
        <v>274</v>
      </c>
      <c r="D420" s="236" t="s">
        <v>65</v>
      </c>
      <c r="E420" s="245"/>
      <c r="F420" s="179"/>
      <c r="G420" s="179">
        <v>14</v>
      </c>
      <c r="H420" s="179">
        <v>14</v>
      </c>
      <c r="I420" s="179">
        <v>89</v>
      </c>
      <c r="J420" s="179">
        <v>69</v>
      </c>
      <c r="K420" s="238">
        <f>I420-H420</f>
        <v>75</v>
      </c>
      <c r="L420" s="239">
        <f>I420-J420</f>
        <v>20</v>
      </c>
      <c r="M420" s="237">
        <f>G420</f>
        <v>14</v>
      </c>
      <c r="N420" s="237">
        <f>L420-M420</f>
        <v>6</v>
      </c>
      <c r="O420" s="179" t="str">
        <f>IF(M420&gt;=19.5,"70%",IF(M420&gt;=13.5,"50%",IF(M420&gt;=5.5,"30%",IF(M420&gt;=0.1,"15%"))))</f>
        <v>50%</v>
      </c>
      <c r="P420" s="179">
        <f>N420*O420</f>
        <v>3</v>
      </c>
      <c r="Q420" s="179">
        <v>0.1</v>
      </c>
      <c r="R420" s="237">
        <f>IF(M420&gt;=L420,(M420+P420),M420+Q420)</f>
        <v>14.1</v>
      </c>
      <c r="S420" s="237">
        <f>IF(I420&gt;1,(R420),G420)</f>
        <v>14.1</v>
      </c>
      <c r="T420" s="299">
        <f>S420</f>
        <v>14.1</v>
      </c>
    </row>
    <row r="421" spans="1:20" ht="15.75" customHeight="1" x14ac:dyDescent="0.3">
      <c r="A421" s="298">
        <v>413</v>
      </c>
      <c r="B421" s="240" t="s">
        <v>382</v>
      </c>
      <c r="C421" s="235">
        <v>406</v>
      </c>
      <c r="D421" s="240" t="s">
        <v>45</v>
      </c>
      <c r="E421" s="281"/>
      <c r="F421" s="282"/>
      <c r="G421" s="282">
        <v>24</v>
      </c>
      <c r="H421" s="282">
        <v>24</v>
      </c>
      <c r="I421" s="282">
        <v>99</v>
      </c>
      <c r="J421" s="282">
        <v>69</v>
      </c>
      <c r="K421" s="282">
        <f t="shared" si="205"/>
        <v>75</v>
      </c>
      <c r="L421" s="282">
        <f t="shared" si="198"/>
        <v>30</v>
      </c>
      <c r="M421" s="282">
        <f t="shared" si="207"/>
        <v>24</v>
      </c>
      <c r="N421" s="282">
        <f t="shared" si="204"/>
        <v>6</v>
      </c>
      <c r="O421" s="282" t="str">
        <f>IF(M421&gt;=19.5,"70%",IF(M421&gt;=13.5,"50%",IF(M421&gt;=5.5,"30%",IF(M421&gt;=0.1,"15%"))))</f>
        <v>70%</v>
      </c>
      <c r="P421" s="282">
        <f t="shared" si="199"/>
        <v>4.1999999999999993</v>
      </c>
      <c r="Q421" s="179">
        <v>0.1</v>
      </c>
      <c r="R421" s="282">
        <f t="shared" si="197"/>
        <v>24.1</v>
      </c>
      <c r="S421" s="282">
        <f t="shared" si="206"/>
        <v>24.1</v>
      </c>
      <c r="T421" s="299">
        <f t="shared" ref="T421:T430" si="208">S421</f>
        <v>24.1</v>
      </c>
    </row>
    <row r="422" spans="1:20" ht="15.75" customHeight="1" x14ac:dyDescent="0.3">
      <c r="A422" s="298">
        <v>414</v>
      </c>
      <c r="B422" s="235" t="s">
        <v>383</v>
      </c>
      <c r="C422" s="235">
        <v>190</v>
      </c>
      <c r="D422" s="236"/>
      <c r="E422" s="242"/>
      <c r="F422" s="179"/>
      <c r="G422" s="179">
        <v>14.5</v>
      </c>
      <c r="H422" s="238">
        <v>14</v>
      </c>
      <c r="I422" s="179">
        <v>84</v>
      </c>
      <c r="J422" s="179">
        <v>70</v>
      </c>
      <c r="K422" s="238">
        <f t="shared" si="205"/>
        <v>70</v>
      </c>
      <c r="L422" s="239">
        <f t="shared" si="198"/>
        <v>14</v>
      </c>
      <c r="M422" s="237">
        <f t="shared" si="207"/>
        <v>14.5</v>
      </c>
      <c r="N422" s="237">
        <f t="shared" si="204"/>
        <v>-0.5</v>
      </c>
      <c r="O422" s="244">
        <v>0.7</v>
      </c>
      <c r="P422" s="179">
        <f t="shared" si="199"/>
        <v>-0.35</v>
      </c>
      <c r="Q422" s="179">
        <v>0.1</v>
      </c>
      <c r="R422" s="237">
        <f t="shared" si="197"/>
        <v>14.15</v>
      </c>
      <c r="S422" s="237">
        <f t="shared" si="206"/>
        <v>14.15</v>
      </c>
      <c r="T422" s="299">
        <f t="shared" si="208"/>
        <v>14.15</v>
      </c>
    </row>
    <row r="423" spans="1:20" ht="15.75" customHeight="1" x14ac:dyDescent="0.3">
      <c r="A423" s="298">
        <v>415</v>
      </c>
      <c r="B423" s="235" t="s">
        <v>385</v>
      </c>
      <c r="C423" s="235">
        <v>270</v>
      </c>
      <c r="D423" s="236" t="s">
        <v>65</v>
      </c>
      <c r="E423" s="242"/>
      <c r="F423" s="179"/>
      <c r="G423" s="237">
        <v>19</v>
      </c>
      <c r="H423" s="238">
        <v>19</v>
      </c>
      <c r="I423" s="179">
        <v>104</v>
      </c>
      <c r="J423" s="179">
        <v>70</v>
      </c>
      <c r="K423" s="238">
        <f t="shared" si="205"/>
        <v>85</v>
      </c>
      <c r="L423" s="239">
        <f t="shared" si="198"/>
        <v>34</v>
      </c>
      <c r="M423" s="237">
        <f t="shared" si="207"/>
        <v>19</v>
      </c>
      <c r="N423" s="237">
        <f t="shared" si="204"/>
        <v>15</v>
      </c>
      <c r="O423" s="179" t="str">
        <f t="shared" ref="O423:O469" si="209">IF(M423&gt;=19.5,"70%",IF(M423&gt;=13.5,"50%",IF(M423&gt;=5.5,"30%",IF(M423&gt;=0.1,"15%"))))</f>
        <v>50%</v>
      </c>
      <c r="P423" s="179">
        <f t="shared" si="199"/>
        <v>7.5</v>
      </c>
      <c r="Q423" s="179">
        <v>0.1</v>
      </c>
      <c r="R423" s="237">
        <f t="shared" si="197"/>
        <v>19.100000000000001</v>
      </c>
      <c r="S423" s="237">
        <f t="shared" si="206"/>
        <v>19.100000000000001</v>
      </c>
      <c r="T423" s="299">
        <f t="shared" si="208"/>
        <v>19.100000000000001</v>
      </c>
    </row>
    <row r="424" spans="1:20" ht="15.75" customHeight="1" x14ac:dyDescent="0.3">
      <c r="A424" s="298">
        <v>416</v>
      </c>
      <c r="B424" s="235" t="s">
        <v>386</v>
      </c>
      <c r="C424" s="235">
        <v>293</v>
      </c>
      <c r="D424" s="236"/>
      <c r="E424" s="179"/>
      <c r="F424" s="179"/>
      <c r="G424" s="237">
        <v>24</v>
      </c>
      <c r="H424" s="238">
        <v>24</v>
      </c>
      <c r="I424" s="179"/>
      <c r="J424" s="179"/>
      <c r="K424" s="238">
        <f t="shared" si="205"/>
        <v>-24</v>
      </c>
      <c r="L424" s="239">
        <f t="shared" si="198"/>
        <v>0</v>
      </c>
      <c r="M424" s="237">
        <f t="shared" si="207"/>
        <v>24</v>
      </c>
      <c r="N424" s="237">
        <f t="shared" si="204"/>
        <v>-24</v>
      </c>
      <c r="O424" s="179" t="str">
        <f t="shared" si="209"/>
        <v>70%</v>
      </c>
      <c r="P424" s="179">
        <f t="shared" si="199"/>
        <v>-16.799999999999997</v>
      </c>
      <c r="Q424" s="179">
        <v>0.1</v>
      </c>
      <c r="R424" s="237">
        <f t="shared" si="197"/>
        <v>7.2000000000000028</v>
      </c>
      <c r="S424" s="237">
        <f t="shared" si="206"/>
        <v>24</v>
      </c>
      <c r="T424" s="299">
        <f t="shared" si="208"/>
        <v>24</v>
      </c>
    </row>
    <row r="425" spans="1:20" ht="15.75" customHeight="1" x14ac:dyDescent="0.3">
      <c r="A425" s="298">
        <v>417</v>
      </c>
      <c r="B425" s="236" t="s">
        <v>387</v>
      </c>
      <c r="C425" s="235">
        <v>407</v>
      </c>
      <c r="D425" s="236" t="s">
        <v>20</v>
      </c>
      <c r="E425" s="179"/>
      <c r="F425" s="179"/>
      <c r="G425" s="179">
        <v>10</v>
      </c>
      <c r="H425" s="179">
        <v>10</v>
      </c>
      <c r="I425" s="179">
        <v>84</v>
      </c>
      <c r="J425" s="179">
        <v>69</v>
      </c>
      <c r="K425" s="179">
        <f t="shared" si="205"/>
        <v>74</v>
      </c>
      <c r="L425" s="179">
        <f t="shared" si="198"/>
        <v>15</v>
      </c>
      <c r="M425" s="179">
        <f t="shared" si="207"/>
        <v>10</v>
      </c>
      <c r="N425" s="179">
        <f t="shared" si="204"/>
        <v>5</v>
      </c>
      <c r="O425" s="179" t="str">
        <f t="shared" si="209"/>
        <v>30%</v>
      </c>
      <c r="P425" s="179">
        <f t="shared" si="199"/>
        <v>1.5</v>
      </c>
      <c r="Q425" s="179">
        <v>0.1</v>
      </c>
      <c r="R425" s="179">
        <f t="shared" si="197"/>
        <v>10.1</v>
      </c>
      <c r="S425" s="179">
        <f t="shared" si="206"/>
        <v>10.1</v>
      </c>
      <c r="T425" s="299">
        <f t="shared" si="208"/>
        <v>10.1</v>
      </c>
    </row>
    <row r="426" spans="1:20" ht="15.75" customHeight="1" x14ac:dyDescent="0.3">
      <c r="A426" s="298">
        <v>418</v>
      </c>
      <c r="B426" s="72" t="s">
        <v>451</v>
      </c>
      <c r="C426" s="72">
        <v>438</v>
      </c>
      <c r="D426" s="252" t="s">
        <v>123</v>
      </c>
      <c r="E426" s="255"/>
      <c r="F426" s="254"/>
      <c r="G426" s="31">
        <v>20</v>
      </c>
      <c r="H426" s="246">
        <f>G426</f>
        <v>20</v>
      </c>
      <c r="I426" s="31">
        <v>103</v>
      </c>
      <c r="J426" s="31">
        <v>70</v>
      </c>
      <c r="K426" s="246">
        <f t="shared" si="205"/>
        <v>83</v>
      </c>
      <c r="L426" s="247">
        <f t="shared" si="198"/>
        <v>33</v>
      </c>
      <c r="M426" s="166">
        <f t="shared" si="207"/>
        <v>20</v>
      </c>
      <c r="N426" s="166">
        <f t="shared" si="204"/>
        <v>13</v>
      </c>
      <c r="O426" s="31" t="str">
        <f t="shared" si="209"/>
        <v>70%</v>
      </c>
      <c r="P426" s="31">
        <f t="shared" si="199"/>
        <v>9.1</v>
      </c>
      <c r="Q426" s="179">
        <v>0.1</v>
      </c>
      <c r="R426" s="166">
        <f t="shared" si="197"/>
        <v>20.100000000000001</v>
      </c>
      <c r="S426" s="166">
        <f t="shared" si="206"/>
        <v>20.100000000000001</v>
      </c>
      <c r="T426" s="300">
        <f t="shared" si="208"/>
        <v>20.100000000000001</v>
      </c>
    </row>
    <row r="427" spans="1:20" ht="15.75" customHeight="1" x14ac:dyDescent="0.3">
      <c r="A427" s="298">
        <v>419</v>
      </c>
      <c r="B427" s="72" t="s">
        <v>388</v>
      </c>
      <c r="C427" s="72">
        <v>408</v>
      </c>
      <c r="D427" s="75"/>
      <c r="E427" s="287"/>
      <c r="F427" s="31"/>
      <c r="G427" s="166">
        <v>12</v>
      </c>
      <c r="H427" s="246">
        <f>G427</f>
        <v>12</v>
      </c>
      <c r="I427" s="31">
        <v>98</v>
      </c>
      <c r="J427" s="31">
        <v>70</v>
      </c>
      <c r="K427" s="246">
        <f t="shared" si="205"/>
        <v>86</v>
      </c>
      <c r="L427" s="247">
        <f t="shared" si="198"/>
        <v>28</v>
      </c>
      <c r="M427" s="166">
        <f t="shared" si="207"/>
        <v>12</v>
      </c>
      <c r="N427" s="166">
        <f t="shared" si="204"/>
        <v>16</v>
      </c>
      <c r="O427" s="31" t="str">
        <f t="shared" si="209"/>
        <v>30%</v>
      </c>
      <c r="P427" s="31">
        <f t="shared" si="199"/>
        <v>4.8</v>
      </c>
      <c r="Q427" s="179">
        <v>0.1</v>
      </c>
      <c r="R427" s="31">
        <v>12</v>
      </c>
      <c r="S427" s="166">
        <f t="shared" si="206"/>
        <v>12</v>
      </c>
      <c r="T427" s="300">
        <f t="shared" si="208"/>
        <v>12</v>
      </c>
    </row>
    <row r="428" spans="1:20" ht="15.75" customHeight="1" x14ac:dyDescent="0.3">
      <c r="A428" s="298">
        <v>420</v>
      </c>
      <c r="B428" s="235" t="s">
        <v>389</v>
      </c>
      <c r="C428" s="235">
        <v>273</v>
      </c>
      <c r="D428" s="236" t="s">
        <v>32</v>
      </c>
      <c r="E428" s="242"/>
      <c r="F428" s="179"/>
      <c r="G428" s="237">
        <v>16</v>
      </c>
      <c r="H428" s="238">
        <v>16</v>
      </c>
      <c r="I428" s="179">
        <v>100</v>
      </c>
      <c r="J428" s="179">
        <v>70</v>
      </c>
      <c r="K428" s="238">
        <f t="shared" si="205"/>
        <v>84</v>
      </c>
      <c r="L428" s="239">
        <f t="shared" si="198"/>
        <v>30</v>
      </c>
      <c r="M428" s="237">
        <f t="shared" si="207"/>
        <v>16</v>
      </c>
      <c r="N428" s="237">
        <f t="shared" si="204"/>
        <v>14</v>
      </c>
      <c r="O428" s="179" t="str">
        <f t="shared" si="209"/>
        <v>50%</v>
      </c>
      <c r="P428" s="179">
        <f t="shared" si="199"/>
        <v>7</v>
      </c>
      <c r="Q428" s="179">
        <v>0.1</v>
      </c>
      <c r="R428" s="237">
        <f t="shared" ref="R428:R469" si="210">IF(M428&gt;=L428,(M428+P428),M428+Q428)</f>
        <v>16.100000000000001</v>
      </c>
      <c r="S428" s="237">
        <f t="shared" si="206"/>
        <v>16.100000000000001</v>
      </c>
      <c r="T428" s="299">
        <f t="shared" si="208"/>
        <v>16.100000000000001</v>
      </c>
    </row>
    <row r="429" spans="1:20" ht="15.75" customHeight="1" x14ac:dyDescent="0.3">
      <c r="A429" s="298">
        <v>421</v>
      </c>
      <c r="B429" s="235" t="s">
        <v>390</v>
      </c>
      <c r="C429" s="235">
        <v>108</v>
      </c>
      <c r="D429" s="236"/>
      <c r="E429" s="179"/>
      <c r="F429" s="179"/>
      <c r="G429" s="237">
        <v>24</v>
      </c>
      <c r="H429" s="238">
        <f>G429</f>
        <v>24</v>
      </c>
      <c r="I429" s="179"/>
      <c r="J429" s="179"/>
      <c r="K429" s="238">
        <f t="shared" si="205"/>
        <v>-24</v>
      </c>
      <c r="L429" s="239">
        <f t="shared" si="198"/>
        <v>0</v>
      </c>
      <c r="M429" s="237">
        <f t="shared" si="207"/>
        <v>24</v>
      </c>
      <c r="N429" s="237">
        <f t="shared" si="204"/>
        <v>-24</v>
      </c>
      <c r="O429" s="179" t="str">
        <f t="shared" si="209"/>
        <v>70%</v>
      </c>
      <c r="P429" s="179">
        <f t="shared" si="199"/>
        <v>-16.799999999999997</v>
      </c>
      <c r="Q429" s="179">
        <v>0.1</v>
      </c>
      <c r="R429" s="237">
        <f t="shared" si="210"/>
        <v>7.2000000000000028</v>
      </c>
      <c r="S429" s="237">
        <f t="shared" si="206"/>
        <v>24</v>
      </c>
      <c r="T429" s="299">
        <f t="shared" si="208"/>
        <v>24</v>
      </c>
    </row>
    <row r="430" spans="1:20" ht="15.75" customHeight="1" x14ac:dyDescent="0.3">
      <c r="A430" s="298">
        <v>422</v>
      </c>
      <c r="B430" s="235" t="s">
        <v>392</v>
      </c>
      <c r="C430" s="235">
        <v>71</v>
      </c>
      <c r="D430" s="236"/>
      <c r="E430" s="179"/>
      <c r="F430" s="179"/>
      <c r="G430" s="237">
        <v>17.3</v>
      </c>
      <c r="H430" s="238">
        <f>G430</f>
        <v>17.3</v>
      </c>
      <c r="I430" s="179"/>
      <c r="J430" s="179"/>
      <c r="K430" s="238">
        <f t="shared" si="205"/>
        <v>-17.3</v>
      </c>
      <c r="L430" s="239">
        <f t="shared" si="198"/>
        <v>0</v>
      </c>
      <c r="M430" s="237">
        <f t="shared" si="207"/>
        <v>17.3</v>
      </c>
      <c r="N430" s="237">
        <f t="shared" si="204"/>
        <v>-17.3</v>
      </c>
      <c r="O430" s="179" t="str">
        <f t="shared" si="209"/>
        <v>50%</v>
      </c>
      <c r="P430" s="179">
        <f t="shared" si="199"/>
        <v>-8.65</v>
      </c>
      <c r="Q430" s="179">
        <v>0.1</v>
      </c>
      <c r="R430" s="237">
        <f t="shared" si="210"/>
        <v>8.65</v>
      </c>
      <c r="S430" s="237">
        <f t="shared" si="206"/>
        <v>17.3</v>
      </c>
      <c r="T430" s="299">
        <f t="shared" si="208"/>
        <v>17.3</v>
      </c>
    </row>
    <row r="431" spans="1:20" ht="15.75" customHeight="1" x14ac:dyDescent="0.3">
      <c r="A431" s="298">
        <v>423</v>
      </c>
      <c r="B431" s="236" t="s">
        <v>393</v>
      </c>
      <c r="C431" s="235">
        <v>409</v>
      </c>
      <c r="D431" s="236" t="s">
        <v>20</v>
      </c>
      <c r="E431" s="179"/>
      <c r="F431" s="179"/>
      <c r="G431" s="179">
        <v>7</v>
      </c>
      <c r="H431" s="179">
        <v>7</v>
      </c>
      <c r="I431" s="179">
        <v>76</v>
      </c>
      <c r="J431" s="179">
        <v>69</v>
      </c>
      <c r="K431" s="179">
        <f t="shared" si="205"/>
        <v>69</v>
      </c>
      <c r="L431" s="179">
        <f t="shared" si="198"/>
        <v>7</v>
      </c>
      <c r="M431" s="179">
        <f t="shared" si="207"/>
        <v>7</v>
      </c>
      <c r="N431" s="179">
        <f t="shared" si="204"/>
        <v>0</v>
      </c>
      <c r="O431" s="179" t="str">
        <f t="shared" si="209"/>
        <v>30%</v>
      </c>
      <c r="P431" s="179">
        <f t="shared" si="199"/>
        <v>0</v>
      </c>
      <c r="Q431" s="179">
        <v>0.1</v>
      </c>
      <c r="R431" s="179">
        <f t="shared" si="210"/>
        <v>7</v>
      </c>
      <c r="S431" s="179">
        <f t="shared" si="206"/>
        <v>7</v>
      </c>
      <c r="T431" s="299">
        <v>7</v>
      </c>
    </row>
    <row r="432" spans="1:20" ht="15.75" customHeight="1" x14ac:dyDescent="0.3">
      <c r="A432" s="298">
        <v>424</v>
      </c>
      <c r="B432" s="235" t="s">
        <v>394</v>
      </c>
      <c r="C432" s="235">
        <v>12</v>
      </c>
      <c r="D432" s="236"/>
      <c r="E432" s="179"/>
      <c r="F432" s="179"/>
      <c r="G432" s="237">
        <v>8.8000000000000007</v>
      </c>
      <c r="H432" s="237">
        <f>G432</f>
        <v>8.8000000000000007</v>
      </c>
      <c r="I432" s="179"/>
      <c r="J432" s="179"/>
      <c r="K432" s="238">
        <f t="shared" si="205"/>
        <v>-8.8000000000000007</v>
      </c>
      <c r="L432" s="239">
        <f t="shared" si="198"/>
        <v>0</v>
      </c>
      <c r="M432" s="237">
        <f t="shared" si="207"/>
        <v>8.8000000000000007</v>
      </c>
      <c r="N432" s="237">
        <f t="shared" si="204"/>
        <v>-8.8000000000000007</v>
      </c>
      <c r="O432" s="179" t="str">
        <f t="shared" si="209"/>
        <v>30%</v>
      </c>
      <c r="P432" s="179">
        <f t="shared" si="199"/>
        <v>-2.64</v>
      </c>
      <c r="Q432" s="179">
        <v>0.1</v>
      </c>
      <c r="R432" s="237">
        <f t="shared" si="210"/>
        <v>6.16</v>
      </c>
      <c r="S432" s="237">
        <f t="shared" si="206"/>
        <v>8.8000000000000007</v>
      </c>
      <c r="T432" s="299">
        <f>S432</f>
        <v>8.8000000000000007</v>
      </c>
    </row>
    <row r="433" spans="1:20" ht="15.75" customHeight="1" x14ac:dyDescent="0.3">
      <c r="A433" s="298">
        <v>425</v>
      </c>
      <c r="B433" s="235" t="s">
        <v>395</v>
      </c>
      <c r="C433" s="235">
        <v>208</v>
      </c>
      <c r="D433" s="236"/>
      <c r="E433" s="179"/>
      <c r="F433" s="179"/>
      <c r="G433" s="179">
        <v>24</v>
      </c>
      <c r="H433" s="238">
        <f>G433</f>
        <v>24</v>
      </c>
      <c r="I433" s="179"/>
      <c r="J433" s="179"/>
      <c r="K433" s="238">
        <f t="shared" si="205"/>
        <v>-24</v>
      </c>
      <c r="L433" s="239">
        <f t="shared" si="198"/>
        <v>0</v>
      </c>
      <c r="M433" s="237">
        <f t="shared" si="207"/>
        <v>24</v>
      </c>
      <c r="N433" s="237">
        <f t="shared" si="204"/>
        <v>-24</v>
      </c>
      <c r="O433" s="179" t="str">
        <f t="shared" si="209"/>
        <v>70%</v>
      </c>
      <c r="P433" s="179">
        <f t="shared" si="199"/>
        <v>-16.799999999999997</v>
      </c>
      <c r="Q433" s="179">
        <v>0.1</v>
      </c>
      <c r="R433" s="237">
        <f t="shared" si="210"/>
        <v>7.2000000000000028</v>
      </c>
      <c r="S433" s="237">
        <f t="shared" si="206"/>
        <v>24</v>
      </c>
      <c r="T433" s="299">
        <f>S433</f>
        <v>24</v>
      </c>
    </row>
    <row r="434" spans="1:20" ht="15.75" customHeight="1" x14ac:dyDescent="0.3">
      <c r="A434" s="298">
        <v>426</v>
      </c>
      <c r="B434" s="240" t="s">
        <v>396</v>
      </c>
      <c r="C434" s="235">
        <v>410</v>
      </c>
      <c r="D434" s="241"/>
      <c r="E434" s="288"/>
      <c r="F434" s="243"/>
      <c r="G434" s="179">
        <v>18</v>
      </c>
      <c r="H434" s="179">
        <v>18</v>
      </c>
      <c r="I434" s="179">
        <v>95</v>
      </c>
      <c r="J434" s="179">
        <v>70</v>
      </c>
      <c r="K434" s="179">
        <f t="shared" si="205"/>
        <v>77</v>
      </c>
      <c r="L434" s="179">
        <f t="shared" si="198"/>
        <v>25</v>
      </c>
      <c r="M434" s="179">
        <f t="shared" si="207"/>
        <v>18</v>
      </c>
      <c r="N434" s="179">
        <f t="shared" si="204"/>
        <v>7</v>
      </c>
      <c r="O434" s="179" t="str">
        <f t="shared" si="209"/>
        <v>50%</v>
      </c>
      <c r="P434" s="179">
        <f t="shared" si="199"/>
        <v>3.5</v>
      </c>
      <c r="Q434" s="179">
        <v>0.1</v>
      </c>
      <c r="R434" s="179">
        <f t="shared" si="210"/>
        <v>18.100000000000001</v>
      </c>
      <c r="S434" s="179">
        <f t="shared" si="206"/>
        <v>18.100000000000001</v>
      </c>
      <c r="T434" s="299">
        <f>S434</f>
        <v>18.100000000000001</v>
      </c>
    </row>
    <row r="435" spans="1:20" ht="15.75" customHeight="1" x14ac:dyDescent="0.3">
      <c r="A435" s="298">
        <v>427</v>
      </c>
      <c r="B435" s="235" t="s">
        <v>397</v>
      </c>
      <c r="C435" s="235">
        <v>411</v>
      </c>
      <c r="D435" s="236"/>
      <c r="E435" s="242"/>
      <c r="F435" s="179"/>
      <c r="G435" s="179">
        <v>7</v>
      </c>
      <c r="H435" s="238">
        <v>7</v>
      </c>
      <c r="I435" s="179">
        <v>81</v>
      </c>
      <c r="J435" s="179">
        <v>70</v>
      </c>
      <c r="K435" s="238">
        <f t="shared" si="205"/>
        <v>74</v>
      </c>
      <c r="L435" s="239">
        <f t="shared" si="198"/>
        <v>11</v>
      </c>
      <c r="M435" s="237">
        <f t="shared" si="207"/>
        <v>7</v>
      </c>
      <c r="N435" s="237">
        <f t="shared" si="204"/>
        <v>4</v>
      </c>
      <c r="O435" s="179" t="str">
        <f t="shared" si="209"/>
        <v>30%</v>
      </c>
      <c r="P435" s="179">
        <f t="shared" si="199"/>
        <v>1.2</v>
      </c>
      <c r="Q435" s="179">
        <v>0.1</v>
      </c>
      <c r="R435" s="237">
        <f t="shared" si="210"/>
        <v>7.1</v>
      </c>
      <c r="S435" s="237">
        <f t="shared" si="206"/>
        <v>7.1</v>
      </c>
      <c r="T435" s="299">
        <v>7</v>
      </c>
    </row>
    <row r="436" spans="1:20" ht="15.75" customHeight="1" x14ac:dyDescent="0.3">
      <c r="A436" s="298">
        <v>428</v>
      </c>
      <c r="B436" s="236" t="s">
        <v>398</v>
      </c>
      <c r="C436" s="235">
        <v>412</v>
      </c>
      <c r="D436" s="236"/>
      <c r="E436" s="242"/>
      <c r="F436" s="179"/>
      <c r="G436" s="179">
        <v>24</v>
      </c>
      <c r="H436" s="179">
        <v>24</v>
      </c>
      <c r="I436" s="179">
        <v>95</v>
      </c>
      <c r="J436" s="179">
        <v>70</v>
      </c>
      <c r="K436" s="179">
        <f t="shared" si="205"/>
        <v>71</v>
      </c>
      <c r="L436" s="179">
        <f t="shared" si="198"/>
        <v>25</v>
      </c>
      <c r="M436" s="179">
        <f t="shared" si="207"/>
        <v>24</v>
      </c>
      <c r="N436" s="179">
        <f t="shared" si="204"/>
        <v>1</v>
      </c>
      <c r="O436" s="179" t="str">
        <f t="shared" si="209"/>
        <v>70%</v>
      </c>
      <c r="P436" s="179">
        <f t="shared" si="199"/>
        <v>0.7</v>
      </c>
      <c r="Q436" s="179">
        <v>0.1</v>
      </c>
      <c r="R436" s="179">
        <f t="shared" si="210"/>
        <v>24.1</v>
      </c>
      <c r="S436" s="179">
        <f t="shared" si="206"/>
        <v>24.1</v>
      </c>
      <c r="T436" s="232">
        <v>24</v>
      </c>
    </row>
    <row r="437" spans="1:20" ht="15.75" customHeight="1" x14ac:dyDescent="0.3">
      <c r="A437" s="298">
        <v>429</v>
      </c>
      <c r="B437" s="235" t="s">
        <v>399</v>
      </c>
      <c r="C437" s="235">
        <v>19</v>
      </c>
      <c r="D437" s="236"/>
      <c r="E437" s="242"/>
      <c r="F437" s="179"/>
      <c r="G437" s="237">
        <v>14</v>
      </c>
      <c r="H437" s="238">
        <f>G437</f>
        <v>14</v>
      </c>
      <c r="I437" s="179">
        <v>98</v>
      </c>
      <c r="J437" s="179">
        <v>70</v>
      </c>
      <c r="K437" s="238">
        <f t="shared" si="205"/>
        <v>84</v>
      </c>
      <c r="L437" s="239">
        <f t="shared" si="198"/>
        <v>28</v>
      </c>
      <c r="M437" s="237">
        <f t="shared" si="207"/>
        <v>14</v>
      </c>
      <c r="N437" s="237">
        <f t="shared" si="204"/>
        <v>14</v>
      </c>
      <c r="O437" s="179" t="str">
        <f t="shared" si="209"/>
        <v>50%</v>
      </c>
      <c r="P437" s="179">
        <f t="shared" si="199"/>
        <v>7</v>
      </c>
      <c r="Q437" s="179">
        <v>0.1</v>
      </c>
      <c r="R437" s="237">
        <f t="shared" si="210"/>
        <v>14.1</v>
      </c>
      <c r="S437" s="237">
        <f t="shared" si="206"/>
        <v>14.1</v>
      </c>
      <c r="T437" s="299">
        <f t="shared" ref="T437:T450" si="211">S437</f>
        <v>14.1</v>
      </c>
    </row>
    <row r="438" spans="1:20" ht="15.75" customHeight="1" x14ac:dyDescent="0.3">
      <c r="A438" s="298">
        <v>430</v>
      </c>
      <c r="B438" s="235" t="s">
        <v>400</v>
      </c>
      <c r="C438" s="235">
        <v>128</v>
      </c>
      <c r="D438" s="236"/>
      <c r="E438" s="242"/>
      <c r="F438" s="179"/>
      <c r="G438" s="237">
        <v>3</v>
      </c>
      <c r="H438" s="238">
        <v>3</v>
      </c>
      <c r="I438" s="179">
        <v>86</v>
      </c>
      <c r="J438" s="179">
        <v>70</v>
      </c>
      <c r="K438" s="238">
        <f t="shared" si="205"/>
        <v>83</v>
      </c>
      <c r="L438" s="239">
        <f t="shared" si="198"/>
        <v>16</v>
      </c>
      <c r="M438" s="237">
        <f t="shared" si="207"/>
        <v>3</v>
      </c>
      <c r="N438" s="237">
        <f t="shared" si="204"/>
        <v>13</v>
      </c>
      <c r="O438" s="179" t="str">
        <f t="shared" si="209"/>
        <v>15%</v>
      </c>
      <c r="P438" s="179">
        <f t="shared" si="199"/>
        <v>1.95</v>
      </c>
      <c r="Q438" s="179">
        <v>0.1</v>
      </c>
      <c r="R438" s="237">
        <f t="shared" si="210"/>
        <v>3.1</v>
      </c>
      <c r="S438" s="237">
        <f t="shared" si="206"/>
        <v>3.1</v>
      </c>
      <c r="T438" s="299">
        <f t="shared" si="211"/>
        <v>3.1</v>
      </c>
    </row>
    <row r="439" spans="1:20" ht="15.75" customHeight="1" x14ac:dyDescent="0.3">
      <c r="A439" s="298">
        <v>431</v>
      </c>
      <c r="B439" s="72" t="s">
        <v>401</v>
      </c>
      <c r="C439" s="72">
        <v>198</v>
      </c>
      <c r="D439" s="75"/>
      <c r="E439" s="76"/>
      <c r="F439" s="31"/>
      <c r="G439" s="31">
        <v>8.1</v>
      </c>
      <c r="H439" s="246">
        <f>G439</f>
        <v>8.1</v>
      </c>
      <c r="I439" s="31">
        <v>87</v>
      </c>
      <c r="J439" s="31">
        <v>70</v>
      </c>
      <c r="K439" s="246">
        <f t="shared" si="205"/>
        <v>78.900000000000006</v>
      </c>
      <c r="L439" s="247">
        <f t="shared" si="198"/>
        <v>17</v>
      </c>
      <c r="M439" s="166">
        <f t="shared" si="207"/>
        <v>8.1</v>
      </c>
      <c r="N439" s="166">
        <f t="shared" si="204"/>
        <v>8.9</v>
      </c>
      <c r="O439" s="31" t="str">
        <f t="shared" si="209"/>
        <v>30%</v>
      </c>
      <c r="P439" s="31">
        <f t="shared" si="199"/>
        <v>2.67</v>
      </c>
      <c r="Q439" s="179">
        <v>0.1</v>
      </c>
      <c r="R439" s="166">
        <f t="shared" si="210"/>
        <v>8.1999999999999993</v>
      </c>
      <c r="S439" s="166">
        <f t="shared" si="206"/>
        <v>8.1999999999999993</v>
      </c>
      <c r="T439" s="300">
        <f t="shared" si="211"/>
        <v>8.1999999999999993</v>
      </c>
    </row>
    <row r="440" spans="1:20" ht="15.75" customHeight="1" x14ac:dyDescent="0.3">
      <c r="A440" s="298">
        <v>432</v>
      </c>
      <c r="B440" s="235" t="s">
        <v>402</v>
      </c>
      <c r="C440" s="235">
        <v>413</v>
      </c>
      <c r="D440" s="236" t="s">
        <v>32</v>
      </c>
      <c r="E440" s="242"/>
      <c r="F440" s="179"/>
      <c r="G440" s="237">
        <v>23</v>
      </c>
      <c r="H440" s="238">
        <v>23</v>
      </c>
      <c r="I440" s="179">
        <v>98</v>
      </c>
      <c r="J440" s="179">
        <v>70</v>
      </c>
      <c r="K440" s="238">
        <f t="shared" si="205"/>
        <v>75</v>
      </c>
      <c r="L440" s="239">
        <f t="shared" si="198"/>
        <v>28</v>
      </c>
      <c r="M440" s="237">
        <f t="shared" si="207"/>
        <v>23</v>
      </c>
      <c r="N440" s="237">
        <f t="shared" si="204"/>
        <v>5</v>
      </c>
      <c r="O440" s="179" t="str">
        <f t="shared" si="209"/>
        <v>70%</v>
      </c>
      <c r="P440" s="179">
        <f t="shared" si="199"/>
        <v>3.5</v>
      </c>
      <c r="Q440" s="179">
        <v>0.1</v>
      </c>
      <c r="R440" s="237">
        <f t="shared" si="210"/>
        <v>23.1</v>
      </c>
      <c r="S440" s="237">
        <f t="shared" si="206"/>
        <v>23.1</v>
      </c>
      <c r="T440" s="299">
        <f t="shared" si="211"/>
        <v>23.1</v>
      </c>
    </row>
    <row r="441" spans="1:20" ht="15.75" customHeight="1" x14ac:dyDescent="0.3">
      <c r="A441" s="298">
        <v>433</v>
      </c>
      <c r="B441" s="235" t="s">
        <v>403</v>
      </c>
      <c r="C441" s="235">
        <v>265</v>
      </c>
      <c r="D441" s="236"/>
      <c r="E441" s="179"/>
      <c r="F441" s="179"/>
      <c r="G441" s="237">
        <v>22</v>
      </c>
      <c r="H441" s="238">
        <v>22</v>
      </c>
      <c r="I441" s="179">
        <v>102</v>
      </c>
      <c r="J441" s="179">
        <v>69</v>
      </c>
      <c r="K441" s="238">
        <f t="shared" si="205"/>
        <v>80</v>
      </c>
      <c r="L441" s="239">
        <f t="shared" si="198"/>
        <v>33</v>
      </c>
      <c r="M441" s="237">
        <f t="shared" si="207"/>
        <v>22</v>
      </c>
      <c r="N441" s="237">
        <f t="shared" si="204"/>
        <v>11</v>
      </c>
      <c r="O441" s="179" t="str">
        <f t="shared" si="209"/>
        <v>70%</v>
      </c>
      <c r="P441" s="179">
        <f t="shared" si="199"/>
        <v>7.6999999999999993</v>
      </c>
      <c r="Q441" s="179">
        <v>0.1</v>
      </c>
      <c r="R441" s="237">
        <f t="shared" si="210"/>
        <v>22.1</v>
      </c>
      <c r="S441" s="237">
        <f t="shared" si="206"/>
        <v>22.1</v>
      </c>
      <c r="T441" s="299">
        <f t="shared" si="211"/>
        <v>22.1</v>
      </c>
    </row>
    <row r="442" spans="1:20" ht="15.75" customHeight="1" x14ac:dyDescent="0.3">
      <c r="A442" s="298">
        <v>434</v>
      </c>
      <c r="B442" s="235" t="s">
        <v>404</v>
      </c>
      <c r="C442" s="235">
        <v>288</v>
      </c>
      <c r="D442" s="236"/>
      <c r="E442" s="242"/>
      <c r="F442" s="179"/>
      <c r="G442" s="237">
        <v>11</v>
      </c>
      <c r="H442" s="238">
        <v>11</v>
      </c>
      <c r="I442" s="179">
        <v>83</v>
      </c>
      <c r="J442" s="179">
        <v>71</v>
      </c>
      <c r="K442" s="238">
        <f t="shared" si="205"/>
        <v>72</v>
      </c>
      <c r="L442" s="239">
        <f t="shared" si="198"/>
        <v>12</v>
      </c>
      <c r="M442" s="237">
        <f t="shared" si="207"/>
        <v>11</v>
      </c>
      <c r="N442" s="237">
        <f t="shared" si="204"/>
        <v>1</v>
      </c>
      <c r="O442" s="179" t="str">
        <f t="shared" si="209"/>
        <v>30%</v>
      </c>
      <c r="P442" s="179">
        <f t="shared" si="199"/>
        <v>0.3</v>
      </c>
      <c r="Q442" s="179">
        <v>0.1</v>
      </c>
      <c r="R442" s="237">
        <f t="shared" si="210"/>
        <v>11.1</v>
      </c>
      <c r="S442" s="237">
        <f t="shared" si="206"/>
        <v>11.1</v>
      </c>
      <c r="T442" s="299">
        <f t="shared" si="211"/>
        <v>11.1</v>
      </c>
    </row>
    <row r="443" spans="1:20" ht="15.75" customHeight="1" x14ac:dyDescent="0.3">
      <c r="A443" s="298">
        <v>435</v>
      </c>
      <c r="B443" s="72" t="s">
        <v>405</v>
      </c>
      <c r="C443" s="72">
        <v>414</v>
      </c>
      <c r="D443" s="75"/>
      <c r="E443" s="76"/>
      <c r="F443" s="31"/>
      <c r="G443" s="166">
        <v>16</v>
      </c>
      <c r="H443" s="246">
        <v>16</v>
      </c>
      <c r="I443" s="31">
        <v>97</v>
      </c>
      <c r="J443" s="31">
        <v>70</v>
      </c>
      <c r="K443" s="246">
        <f t="shared" si="205"/>
        <v>81</v>
      </c>
      <c r="L443" s="247">
        <f t="shared" si="198"/>
        <v>27</v>
      </c>
      <c r="M443" s="166">
        <f t="shared" si="207"/>
        <v>16</v>
      </c>
      <c r="N443" s="166">
        <f t="shared" si="204"/>
        <v>11</v>
      </c>
      <c r="O443" s="31" t="str">
        <f t="shared" si="209"/>
        <v>50%</v>
      </c>
      <c r="P443" s="31">
        <f t="shared" si="199"/>
        <v>5.5</v>
      </c>
      <c r="Q443" s="179">
        <v>0.1</v>
      </c>
      <c r="R443" s="166">
        <f t="shared" si="210"/>
        <v>16.100000000000001</v>
      </c>
      <c r="S443" s="166">
        <f t="shared" si="206"/>
        <v>16.100000000000001</v>
      </c>
      <c r="T443" s="300">
        <f t="shared" si="211"/>
        <v>16.100000000000001</v>
      </c>
    </row>
    <row r="444" spans="1:20" ht="15.75" customHeight="1" x14ac:dyDescent="0.3">
      <c r="A444" s="298">
        <v>436</v>
      </c>
      <c r="B444" s="72" t="s">
        <v>406</v>
      </c>
      <c r="C444" s="72">
        <v>261</v>
      </c>
      <c r="D444" s="75"/>
      <c r="E444" s="76"/>
      <c r="F444" s="31"/>
      <c r="G444" s="31">
        <v>24</v>
      </c>
      <c r="H444" s="246">
        <v>24</v>
      </c>
      <c r="I444" s="31">
        <v>106</v>
      </c>
      <c r="J444" s="31">
        <v>70</v>
      </c>
      <c r="K444" s="246">
        <f t="shared" si="205"/>
        <v>82</v>
      </c>
      <c r="L444" s="247">
        <f t="shared" ref="L444:L469" si="212">I444-J444</f>
        <v>36</v>
      </c>
      <c r="M444" s="166">
        <f t="shared" si="207"/>
        <v>24</v>
      </c>
      <c r="N444" s="166">
        <f t="shared" si="204"/>
        <v>12</v>
      </c>
      <c r="O444" s="31" t="str">
        <f t="shared" si="209"/>
        <v>70%</v>
      </c>
      <c r="P444" s="31">
        <f t="shared" si="199"/>
        <v>8.3999999999999986</v>
      </c>
      <c r="Q444" s="179">
        <v>0.1</v>
      </c>
      <c r="R444" s="166">
        <f t="shared" si="210"/>
        <v>24.1</v>
      </c>
      <c r="S444" s="166">
        <f t="shared" si="206"/>
        <v>24.1</v>
      </c>
      <c r="T444" s="300">
        <f t="shared" si="211"/>
        <v>24.1</v>
      </c>
    </row>
    <row r="445" spans="1:20" ht="15.75" customHeight="1" x14ac:dyDescent="0.3">
      <c r="A445" s="298">
        <v>437</v>
      </c>
      <c r="B445" s="235" t="s">
        <v>407</v>
      </c>
      <c r="C445" s="235">
        <v>188</v>
      </c>
      <c r="D445" s="236" t="s">
        <v>65</v>
      </c>
      <c r="E445" s="179"/>
      <c r="F445" s="179"/>
      <c r="G445" s="179">
        <v>10</v>
      </c>
      <c r="H445" s="238">
        <f>G445</f>
        <v>10</v>
      </c>
      <c r="I445" s="179">
        <v>86</v>
      </c>
      <c r="J445" s="179">
        <v>69</v>
      </c>
      <c r="K445" s="238">
        <f t="shared" si="205"/>
        <v>76</v>
      </c>
      <c r="L445" s="239">
        <f t="shared" si="212"/>
        <v>17</v>
      </c>
      <c r="M445" s="237">
        <f t="shared" si="207"/>
        <v>10</v>
      </c>
      <c r="N445" s="237">
        <f t="shared" si="204"/>
        <v>7</v>
      </c>
      <c r="O445" s="179" t="str">
        <f t="shared" si="209"/>
        <v>30%</v>
      </c>
      <c r="P445" s="179">
        <f t="shared" si="199"/>
        <v>2.1</v>
      </c>
      <c r="Q445" s="179">
        <v>0.1</v>
      </c>
      <c r="R445" s="237">
        <f t="shared" si="210"/>
        <v>10.1</v>
      </c>
      <c r="S445" s="237">
        <f t="shared" si="206"/>
        <v>10.1</v>
      </c>
      <c r="T445" s="299">
        <f t="shared" si="211"/>
        <v>10.1</v>
      </c>
    </row>
    <row r="446" spans="1:20" ht="15.75" customHeight="1" x14ac:dyDescent="0.3">
      <c r="A446" s="298">
        <v>438</v>
      </c>
      <c r="B446" s="235" t="s">
        <v>408</v>
      </c>
      <c r="C446" s="235">
        <v>157</v>
      </c>
      <c r="D446" s="236" t="s">
        <v>17</v>
      </c>
      <c r="E446" s="179"/>
      <c r="F446" s="179"/>
      <c r="G446" s="179">
        <v>10.199999999999999</v>
      </c>
      <c r="H446" s="238">
        <f>G446</f>
        <v>10.199999999999999</v>
      </c>
      <c r="I446" s="179"/>
      <c r="J446" s="179"/>
      <c r="K446" s="238">
        <f t="shared" si="205"/>
        <v>-10.199999999999999</v>
      </c>
      <c r="L446" s="239">
        <f t="shared" si="212"/>
        <v>0</v>
      </c>
      <c r="M446" s="237">
        <f t="shared" si="207"/>
        <v>10.199999999999999</v>
      </c>
      <c r="N446" s="237">
        <f t="shared" si="204"/>
        <v>-10.199999999999999</v>
      </c>
      <c r="O446" s="179" t="str">
        <f t="shared" si="209"/>
        <v>30%</v>
      </c>
      <c r="P446" s="179">
        <f t="shared" si="199"/>
        <v>-3.0599999999999996</v>
      </c>
      <c r="Q446" s="179">
        <v>0.1</v>
      </c>
      <c r="R446" s="237">
        <f t="shared" si="210"/>
        <v>7.14</v>
      </c>
      <c r="S446" s="237">
        <f t="shared" si="206"/>
        <v>10.199999999999999</v>
      </c>
      <c r="T446" s="299">
        <f t="shared" si="211"/>
        <v>10.199999999999999</v>
      </c>
    </row>
    <row r="447" spans="1:20" ht="15.75" customHeight="1" x14ac:dyDescent="0.3">
      <c r="A447" s="298">
        <v>439</v>
      </c>
      <c r="B447" s="72" t="s">
        <v>409</v>
      </c>
      <c r="C447" s="72">
        <v>177</v>
      </c>
      <c r="D447" s="75" t="s">
        <v>34</v>
      </c>
      <c r="E447" s="76"/>
      <c r="F447" s="31"/>
      <c r="G447" s="31">
        <v>13</v>
      </c>
      <c r="H447" s="246">
        <v>13</v>
      </c>
      <c r="I447" s="31">
        <v>81</v>
      </c>
      <c r="J447" s="31">
        <v>70</v>
      </c>
      <c r="K447" s="246">
        <f t="shared" si="205"/>
        <v>68</v>
      </c>
      <c r="L447" s="247">
        <f t="shared" si="212"/>
        <v>11</v>
      </c>
      <c r="M447" s="166">
        <f t="shared" si="207"/>
        <v>13</v>
      </c>
      <c r="N447" s="166">
        <f t="shared" si="204"/>
        <v>-2</v>
      </c>
      <c r="O447" s="31" t="str">
        <f t="shared" si="209"/>
        <v>30%</v>
      </c>
      <c r="P447" s="31">
        <f t="shared" si="199"/>
        <v>-0.6</v>
      </c>
      <c r="Q447" s="179">
        <v>0.1</v>
      </c>
      <c r="R447" s="166">
        <f t="shared" si="210"/>
        <v>12.4</v>
      </c>
      <c r="S447" s="166">
        <f t="shared" si="206"/>
        <v>12.4</v>
      </c>
      <c r="T447" s="300">
        <f t="shared" si="211"/>
        <v>12.4</v>
      </c>
    </row>
    <row r="448" spans="1:20" ht="15.75" customHeight="1" x14ac:dyDescent="0.3">
      <c r="A448" s="298">
        <v>440</v>
      </c>
      <c r="B448" s="235" t="s">
        <v>410</v>
      </c>
      <c r="C448" s="235">
        <v>111</v>
      </c>
      <c r="D448" s="236"/>
      <c r="E448" s="179"/>
      <c r="F448" s="179"/>
      <c r="G448" s="237">
        <v>24</v>
      </c>
      <c r="H448" s="238">
        <f>G448</f>
        <v>24</v>
      </c>
      <c r="I448" s="179"/>
      <c r="J448" s="179"/>
      <c r="K448" s="238">
        <f t="shared" si="205"/>
        <v>-24</v>
      </c>
      <c r="L448" s="239">
        <f t="shared" si="212"/>
        <v>0</v>
      </c>
      <c r="M448" s="237">
        <f t="shared" si="207"/>
        <v>24</v>
      </c>
      <c r="N448" s="237">
        <f t="shared" si="204"/>
        <v>-24</v>
      </c>
      <c r="O448" s="179" t="str">
        <f t="shared" si="209"/>
        <v>70%</v>
      </c>
      <c r="P448" s="179">
        <f t="shared" si="199"/>
        <v>-16.799999999999997</v>
      </c>
      <c r="Q448" s="179">
        <v>0.1</v>
      </c>
      <c r="R448" s="237">
        <f t="shared" si="210"/>
        <v>7.2000000000000028</v>
      </c>
      <c r="S448" s="237">
        <f t="shared" si="206"/>
        <v>24</v>
      </c>
      <c r="T448" s="299">
        <f t="shared" si="211"/>
        <v>24</v>
      </c>
    </row>
    <row r="449" spans="1:20" ht="15.75" customHeight="1" x14ac:dyDescent="0.3">
      <c r="A449" s="298">
        <v>441</v>
      </c>
      <c r="B449" s="236" t="s">
        <v>411</v>
      </c>
      <c r="C449" s="235">
        <v>427</v>
      </c>
      <c r="D449" s="236"/>
      <c r="E449" s="242"/>
      <c r="F449" s="179"/>
      <c r="G449" s="179">
        <v>14</v>
      </c>
      <c r="H449" s="179">
        <v>14</v>
      </c>
      <c r="I449" s="179">
        <v>79</v>
      </c>
      <c r="J449" s="179">
        <v>68</v>
      </c>
      <c r="K449" s="179">
        <f t="shared" si="205"/>
        <v>65</v>
      </c>
      <c r="L449" s="179">
        <f t="shared" si="212"/>
        <v>11</v>
      </c>
      <c r="M449" s="179">
        <f t="shared" si="207"/>
        <v>14</v>
      </c>
      <c r="N449" s="179">
        <f t="shared" si="204"/>
        <v>-3</v>
      </c>
      <c r="O449" s="179" t="str">
        <f t="shared" si="209"/>
        <v>50%</v>
      </c>
      <c r="P449" s="179">
        <f t="shared" si="199"/>
        <v>-1.5</v>
      </c>
      <c r="Q449" s="179">
        <v>0.1</v>
      </c>
      <c r="R449" s="179">
        <f t="shared" si="210"/>
        <v>12.5</v>
      </c>
      <c r="S449" s="179">
        <f t="shared" si="206"/>
        <v>12.5</v>
      </c>
      <c r="T449" s="299">
        <f t="shared" si="211"/>
        <v>12.5</v>
      </c>
    </row>
    <row r="450" spans="1:20" ht="15.75" customHeight="1" x14ac:dyDescent="0.3">
      <c r="A450" s="298">
        <v>442</v>
      </c>
      <c r="B450" s="235" t="s">
        <v>412</v>
      </c>
      <c r="C450" s="235">
        <v>31</v>
      </c>
      <c r="D450" s="236"/>
      <c r="E450" s="179"/>
      <c r="F450" s="179"/>
      <c r="G450" s="237">
        <v>13.8</v>
      </c>
      <c r="H450" s="238">
        <f>G450</f>
        <v>13.8</v>
      </c>
      <c r="I450" s="179"/>
      <c r="J450" s="179"/>
      <c r="K450" s="238">
        <f t="shared" si="205"/>
        <v>-13.8</v>
      </c>
      <c r="L450" s="239">
        <f t="shared" si="212"/>
        <v>0</v>
      </c>
      <c r="M450" s="237">
        <f t="shared" si="207"/>
        <v>13.8</v>
      </c>
      <c r="N450" s="237">
        <f t="shared" si="204"/>
        <v>-13.8</v>
      </c>
      <c r="O450" s="179" t="str">
        <f t="shared" si="209"/>
        <v>50%</v>
      </c>
      <c r="P450" s="179">
        <f t="shared" si="199"/>
        <v>-6.9</v>
      </c>
      <c r="Q450" s="179">
        <v>0.1</v>
      </c>
      <c r="R450" s="237">
        <f t="shared" si="210"/>
        <v>6.9</v>
      </c>
      <c r="S450" s="237">
        <f t="shared" si="206"/>
        <v>13.8</v>
      </c>
      <c r="T450" s="299">
        <f t="shared" si="211"/>
        <v>13.8</v>
      </c>
    </row>
    <row r="451" spans="1:20" ht="15.75" customHeight="1" x14ac:dyDescent="0.3">
      <c r="A451" s="298">
        <v>443</v>
      </c>
      <c r="B451" s="268" t="s">
        <v>413</v>
      </c>
      <c r="C451" s="72">
        <v>426</v>
      </c>
      <c r="D451" s="269"/>
      <c r="E451" s="76"/>
      <c r="F451" s="270"/>
      <c r="G451" s="31">
        <v>22.6</v>
      </c>
      <c r="H451" s="31">
        <v>23</v>
      </c>
      <c r="I451" s="31">
        <v>97</v>
      </c>
      <c r="J451" s="31">
        <v>70</v>
      </c>
      <c r="K451" s="31">
        <f t="shared" si="205"/>
        <v>74</v>
      </c>
      <c r="L451" s="31">
        <f t="shared" si="212"/>
        <v>27</v>
      </c>
      <c r="M451" s="31">
        <f t="shared" si="207"/>
        <v>22.6</v>
      </c>
      <c r="N451" s="31">
        <f t="shared" si="204"/>
        <v>4.3999999999999986</v>
      </c>
      <c r="O451" s="31" t="str">
        <f t="shared" si="209"/>
        <v>70%</v>
      </c>
      <c r="P451" s="31">
        <f t="shared" si="199"/>
        <v>3.0799999999999987</v>
      </c>
      <c r="Q451" s="179">
        <v>0.1</v>
      </c>
      <c r="R451" s="31">
        <f t="shared" si="210"/>
        <v>22.700000000000003</v>
      </c>
      <c r="S451" s="31">
        <f t="shared" si="206"/>
        <v>22.700000000000003</v>
      </c>
      <c r="T451" s="302">
        <v>23</v>
      </c>
    </row>
    <row r="452" spans="1:20" ht="15.75" customHeight="1" x14ac:dyDescent="0.3">
      <c r="A452" s="298">
        <v>444</v>
      </c>
      <c r="B452" s="235" t="s">
        <v>415</v>
      </c>
      <c r="C452" s="235">
        <v>98</v>
      </c>
      <c r="D452" s="236"/>
      <c r="E452" s="179"/>
      <c r="F452" s="179"/>
      <c r="G452" s="237">
        <v>15.5</v>
      </c>
      <c r="H452" s="238">
        <f>G452</f>
        <v>15.5</v>
      </c>
      <c r="I452" s="179"/>
      <c r="J452" s="179"/>
      <c r="K452" s="238">
        <f t="shared" si="205"/>
        <v>-15.5</v>
      </c>
      <c r="L452" s="239">
        <f t="shared" si="212"/>
        <v>0</v>
      </c>
      <c r="M452" s="237">
        <f t="shared" si="207"/>
        <v>15.5</v>
      </c>
      <c r="N452" s="237">
        <f t="shared" si="204"/>
        <v>-15.5</v>
      </c>
      <c r="O452" s="179" t="str">
        <f t="shared" si="209"/>
        <v>50%</v>
      </c>
      <c r="P452" s="179">
        <f t="shared" si="199"/>
        <v>-7.75</v>
      </c>
      <c r="Q452" s="179">
        <v>0.1</v>
      </c>
      <c r="R452" s="237">
        <f t="shared" si="210"/>
        <v>7.75</v>
      </c>
      <c r="S452" s="237">
        <f t="shared" si="206"/>
        <v>15.5</v>
      </c>
      <c r="T452" s="299">
        <f>S452</f>
        <v>15.5</v>
      </c>
    </row>
    <row r="453" spans="1:20" ht="15.75" customHeight="1" x14ac:dyDescent="0.3">
      <c r="A453" s="298">
        <v>445</v>
      </c>
      <c r="B453" s="235" t="s">
        <v>418</v>
      </c>
      <c r="C453" s="235">
        <v>40</v>
      </c>
      <c r="D453" s="236"/>
      <c r="E453" s="179"/>
      <c r="F453" s="179"/>
      <c r="G453" s="237">
        <v>11.1</v>
      </c>
      <c r="H453" s="238">
        <f>G453</f>
        <v>11.1</v>
      </c>
      <c r="I453" s="179"/>
      <c r="J453" s="179"/>
      <c r="K453" s="238">
        <f t="shared" ref="K453:K466" si="213">I453-H453</f>
        <v>-11.1</v>
      </c>
      <c r="L453" s="239">
        <f t="shared" si="212"/>
        <v>0</v>
      </c>
      <c r="M453" s="237">
        <f t="shared" si="207"/>
        <v>11.1</v>
      </c>
      <c r="N453" s="237">
        <f t="shared" si="204"/>
        <v>-11.1</v>
      </c>
      <c r="O453" s="179" t="str">
        <f t="shared" si="209"/>
        <v>30%</v>
      </c>
      <c r="P453" s="179">
        <f t="shared" ref="P453:P469" si="214">N453*O453</f>
        <v>-3.3299999999999996</v>
      </c>
      <c r="Q453" s="179">
        <v>0.1</v>
      </c>
      <c r="R453" s="237">
        <f t="shared" si="210"/>
        <v>7.77</v>
      </c>
      <c r="S453" s="237">
        <f t="shared" si="206"/>
        <v>11.1</v>
      </c>
      <c r="T453" s="299">
        <f t="shared" ref="T453:T460" si="215">S453</f>
        <v>11.1</v>
      </c>
    </row>
    <row r="454" spans="1:20" ht="15.75" customHeight="1" x14ac:dyDescent="0.3">
      <c r="A454" s="298">
        <v>446</v>
      </c>
      <c r="B454" s="240" t="s">
        <v>420</v>
      </c>
      <c r="C454" s="235">
        <v>417</v>
      </c>
      <c r="D454" s="240"/>
      <c r="E454" s="281"/>
      <c r="F454" s="282"/>
      <c r="G454" s="282">
        <v>18</v>
      </c>
      <c r="H454" s="282">
        <v>18</v>
      </c>
      <c r="I454" s="282">
        <v>97</v>
      </c>
      <c r="J454" s="282">
        <v>72</v>
      </c>
      <c r="K454" s="282">
        <f t="shared" si="213"/>
        <v>79</v>
      </c>
      <c r="L454" s="282">
        <f t="shared" si="212"/>
        <v>25</v>
      </c>
      <c r="M454" s="282">
        <f t="shared" si="207"/>
        <v>18</v>
      </c>
      <c r="N454" s="282">
        <f t="shared" si="204"/>
        <v>7</v>
      </c>
      <c r="O454" s="282" t="str">
        <f t="shared" si="209"/>
        <v>50%</v>
      </c>
      <c r="P454" s="282">
        <f t="shared" si="214"/>
        <v>3.5</v>
      </c>
      <c r="Q454" s="179">
        <v>0.1</v>
      </c>
      <c r="R454" s="282">
        <f t="shared" si="210"/>
        <v>18.100000000000001</v>
      </c>
      <c r="S454" s="282">
        <f t="shared" si="206"/>
        <v>18.100000000000001</v>
      </c>
      <c r="T454" s="299">
        <f t="shared" si="215"/>
        <v>18.100000000000001</v>
      </c>
    </row>
    <row r="455" spans="1:20" ht="15.75" customHeight="1" x14ac:dyDescent="0.3">
      <c r="A455" s="298">
        <v>447</v>
      </c>
      <c r="B455" s="235" t="s">
        <v>423</v>
      </c>
      <c r="C455" s="235">
        <v>25</v>
      </c>
      <c r="D455" s="236"/>
      <c r="E455" s="179"/>
      <c r="F455" s="179"/>
      <c r="G455" s="237">
        <v>12.8</v>
      </c>
      <c r="H455" s="238">
        <f>G455</f>
        <v>12.8</v>
      </c>
      <c r="I455" s="179"/>
      <c r="J455" s="179"/>
      <c r="K455" s="238">
        <f t="shared" si="213"/>
        <v>-12.8</v>
      </c>
      <c r="L455" s="239">
        <f t="shared" si="212"/>
        <v>0</v>
      </c>
      <c r="M455" s="237">
        <f t="shared" si="207"/>
        <v>12.8</v>
      </c>
      <c r="N455" s="237">
        <f t="shared" si="204"/>
        <v>-12.8</v>
      </c>
      <c r="O455" s="179" t="str">
        <f t="shared" si="209"/>
        <v>30%</v>
      </c>
      <c r="P455" s="179">
        <f t="shared" si="214"/>
        <v>-3.84</v>
      </c>
      <c r="Q455" s="179">
        <v>0.1</v>
      </c>
      <c r="R455" s="237">
        <f t="shared" si="210"/>
        <v>8.9600000000000009</v>
      </c>
      <c r="S455" s="237">
        <f t="shared" si="206"/>
        <v>12.8</v>
      </c>
      <c r="T455" s="299">
        <f t="shared" si="215"/>
        <v>12.8</v>
      </c>
    </row>
    <row r="456" spans="1:20" ht="15.75" customHeight="1" x14ac:dyDescent="0.3">
      <c r="A456" s="298">
        <v>448</v>
      </c>
      <c r="B456" s="75" t="s">
        <v>424</v>
      </c>
      <c r="C456" s="72">
        <v>419</v>
      </c>
      <c r="D456" s="75" t="s">
        <v>20</v>
      </c>
      <c r="E456" s="76"/>
      <c r="F456" s="31"/>
      <c r="G456" s="31">
        <v>12.1</v>
      </c>
      <c r="H456" s="31">
        <v>12</v>
      </c>
      <c r="I456" s="31">
        <v>79</v>
      </c>
      <c r="J456" s="31">
        <v>70</v>
      </c>
      <c r="K456" s="31">
        <f t="shared" si="213"/>
        <v>67</v>
      </c>
      <c r="L456" s="31">
        <f t="shared" si="212"/>
        <v>9</v>
      </c>
      <c r="M456" s="31">
        <f t="shared" si="207"/>
        <v>12.1</v>
      </c>
      <c r="N456" s="31">
        <f t="shared" si="204"/>
        <v>-3.0999999999999996</v>
      </c>
      <c r="O456" s="31" t="str">
        <f t="shared" si="209"/>
        <v>30%</v>
      </c>
      <c r="P456" s="31">
        <f t="shared" si="214"/>
        <v>-0.92999999999999983</v>
      </c>
      <c r="Q456" s="179">
        <v>0.1</v>
      </c>
      <c r="R456" s="31">
        <f t="shared" si="210"/>
        <v>11.17</v>
      </c>
      <c r="S456" s="31">
        <f t="shared" si="206"/>
        <v>11.17</v>
      </c>
      <c r="T456" s="300">
        <f t="shared" si="215"/>
        <v>11.17</v>
      </c>
    </row>
    <row r="457" spans="1:20" ht="15.75" customHeight="1" x14ac:dyDescent="0.3">
      <c r="A457" s="298">
        <v>449</v>
      </c>
      <c r="B457" s="235" t="s">
        <v>425</v>
      </c>
      <c r="C457" s="235">
        <v>186</v>
      </c>
      <c r="D457" s="236"/>
      <c r="E457" s="179"/>
      <c r="F457" s="179"/>
      <c r="G457" s="179">
        <v>20.8</v>
      </c>
      <c r="H457" s="238">
        <f>G457</f>
        <v>20.8</v>
      </c>
      <c r="I457" s="179"/>
      <c r="J457" s="179"/>
      <c r="K457" s="238">
        <f t="shared" si="213"/>
        <v>-20.8</v>
      </c>
      <c r="L457" s="239">
        <f t="shared" si="212"/>
        <v>0</v>
      </c>
      <c r="M457" s="237">
        <f t="shared" si="207"/>
        <v>20.8</v>
      </c>
      <c r="N457" s="237">
        <f t="shared" si="204"/>
        <v>-20.8</v>
      </c>
      <c r="O457" s="179" t="str">
        <f t="shared" si="209"/>
        <v>70%</v>
      </c>
      <c r="P457" s="179">
        <f t="shared" si="214"/>
        <v>-14.559999999999999</v>
      </c>
      <c r="Q457" s="179">
        <v>0.1</v>
      </c>
      <c r="R457" s="237">
        <f t="shared" si="210"/>
        <v>6.240000000000002</v>
      </c>
      <c r="S457" s="237">
        <f t="shared" si="206"/>
        <v>20.8</v>
      </c>
      <c r="T457" s="299">
        <f t="shared" si="215"/>
        <v>20.8</v>
      </c>
    </row>
    <row r="458" spans="1:20" ht="15.75" customHeight="1" x14ac:dyDescent="0.3">
      <c r="A458" s="298">
        <v>450</v>
      </c>
      <c r="B458" s="240" t="s">
        <v>426</v>
      </c>
      <c r="C458" s="235">
        <v>420</v>
      </c>
      <c r="D458" s="289" t="s">
        <v>20</v>
      </c>
      <c r="E458" s="242"/>
      <c r="F458" s="243"/>
      <c r="G458" s="237">
        <v>9.1</v>
      </c>
      <c r="H458" s="238">
        <f>G458</f>
        <v>9.1</v>
      </c>
      <c r="I458" s="179">
        <v>88</v>
      </c>
      <c r="J458" s="179">
        <v>70</v>
      </c>
      <c r="K458" s="238">
        <f t="shared" si="213"/>
        <v>78.900000000000006</v>
      </c>
      <c r="L458" s="239">
        <f t="shared" si="212"/>
        <v>18</v>
      </c>
      <c r="M458" s="237">
        <f t="shared" si="207"/>
        <v>9.1</v>
      </c>
      <c r="N458" s="237">
        <f t="shared" si="204"/>
        <v>8.9</v>
      </c>
      <c r="O458" s="179" t="str">
        <f t="shared" si="209"/>
        <v>30%</v>
      </c>
      <c r="P458" s="179">
        <f t="shared" si="214"/>
        <v>2.67</v>
      </c>
      <c r="Q458" s="179">
        <v>0.1</v>
      </c>
      <c r="R458" s="237">
        <f t="shared" si="210"/>
        <v>9.1999999999999993</v>
      </c>
      <c r="S458" s="237">
        <f t="shared" si="206"/>
        <v>9.1999999999999993</v>
      </c>
      <c r="T458" s="299">
        <f t="shared" si="215"/>
        <v>9.1999999999999993</v>
      </c>
    </row>
    <row r="459" spans="1:20" ht="15.75" customHeight="1" x14ac:dyDescent="0.3">
      <c r="A459" s="298">
        <v>451</v>
      </c>
      <c r="B459" s="235" t="s">
        <v>427</v>
      </c>
      <c r="C459" s="235">
        <v>183</v>
      </c>
      <c r="D459" s="236"/>
      <c r="E459" s="242"/>
      <c r="F459" s="179"/>
      <c r="G459" s="179">
        <v>9</v>
      </c>
      <c r="H459" s="238">
        <f>G459</f>
        <v>9</v>
      </c>
      <c r="I459" s="179">
        <v>77</v>
      </c>
      <c r="J459" s="179">
        <v>68</v>
      </c>
      <c r="K459" s="238">
        <f t="shared" si="213"/>
        <v>68</v>
      </c>
      <c r="L459" s="239">
        <f t="shared" si="212"/>
        <v>9</v>
      </c>
      <c r="M459" s="237">
        <f t="shared" si="207"/>
        <v>9</v>
      </c>
      <c r="N459" s="237">
        <f t="shared" si="204"/>
        <v>0</v>
      </c>
      <c r="O459" s="179" t="str">
        <f t="shared" si="209"/>
        <v>30%</v>
      </c>
      <c r="P459" s="179">
        <f t="shared" si="214"/>
        <v>0</v>
      </c>
      <c r="Q459" s="179">
        <v>0.1</v>
      </c>
      <c r="R459" s="237">
        <f t="shared" si="210"/>
        <v>9</v>
      </c>
      <c r="S459" s="237">
        <f t="shared" si="206"/>
        <v>9</v>
      </c>
      <c r="T459" s="299">
        <f t="shared" si="215"/>
        <v>9</v>
      </c>
    </row>
    <row r="460" spans="1:20" ht="15.75" customHeight="1" x14ac:dyDescent="0.3">
      <c r="A460" s="298">
        <v>452</v>
      </c>
      <c r="B460" s="240" t="s">
        <v>428</v>
      </c>
      <c r="C460" s="235">
        <v>421</v>
      </c>
      <c r="D460" s="241"/>
      <c r="E460" s="288"/>
      <c r="F460" s="243"/>
      <c r="G460" s="179">
        <v>18</v>
      </c>
      <c r="H460" s="179">
        <v>18</v>
      </c>
      <c r="I460" s="179">
        <v>95</v>
      </c>
      <c r="J460" s="179">
        <v>70</v>
      </c>
      <c r="K460" s="179">
        <f t="shared" si="213"/>
        <v>77</v>
      </c>
      <c r="L460" s="179">
        <f t="shared" si="212"/>
        <v>25</v>
      </c>
      <c r="M460" s="179">
        <f t="shared" si="207"/>
        <v>18</v>
      </c>
      <c r="N460" s="179">
        <f t="shared" si="204"/>
        <v>7</v>
      </c>
      <c r="O460" s="179" t="str">
        <f t="shared" si="209"/>
        <v>50%</v>
      </c>
      <c r="P460" s="179">
        <f t="shared" si="214"/>
        <v>3.5</v>
      </c>
      <c r="Q460" s="179">
        <v>0.1</v>
      </c>
      <c r="R460" s="179">
        <f t="shared" si="210"/>
        <v>18.100000000000001</v>
      </c>
      <c r="S460" s="179">
        <f t="shared" si="206"/>
        <v>18.100000000000001</v>
      </c>
      <c r="T460" s="299">
        <f t="shared" si="215"/>
        <v>18.100000000000001</v>
      </c>
    </row>
    <row r="461" spans="1:20" ht="15.75" customHeight="1" x14ac:dyDescent="0.3">
      <c r="A461" s="298">
        <v>453</v>
      </c>
      <c r="B461" s="72" t="s">
        <v>460</v>
      </c>
      <c r="C461" s="72">
        <v>448</v>
      </c>
      <c r="D461" s="252"/>
      <c r="E461" s="255"/>
      <c r="F461" s="254"/>
      <c r="G461" s="31">
        <v>24</v>
      </c>
      <c r="H461" s="31">
        <v>24</v>
      </c>
      <c r="I461" s="31">
        <v>108</v>
      </c>
      <c r="J461" s="31">
        <v>70</v>
      </c>
      <c r="K461" s="31">
        <f t="shared" si="213"/>
        <v>84</v>
      </c>
      <c r="L461" s="31">
        <f t="shared" si="212"/>
        <v>38</v>
      </c>
      <c r="M461" s="31">
        <f t="shared" si="207"/>
        <v>24</v>
      </c>
      <c r="N461" s="31">
        <f t="shared" si="204"/>
        <v>14</v>
      </c>
      <c r="O461" s="31" t="str">
        <f t="shared" si="209"/>
        <v>70%</v>
      </c>
      <c r="P461" s="31">
        <f t="shared" si="214"/>
        <v>9.7999999999999989</v>
      </c>
      <c r="Q461" s="179">
        <v>0.1</v>
      </c>
      <c r="R461" s="31">
        <f t="shared" si="210"/>
        <v>24.1</v>
      </c>
      <c r="S461" s="31">
        <f t="shared" si="206"/>
        <v>24.1</v>
      </c>
      <c r="T461" s="302">
        <v>24</v>
      </c>
    </row>
    <row r="462" spans="1:20" ht="15.75" customHeight="1" x14ac:dyDescent="0.3">
      <c r="A462" s="298">
        <v>454</v>
      </c>
      <c r="B462" s="235" t="s">
        <v>431</v>
      </c>
      <c r="C462" s="235">
        <v>201</v>
      </c>
      <c r="D462" s="236"/>
      <c r="E462" s="179"/>
      <c r="F462" s="179"/>
      <c r="G462" s="179">
        <v>19.100000000000001</v>
      </c>
      <c r="H462" s="238">
        <f>G462</f>
        <v>19.100000000000001</v>
      </c>
      <c r="I462" s="179"/>
      <c r="J462" s="179"/>
      <c r="K462" s="238">
        <f t="shared" si="213"/>
        <v>-19.100000000000001</v>
      </c>
      <c r="L462" s="239">
        <f t="shared" si="212"/>
        <v>0</v>
      </c>
      <c r="M462" s="237">
        <f t="shared" si="207"/>
        <v>19.100000000000001</v>
      </c>
      <c r="N462" s="237">
        <f t="shared" si="204"/>
        <v>-19.100000000000001</v>
      </c>
      <c r="O462" s="179" t="str">
        <f t="shared" si="209"/>
        <v>50%</v>
      </c>
      <c r="P462" s="179">
        <f t="shared" si="214"/>
        <v>-9.5500000000000007</v>
      </c>
      <c r="Q462" s="179">
        <v>0.1</v>
      </c>
      <c r="R462" s="237">
        <f t="shared" si="210"/>
        <v>9.5500000000000007</v>
      </c>
      <c r="S462" s="237">
        <f t="shared" si="206"/>
        <v>19.100000000000001</v>
      </c>
      <c r="T462" s="299">
        <f>S462</f>
        <v>19.100000000000001</v>
      </c>
    </row>
    <row r="463" spans="1:20" ht="15.75" customHeight="1" x14ac:dyDescent="0.3">
      <c r="A463" s="298">
        <v>455</v>
      </c>
      <c r="B463" s="235" t="s">
        <v>432</v>
      </c>
      <c r="C463" s="235">
        <v>423</v>
      </c>
      <c r="D463" s="236"/>
      <c r="E463" s="242"/>
      <c r="F463" s="179"/>
      <c r="G463" s="179">
        <v>16</v>
      </c>
      <c r="H463" s="238">
        <v>16</v>
      </c>
      <c r="I463" s="179">
        <v>87</v>
      </c>
      <c r="J463" s="179">
        <v>70</v>
      </c>
      <c r="K463" s="238">
        <f t="shared" si="213"/>
        <v>71</v>
      </c>
      <c r="L463" s="239">
        <f t="shared" si="212"/>
        <v>17</v>
      </c>
      <c r="M463" s="237">
        <f t="shared" si="207"/>
        <v>16</v>
      </c>
      <c r="N463" s="237">
        <f t="shared" si="204"/>
        <v>1</v>
      </c>
      <c r="O463" s="179" t="str">
        <f t="shared" si="209"/>
        <v>50%</v>
      </c>
      <c r="P463" s="179">
        <f t="shared" si="214"/>
        <v>0.5</v>
      </c>
      <c r="Q463" s="179">
        <v>0.1</v>
      </c>
      <c r="R463" s="237">
        <f t="shared" si="210"/>
        <v>16.100000000000001</v>
      </c>
      <c r="S463" s="237">
        <f t="shared" si="206"/>
        <v>16.100000000000001</v>
      </c>
      <c r="T463" s="299">
        <f>S463</f>
        <v>16.100000000000001</v>
      </c>
    </row>
    <row r="464" spans="1:20" ht="15.75" customHeight="1" x14ac:dyDescent="0.3">
      <c r="A464" s="298">
        <v>456</v>
      </c>
      <c r="B464" s="252" t="s">
        <v>483</v>
      </c>
      <c r="C464" s="72">
        <v>475</v>
      </c>
      <c r="D464" s="252" t="s">
        <v>507</v>
      </c>
      <c r="E464" s="253"/>
      <c r="F464" s="254"/>
      <c r="G464" s="31">
        <v>24</v>
      </c>
      <c r="H464" s="31">
        <v>24</v>
      </c>
      <c r="I464" s="31">
        <v>107</v>
      </c>
      <c r="J464" s="31">
        <v>70</v>
      </c>
      <c r="K464" s="31">
        <f t="shared" si="213"/>
        <v>83</v>
      </c>
      <c r="L464" s="31">
        <f t="shared" si="212"/>
        <v>37</v>
      </c>
      <c r="M464" s="31">
        <f t="shared" si="207"/>
        <v>24</v>
      </c>
      <c r="N464" s="31">
        <f t="shared" si="204"/>
        <v>13</v>
      </c>
      <c r="O464" s="31" t="str">
        <f t="shared" si="209"/>
        <v>70%</v>
      </c>
      <c r="P464" s="31">
        <f t="shared" si="214"/>
        <v>9.1</v>
      </c>
      <c r="Q464" s="179">
        <v>0.1</v>
      </c>
      <c r="R464" s="31">
        <f t="shared" si="210"/>
        <v>24.1</v>
      </c>
      <c r="S464" s="31">
        <f t="shared" si="206"/>
        <v>24.1</v>
      </c>
      <c r="T464" s="302">
        <v>24</v>
      </c>
    </row>
    <row r="465" spans="1:20" ht="15.75" customHeight="1" x14ac:dyDescent="0.3">
      <c r="A465" s="298">
        <v>457</v>
      </c>
      <c r="B465" s="235" t="s">
        <v>433</v>
      </c>
      <c r="C465" s="235">
        <v>158</v>
      </c>
      <c r="D465" s="236" t="s">
        <v>91</v>
      </c>
      <c r="E465" s="179"/>
      <c r="F465" s="179"/>
      <c r="G465" s="179">
        <v>16.3</v>
      </c>
      <c r="H465" s="238">
        <f>G465</f>
        <v>16.3</v>
      </c>
      <c r="I465" s="179"/>
      <c r="J465" s="179"/>
      <c r="K465" s="238">
        <f t="shared" si="213"/>
        <v>-16.3</v>
      </c>
      <c r="L465" s="239">
        <f t="shared" si="212"/>
        <v>0</v>
      </c>
      <c r="M465" s="237">
        <f t="shared" si="207"/>
        <v>16.3</v>
      </c>
      <c r="N465" s="237">
        <f t="shared" si="204"/>
        <v>-16.3</v>
      </c>
      <c r="O465" s="179" t="str">
        <f t="shared" si="209"/>
        <v>50%</v>
      </c>
      <c r="P465" s="179">
        <f t="shared" si="214"/>
        <v>-8.15</v>
      </c>
      <c r="Q465" s="179">
        <v>0.1</v>
      </c>
      <c r="R465" s="237">
        <f t="shared" si="210"/>
        <v>8.15</v>
      </c>
      <c r="S465" s="237">
        <f t="shared" si="206"/>
        <v>16.3</v>
      </c>
      <c r="T465" s="299">
        <f>S465</f>
        <v>16.3</v>
      </c>
    </row>
    <row r="466" spans="1:20" ht="15.75" customHeight="1" x14ac:dyDescent="0.3">
      <c r="A466" s="298">
        <v>458</v>
      </c>
      <c r="B466" s="235" t="s">
        <v>434</v>
      </c>
      <c r="C466" s="235">
        <v>68</v>
      </c>
      <c r="D466" s="236"/>
      <c r="E466" s="179"/>
      <c r="F466" s="179"/>
      <c r="G466" s="237">
        <v>19.100000000000001</v>
      </c>
      <c r="H466" s="238">
        <f>G466</f>
        <v>19.100000000000001</v>
      </c>
      <c r="I466" s="179"/>
      <c r="J466" s="179"/>
      <c r="K466" s="238">
        <f t="shared" si="213"/>
        <v>-19.100000000000001</v>
      </c>
      <c r="L466" s="239">
        <f t="shared" si="212"/>
        <v>0</v>
      </c>
      <c r="M466" s="237">
        <f t="shared" si="207"/>
        <v>19.100000000000001</v>
      </c>
      <c r="N466" s="237">
        <f t="shared" ref="N466:N469" si="216">L466-M466</f>
        <v>-19.100000000000001</v>
      </c>
      <c r="O466" s="179" t="str">
        <f t="shared" si="209"/>
        <v>50%</v>
      </c>
      <c r="P466" s="179">
        <f t="shared" si="214"/>
        <v>-9.5500000000000007</v>
      </c>
      <c r="Q466" s="179">
        <v>0.1</v>
      </c>
      <c r="R466" s="237">
        <f t="shared" si="210"/>
        <v>9.5500000000000007</v>
      </c>
      <c r="S466" s="237">
        <f t="shared" si="206"/>
        <v>19.100000000000001</v>
      </c>
      <c r="T466" s="299">
        <f>S466</f>
        <v>19.100000000000001</v>
      </c>
    </row>
    <row r="467" spans="1:20" ht="15.75" customHeight="1" x14ac:dyDescent="0.3">
      <c r="A467" s="298">
        <v>459</v>
      </c>
      <c r="B467" s="235" t="s">
        <v>436</v>
      </c>
      <c r="C467" s="235">
        <v>185</v>
      </c>
      <c r="D467" s="236" t="s">
        <v>437</v>
      </c>
      <c r="E467" s="242"/>
      <c r="F467" s="179"/>
      <c r="G467" s="179">
        <v>21.2</v>
      </c>
      <c r="H467" s="238">
        <f>G467</f>
        <v>21.2</v>
      </c>
      <c r="I467" s="179">
        <v>105</v>
      </c>
      <c r="J467" s="179">
        <v>68</v>
      </c>
      <c r="K467" s="238">
        <f>I467-H467</f>
        <v>83.8</v>
      </c>
      <c r="L467" s="239">
        <f t="shared" si="212"/>
        <v>37</v>
      </c>
      <c r="M467" s="237">
        <f t="shared" si="207"/>
        <v>21.2</v>
      </c>
      <c r="N467" s="237">
        <f t="shared" si="216"/>
        <v>15.8</v>
      </c>
      <c r="O467" s="179" t="str">
        <f t="shared" si="209"/>
        <v>70%</v>
      </c>
      <c r="P467" s="179">
        <f t="shared" si="214"/>
        <v>11.06</v>
      </c>
      <c r="Q467" s="179">
        <v>0.1</v>
      </c>
      <c r="R467" s="237">
        <f t="shared" si="210"/>
        <v>21.3</v>
      </c>
      <c r="S467" s="237">
        <f t="shared" si="206"/>
        <v>21.3</v>
      </c>
      <c r="T467" s="299">
        <f>S467</f>
        <v>21.3</v>
      </c>
    </row>
    <row r="468" spans="1:20" ht="15.75" customHeight="1" x14ac:dyDescent="0.3">
      <c r="A468" s="298">
        <v>460</v>
      </c>
      <c r="B468" s="235" t="s">
        <v>438</v>
      </c>
      <c r="C468" s="235">
        <v>70</v>
      </c>
      <c r="D468" s="236"/>
      <c r="E468" s="179"/>
      <c r="F468" s="179"/>
      <c r="G468" s="237">
        <v>19.3</v>
      </c>
      <c r="H468" s="238">
        <f>G468</f>
        <v>19.3</v>
      </c>
      <c r="I468" s="179"/>
      <c r="J468" s="179"/>
      <c r="K468" s="238">
        <f>I468-H468</f>
        <v>-19.3</v>
      </c>
      <c r="L468" s="239">
        <f t="shared" si="212"/>
        <v>0</v>
      </c>
      <c r="M468" s="237">
        <f t="shared" si="207"/>
        <v>19.3</v>
      </c>
      <c r="N468" s="237">
        <f t="shared" si="216"/>
        <v>-19.3</v>
      </c>
      <c r="O468" s="179" t="str">
        <f t="shared" si="209"/>
        <v>50%</v>
      </c>
      <c r="P468" s="179">
        <f t="shared" si="214"/>
        <v>-9.65</v>
      </c>
      <c r="Q468" s="179">
        <v>0.1</v>
      </c>
      <c r="R468" s="237">
        <f t="shared" si="210"/>
        <v>9.65</v>
      </c>
      <c r="S468" s="237">
        <f t="shared" si="206"/>
        <v>19.3</v>
      </c>
      <c r="T468" s="299">
        <f>S468</f>
        <v>19.3</v>
      </c>
    </row>
    <row r="469" spans="1:20" ht="15.75" customHeight="1" thickBot="1" x14ac:dyDescent="0.35">
      <c r="A469" s="306">
        <v>461</v>
      </c>
      <c r="B469" s="307" t="s">
        <v>440</v>
      </c>
      <c r="C469" s="357">
        <v>425</v>
      </c>
      <c r="D469" s="309"/>
      <c r="E469" s="310"/>
      <c r="F469" s="311"/>
      <c r="G469" s="308">
        <v>22</v>
      </c>
      <c r="H469" s="308">
        <v>22</v>
      </c>
      <c r="I469" s="308">
        <v>118</v>
      </c>
      <c r="J469" s="308">
        <v>70</v>
      </c>
      <c r="K469" s="308">
        <f>I469-H469</f>
        <v>96</v>
      </c>
      <c r="L469" s="308">
        <f t="shared" si="212"/>
        <v>48</v>
      </c>
      <c r="M469" s="308">
        <f t="shared" si="207"/>
        <v>22</v>
      </c>
      <c r="N469" s="308">
        <f t="shared" si="216"/>
        <v>26</v>
      </c>
      <c r="O469" s="308" t="str">
        <f t="shared" si="209"/>
        <v>70%</v>
      </c>
      <c r="P469" s="308">
        <f t="shared" si="214"/>
        <v>18.2</v>
      </c>
      <c r="Q469" s="179">
        <v>0.1</v>
      </c>
      <c r="R469" s="308">
        <f t="shared" si="210"/>
        <v>22.1</v>
      </c>
      <c r="S469" s="308">
        <f t="shared" ref="S469" si="217">IF(I469&gt;1,(R469),G469)</f>
        <v>22.1</v>
      </c>
      <c r="T469" s="312">
        <v>25</v>
      </c>
    </row>
    <row r="470" spans="1:20" ht="15.75" customHeight="1" x14ac:dyDescent="0.3"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/>
    <row r="472" spans="1:20" ht="15.75" customHeight="1" x14ac:dyDescent="0.3">
      <c r="B472" s="580" t="s">
        <v>571</v>
      </c>
      <c r="C472" s="580"/>
      <c r="D472" s="580"/>
      <c r="E472"/>
    </row>
    <row r="473" spans="1:20" ht="15.75" customHeight="1" x14ac:dyDescent="0.3">
      <c r="B473" s="442" t="s">
        <v>588</v>
      </c>
      <c r="C473"/>
      <c r="E473"/>
    </row>
    <row r="474" spans="1:20" ht="15.75" customHeight="1" x14ac:dyDescent="0.3">
      <c r="B474" s="442" t="s">
        <v>589</v>
      </c>
      <c r="C474"/>
      <c r="E474"/>
    </row>
    <row r="475" spans="1:20" ht="15.75" customHeight="1" x14ac:dyDescent="0.3">
      <c r="C475"/>
      <c r="E475"/>
    </row>
    <row r="476" spans="1:20" ht="15.75" customHeight="1" x14ac:dyDescent="0.3">
      <c r="B476" s="442" t="s">
        <v>590</v>
      </c>
      <c r="C476"/>
      <c r="E476"/>
    </row>
    <row r="477" spans="1:20" ht="15.75" customHeight="1" x14ac:dyDescent="0.3">
      <c r="B477" s="442" t="s">
        <v>591</v>
      </c>
      <c r="C477"/>
      <c r="E477"/>
    </row>
    <row r="478" spans="1:20" ht="15.75" customHeight="1" x14ac:dyDescent="0.3">
      <c r="C478"/>
      <c r="E478"/>
    </row>
    <row r="479" spans="1:20" ht="15.75" customHeight="1" x14ac:dyDescent="0.3">
      <c r="B479" s="442" t="s">
        <v>592</v>
      </c>
      <c r="C479"/>
      <c r="E479"/>
    </row>
    <row r="480" spans="1:20" ht="15.75" customHeight="1" x14ac:dyDescent="0.3">
      <c r="B480" s="442" t="s">
        <v>594</v>
      </c>
      <c r="C480"/>
      <c r="E480"/>
    </row>
    <row r="481" spans="2:5" ht="15.75" customHeight="1" x14ac:dyDescent="0.3">
      <c r="C481"/>
      <c r="E481"/>
    </row>
    <row r="482" spans="2:5" ht="15.75" customHeight="1" x14ac:dyDescent="0.3">
      <c r="B482" s="442" t="s">
        <v>593</v>
      </c>
      <c r="C482"/>
      <c r="E482"/>
    </row>
    <row r="483" spans="2:5" ht="15.75" customHeight="1" x14ac:dyDescent="0.3">
      <c r="B483" s="442" t="s">
        <v>595</v>
      </c>
      <c r="C483"/>
      <c r="E483"/>
    </row>
    <row r="484" spans="2:5" ht="15.75" customHeight="1" x14ac:dyDescent="0.3">
      <c r="C484"/>
      <c r="E484"/>
    </row>
    <row r="485" spans="2:5" ht="15.75" customHeight="1" x14ac:dyDescent="0.3">
      <c r="B485" s="442" t="s">
        <v>596</v>
      </c>
      <c r="C485"/>
      <c r="E485"/>
    </row>
    <row r="486" spans="2:5" ht="15.75" customHeight="1" x14ac:dyDescent="0.3">
      <c r="B486" s="442" t="s">
        <v>597</v>
      </c>
      <c r="C486"/>
      <c r="E486"/>
    </row>
    <row r="487" spans="2:5" ht="15.75" customHeight="1" x14ac:dyDescent="0.3">
      <c r="C487"/>
      <c r="E487"/>
    </row>
    <row r="488" spans="2:5" ht="15.75" customHeight="1" x14ac:dyDescent="0.3">
      <c r="B488" s="580" t="s">
        <v>583</v>
      </c>
      <c r="C488" s="580"/>
      <c r="D488" s="580"/>
      <c r="E488" s="580"/>
    </row>
    <row r="489" spans="2:5" ht="15.75" customHeight="1" x14ac:dyDescent="0.3">
      <c r="B489" s="442" t="s">
        <v>598</v>
      </c>
      <c r="C489"/>
      <c r="E489"/>
    </row>
    <row r="490" spans="2:5" ht="15.75" customHeight="1" x14ac:dyDescent="0.3">
      <c r="B490" s="442" t="s">
        <v>599</v>
      </c>
      <c r="C490"/>
      <c r="E490"/>
    </row>
    <row r="491" spans="2:5" ht="15.75" customHeight="1" x14ac:dyDescent="0.3">
      <c r="B491" s="442" t="s">
        <v>600</v>
      </c>
      <c r="C491"/>
      <c r="E491"/>
    </row>
    <row r="492" spans="2:5" ht="15.75" customHeight="1" x14ac:dyDescent="0.3">
      <c r="B492" s="442" t="s">
        <v>601</v>
      </c>
      <c r="C492"/>
      <c r="E492"/>
    </row>
    <row r="493" spans="2:5" ht="15.75" customHeight="1" x14ac:dyDescent="0.3"/>
    <row r="494" spans="2:5" ht="15.75" customHeight="1" x14ac:dyDescent="0.3"/>
    <row r="495" spans="2:5" ht="15.75" customHeight="1" x14ac:dyDescent="0.3"/>
    <row r="496" spans="2:5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</sheetData>
  <sortState ref="B60:T119">
    <sortCondition ref="B59"/>
  </sortState>
  <mergeCells count="9">
    <mergeCell ref="B472:D472"/>
    <mergeCell ref="B488:E488"/>
    <mergeCell ref="B123:T123"/>
    <mergeCell ref="A1:T1"/>
    <mergeCell ref="A2:B2"/>
    <mergeCell ref="D2:M2"/>
    <mergeCell ref="B4:T4"/>
    <mergeCell ref="A120:T120"/>
    <mergeCell ref="A58:T58"/>
  </mergeCells>
  <conditionalFormatting sqref="W129">
    <cfRule type="notContainsBlanks" dxfId="1" priority="1">
      <formula>LEN(TRIM(W129))&gt;0</formula>
    </cfRule>
  </conditionalFormatting>
  <pageMargins left="0.25" right="0.25" top="0.75" bottom="0.75" header="0.3" footer="0.3"/>
  <pageSetup orientation="landscape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74"/>
  <sheetViews>
    <sheetView topLeftCell="A106" zoomScaleNormal="100" workbookViewId="0">
      <selection activeCell="H120" sqref="H120"/>
    </sheetView>
  </sheetViews>
  <sheetFormatPr defaultColWidth="14.44140625" defaultRowHeight="14.4" x14ac:dyDescent="0.3"/>
  <cols>
    <col min="1" max="1" width="4.109375" bestFit="1" customWidth="1"/>
    <col min="2" max="2" width="23.6640625" customWidth="1"/>
    <col min="3" max="3" width="3.88671875" style="6" customWidth="1"/>
    <col min="4" max="4" width="8.33203125" customWidth="1"/>
    <col min="5" max="5" width="10.33203125" style="6" bestFit="1" customWidth="1"/>
    <col min="6" max="6" width="3.33203125" customWidth="1"/>
    <col min="7" max="7" width="4.88671875" customWidth="1"/>
    <col min="8" max="8" width="3.33203125" customWidth="1"/>
    <col min="9" max="9" width="4.109375" customWidth="1"/>
    <col min="10" max="10" width="4.33203125" customWidth="1"/>
    <col min="11" max="12" width="3.88671875" customWidth="1"/>
    <col min="13" max="13" width="5.88671875" customWidth="1"/>
    <col min="14" max="14" width="4.44140625" customWidth="1"/>
    <col min="15" max="15" width="4.88671875" bestFit="1" customWidth="1"/>
    <col min="16" max="16" width="4.88671875" customWidth="1"/>
    <col min="17" max="17" width="4.6640625" bestFit="1" customWidth="1"/>
    <col min="18" max="18" width="5.44140625" customWidth="1"/>
    <col min="19" max="19" width="4.44140625" customWidth="1"/>
    <col min="20" max="20" width="4.6640625" customWidth="1"/>
    <col min="21" max="26" width="8.6640625" customWidth="1"/>
  </cols>
  <sheetData>
    <row r="1" spans="1:20" ht="27.75" customHeight="1" thickBot="1" x14ac:dyDescent="0.35">
      <c r="A1" s="566" t="s">
        <v>552</v>
      </c>
      <c r="B1" s="567"/>
      <c r="C1" s="567"/>
      <c r="D1" s="567"/>
      <c r="E1" s="567"/>
      <c r="F1" s="567"/>
      <c r="G1" s="567"/>
      <c r="H1" s="567"/>
      <c r="I1" s="567"/>
      <c r="J1" s="567"/>
      <c r="K1" s="567"/>
      <c r="L1" s="567"/>
      <c r="M1" s="567"/>
      <c r="N1" s="567"/>
      <c r="O1" s="567"/>
      <c r="P1" s="567"/>
      <c r="Q1" s="567"/>
      <c r="R1" s="567"/>
      <c r="S1" s="567"/>
      <c r="T1" s="568"/>
    </row>
    <row r="2" spans="1:20" ht="16.5" customHeight="1" thickBot="1" x14ac:dyDescent="0.35">
      <c r="A2" s="584" t="s">
        <v>528</v>
      </c>
      <c r="B2" s="570"/>
      <c r="C2" s="77"/>
      <c r="D2" s="577" t="s">
        <v>509</v>
      </c>
      <c r="E2" s="578"/>
      <c r="F2" s="578"/>
      <c r="G2" s="578"/>
      <c r="H2" s="578"/>
      <c r="I2" s="578"/>
      <c r="J2" s="578"/>
      <c r="K2" s="578"/>
      <c r="L2" s="578"/>
      <c r="M2" s="579"/>
      <c r="N2" s="78"/>
      <c r="O2" s="78"/>
      <c r="P2" s="78"/>
      <c r="Q2" s="78"/>
      <c r="R2" s="78"/>
      <c r="S2" s="79"/>
      <c r="T2" s="80"/>
    </row>
    <row r="3" spans="1:20" ht="52.5" customHeight="1" thickBot="1" x14ac:dyDescent="0.35">
      <c r="A3" s="399" t="s">
        <v>0</v>
      </c>
      <c r="B3" s="400" t="s">
        <v>1</v>
      </c>
      <c r="C3" s="401" t="s">
        <v>532</v>
      </c>
      <c r="D3" s="401" t="s">
        <v>2</v>
      </c>
      <c r="E3" s="398" t="s">
        <v>3</v>
      </c>
      <c r="F3" s="398" t="s">
        <v>4</v>
      </c>
      <c r="G3" s="398" t="s">
        <v>5</v>
      </c>
      <c r="H3" s="398" t="s">
        <v>6</v>
      </c>
      <c r="I3" s="398" t="s">
        <v>7</v>
      </c>
      <c r="J3" s="398" t="s">
        <v>8</v>
      </c>
      <c r="K3" s="398" t="s">
        <v>9</v>
      </c>
      <c r="L3" s="398" t="s">
        <v>10</v>
      </c>
      <c r="M3" s="398" t="s">
        <v>6</v>
      </c>
      <c r="N3" s="398" t="s">
        <v>9</v>
      </c>
      <c r="O3" s="398" t="s">
        <v>11</v>
      </c>
      <c r="P3" s="398"/>
      <c r="Q3" s="402" t="s">
        <v>12</v>
      </c>
      <c r="R3" s="403"/>
      <c r="S3" s="398" t="s">
        <v>13</v>
      </c>
      <c r="T3" s="397" t="s">
        <v>14</v>
      </c>
    </row>
    <row r="4" spans="1:20" ht="15.75" customHeight="1" thickBot="1" x14ac:dyDescent="0.35">
      <c r="A4" s="230"/>
      <c r="B4" s="585">
        <v>43519</v>
      </c>
      <c r="C4" s="586"/>
      <c r="D4" s="586"/>
      <c r="E4" s="586"/>
      <c r="F4" s="586"/>
      <c r="G4" s="586"/>
      <c r="H4" s="586"/>
      <c r="I4" s="586"/>
      <c r="J4" s="586"/>
      <c r="K4" s="586"/>
      <c r="L4" s="586"/>
      <c r="M4" s="586"/>
      <c r="N4" s="586"/>
      <c r="O4" s="586"/>
      <c r="P4" s="586"/>
      <c r="Q4" s="586"/>
      <c r="R4" s="586"/>
      <c r="S4" s="586"/>
      <c r="T4" s="587"/>
    </row>
    <row r="5" spans="1:20" ht="15.75" customHeight="1" x14ac:dyDescent="0.3">
      <c r="A5" s="320">
        <v>1</v>
      </c>
      <c r="B5" s="321" t="s">
        <v>16</v>
      </c>
      <c r="C5" s="354">
        <v>322</v>
      </c>
      <c r="D5" s="323"/>
      <c r="E5" s="324">
        <v>43519</v>
      </c>
      <c r="F5" s="325">
        <v>2</v>
      </c>
      <c r="G5" s="322">
        <v>17.3</v>
      </c>
      <c r="H5" s="322">
        <v>17</v>
      </c>
      <c r="I5" s="322">
        <v>89</v>
      </c>
      <c r="J5" s="322">
        <v>72</v>
      </c>
      <c r="K5" s="326">
        <f t="shared" ref="K5:K14" si="0">I5-H5</f>
        <v>72</v>
      </c>
      <c r="L5" s="327">
        <f t="shared" ref="L5:L30" si="1">I5-J5</f>
        <v>17</v>
      </c>
      <c r="M5" s="328">
        <f t="shared" ref="M5:M30" si="2">G5</f>
        <v>17.3</v>
      </c>
      <c r="N5" s="328">
        <f t="shared" ref="N5:N30" si="3">L5-M5</f>
        <v>-0.30000000000000071</v>
      </c>
      <c r="O5" s="329">
        <v>0.7</v>
      </c>
      <c r="P5" s="322">
        <f t="shared" ref="P5:P30" si="4">N5*O5</f>
        <v>-0.21000000000000049</v>
      </c>
      <c r="Q5" s="181">
        <v>0.7</v>
      </c>
      <c r="R5" s="328">
        <f t="shared" ref="R5:R30" si="5">IF(M5&gt;=L5,(M5+P5),M5+Q5)</f>
        <v>17.09</v>
      </c>
      <c r="S5" s="328">
        <f t="shared" ref="S5:S30" si="6">IF(I5&gt;1,(R5),G5)</f>
        <v>17.09</v>
      </c>
      <c r="T5" s="330">
        <v>17</v>
      </c>
    </row>
    <row r="6" spans="1:20" ht="15.75" customHeight="1" x14ac:dyDescent="0.3">
      <c r="A6" s="331">
        <v>2</v>
      </c>
      <c r="B6" s="180" t="s">
        <v>22</v>
      </c>
      <c r="C6" s="180">
        <v>303</v>
      </c>
      <c r="D6" s="182"/>
      <c r="E6" s="183">
        <v>43519</v>
      </c>
      <c r="F6" s="181">
        <v>3</v>
      </c>
      <c r="G6" s="181">
        <v>21</v>
      </c>
      <c r="H6" s="181">
        <v>21</v>
      </c>
      <c r="I6" s="181">
        <v>103</v>
      </c>
      <c r="J6" s="181">
        <v>72</v>
      </c>
      <c r="K6" s="186">
        <f t="shared" si="0"/>
        <v>82</v>
      </c>
      <c r="L6" s="187">
        <f t="shared" si="1"/>
        <v>31</v>
      </c>
      <c r="M6" s="188">
        <f t="shared" si="2"/>
        <v>21</v>
      </c>
      <c r="N6" s="188">
        <f t="shared" si="3"/>
        <v>10</v>
      </c>
      <c r="O6" s="181" t="str">
        <f t="shared" ref="O6:O10" si="7">IF(M6&gt;=19.5,"70%",IF(M6&gt;=13.5,"50%",IF(M6&gt;=5.5,"30%",IF(M6&gt;=0.1,"15%"))))</f>
        <v>70%</v>
      </c>
      <c r="P6" s="181">
        <f t="shared" si="4"/>
        <v>7</v>
      </c>
      <c r="Q6" s="181">
        <v>0.7</v>
      </c>
      <c r="R6" s="188">
        <f t="shared" si="5"/>
        <v>21.7</v>
      </c>
      <c r="S6" s="188">
        <f t="shared" si="6"/>
        <v>21.7</v>
      </c>
      <c r="T6" s="142">
        <v>22</v>
      </c>
    </row>
    <row r="7" spans="1:20" x14ac:dyDescent="0.3">
      <c r="A7" s="332">
        <v>3</v>
      </c>
      <c r="B7" s="199" t="s">
        <v>50</v>
      </c>
      <c r="C7" s="180">
        <v>328</v>
      </c>
      <c r="D7" s="200"/>
      <c r="E7" s="183">
        <v>43519</v>
      </c>
      <c r="F7" s="201">
        <v>1</v>
      </c>
      <c r="G7" s="181">
        <v>16</v>
      </c>
      <c r="H7" s="181">
        <v>16</v>
      </c>
      <c r="I7" s="181">
        <v>89</v>
      </c>
      <c r="J7" s="181">
        <v>70</v>
      </c>
      <c r="K7" s="181">
        <f t="shared" si="0"/>
        <v>73</v>
      </c>
      <c r="L7" s="181">
        <f t="shared" si="1"/>
        <v>19</v>
      </c>
      <c r="M7" s="181">
        <f t="shared" si="2"/>
        <v>16</v>
      </c>
      <c r="N7" s="181">
        <f t="shared" si="3"/>
        <v>3</v>
      </c>
      <c r="O7" s="181" t="str">
        <f t="shared" si="7"/>
        <v>50%</v>
      </c>
      <c r="P7" s="181">
        <f t="shared" si="4"/>
        <v>1.5</v>
      </c>
      <c r="Q7" s="181" t="str">
        <f t="shared" ref="Q7:Q30" si="8">IF(N7&lt;0,O7, "0.1")</f>
        <v>0.1</v>
      </c>
      <c r="R7" s="181">
        <f t="shared" si="5"/>
        <v>16.100000000000001</v>
      </c>
      <c r="S7" s="181">
        <f t="shared" si="6"/>
        <v>16.100000000000001</v>
      </c>
      <c r="T7" s="215">
        <v>16</v>
      </c>
    </row>
    <row r="8" spans="1:20" ht="15.75" customHeight="1" x14ac:dyDescent="0.3">
      <c r="A8" s="332">
        <v>4</v>
      </c>
      <c r="B8" s="194" t="s">
        <v>502</v>
      </c>
      <c r="C8" s="180">
        <v>470</v>
      </c>
      <c r="D8" s="194"/>
      <c r="E8" s="183">
        <v>43519</v>
      </c>
      <c r="F8" s="195">
        <v>3</v>
      </c>
      <c r="G8" s="181">
        <v>15.5</v>
      </c>
      <c r="H8" s="186">
        <v>16</v>
      </c>
      <c r="I8" s="181">
        <v>100</v>
      </c>
      <c r="J8" s="181">
        <v>72</v>
      </c>
      <c r="K8" s="186">
        <f t="shared" si="0"/>
        <v>84</v>
      </c>
      <c r="L8" s="187">
        <f t="shared" si="1"/>
        <v>28</v>
      </c>
      <c r="M8" s="188">
        <f t="shared" si="2"/>
        <v>15.5</v>
      </c>
      <c r="N8" s="188">
        <f t="shared" si="3"/>
        <v>12.5</v>
      </c>
      <c r="O8" s="181" t="str">
        <f t="shared" si="7"/>
        <v>50%</v>
      </c>
      <c r="P8" s="181">
        <f t="shared" si="4"/>
        <v>6.25</v>
      </c>
      <c r="Q8" s="181">
        <v>0.2</v>
      </c>
      <c r="R8" s="188">
        <f t="shared" si="5"/>
        <v>15.7</v>
      </c>
      <c r="S8" s="188">
        <f t="shared" si="6"/>
        <v>15.7</v>
      </c>
      <c r="T8" s="142">
        <f>S8</f>
        <v>15.7</v>
      </c>
    </row>
    <row r="9" spans="1:20" ht="15.75" customHeight="1" x14ac:dyDescent="0.3">
      <c r="A9" s="331">
        <v>5</v>
      </c>
      <c r="B9" s="180" t="s">
        <v>64</v>
      </c>
      <c r="C9" s="180">
        <v>269</v>
      </c>
      <c r="D9" s="182" t="s">
        <v>65</v>
      </c>
      <c r="E9" s="183">
        <v>43519</v>
      </c>
      <c r="F9" s="181">
        <v>2</v>
      </c>
      <c r="G9" s="188">
        <v>19.2</v>
      </c>
      <c r="H9" s="186">
        <v>19</v>
      </c>
      <c r="I9" s="181">
        <v>96</v>
      </c>
      <c r="J9" s="181">
        <v>72</v>
      </c>
      <c r="K9" s="186">
        <f t="shared" si="0"/>
        <v>77</v>
      </c>
      <c r="L9" s="187">
        <f t="shared" si="1"/>
        <v>24</v>
      </c>
      <c r="M9" s="188">
        <f t="shared" si="2"/>
        <v>19.2</v>
      </c>
      <c r="N9" s="188">
        <f t="shared" si="3"/>
        <v>4.8000000000000007</v>
      </c>
      <c r="O9" s="198">
        <v>0.7</v>
      </c>
      <c r="P9" s="181">
        <f t="shared" si="4"/>
        <v>3.3600000000000003</v>
      </c>
      <c r="Q9" s="181" t="str">
        <f t="shared" si="8"/>
        <v>0.1</v>
      </c>
      <c r="R9" s="188">
        <f t="shared" si="5"/>
        <v>19.3</v>
      </c>
      <c r="S9" s="188">
        <f t="shared" si="6"/>
        <v>19.3</v>
      </c>
      <c r="T9" s="142">
        <f>S9</f>
        <v>19.3</v>
      </c>
    </row>
    <row r="10" spans="1:20" ht="15.75" customHeight="1" x14ac:dyDescent="0.3">
      <c r="A10" s="332">
        <v>6</v>
      </c>
      <c r="B10" s="199" t="s">
        <v>79</v>
      </c>
      <c r="C10" s="180">
        <v>338</v>
      </c>
      <c r="D10" s="200"/>
      <c r="E10" s="183">
        <v>43519</v>
      </c>
      <c r="F10" s="201">
        <v>2</v>
      </c>
      <c r="G10" s="188">
        <v>13</v>
      </c>
      <c r="H10" s="181">
        <v>13</v>
      </c>
      <c r="I10" s="181">
        <v>96</v>
      </c>
      <c r="J10" s="181">
        <v>72</v>
      </c>
      <c r="K10" s="181">
        <f t="shared" si="0"/>
        <v>83</v>
      </c>
      <c r="L10" s="181">
        <f t="shared" si="1"/>
        <v>24</v>
      </c>
      <c r="M10" s="188">
        <f t="shared" si="2"/>
        <v>13</v>
      </c>
      <c r="N10" s="188">
        <f t="shared" si="3"/>
        <v>11</v>
      </c>
      <c r="O10" s="181" t="str">
        <f t="shared" si="7"/>
        <v>30%</v>
      </c>
      <c r="P10" s="181">
        <f t="shared" si="4"/>
        <v>3.3</v>
      </c>
      <c r="Q10" s="181">
        <v>0.3</v>
      </c>
      <c r="R10" s="188">
        <f t="shared" si="5"/>
        <v>13.3</v>
      </c>
      <c r="S10" s="188">
        <f t="shared" si="6"/>
        <v>13.3</v>
      </c>
      <c r="T10" s="215">
        <v>13</v>
      </c>
    </row>
    <row r="11" spans="1:20" ht="15.75" customHeight="1" x14ac:dyDescent="0.3">
      <c r="A11" s="331">
        <v>7</v>
      </c>
      <c r="B11" s="189" t="s">
        <v>501</v>
      </c>
      <c r="C11" s="189">
        <v>339</v>
      </c>
      <c r="D11" s="196" t="s">
        <v>17</v>
      </c>
      <c r="E11" s="183">
        <v>43519</v>
      </c>
      <c r="F11" s="192">
        <v>3</v>
      </c>
      <c r="G11" s="192">
        <v>7.4</v>
      </c>
      <c r="H11" s="191">
        <v>7</v>
      </c>
      <c r="I11" s="192">
        <v>91</v>
      </c>
      <c r="J11" s="181">
        <v>72</v>
      </c>
      <c r="K11" s="191">
        <f t="shared" si="0"/>
        <v>84</v>
      </c>
      <c r="L11" s="193">
        <f t="shared" si="1"/>
        <v>19</v>
      </c>
      <c r="M11" s="190">
        <f t="shared" si="2"/>
        <v>7.4</v>
      </c>
      <c r="N11" s="190">
        <f t="shared" si="3"/>
        <v>11.6</v>
      </c>
      <c r="O11" s="314">
        <v>0.3</v>
      </c>
      <c r="P11" s="192">
        <f t="shared" si="4"/>
        <v>3.48</v>
      </c>
      <c r="Q11" s="192" t="str">
        <f t="shared" si="8"/>
        <v>0.1</v>
      </c>
      <c r="R11" s="190">
        <v>7.4</v>
      </c>
      <c r="S11" s="190">
        <f t="shared" si="6"/>
        <v>7.4</v>
      </c>
      <c r="T11" s="216">
        <f>S11</f>
        <v>7.4</v>
      </c>
    </row>
    <row r="12" spans="1:20" ht="15.75" customHeight="1" x14ac:dyDescent="0.3">
      <c r="A12" s="332">
        <v>8</v>
      </c>
      <c r="B12" s="180" t="s">
        <v>94</v>
      </c>
      <c r="C12" s="180">
        <v>64</v>
      </c>
      <c r="D12" s="182" t="s">
        <v>95</v>
      </c>
      <c r="E12" s="183">
        <v>43519</v>
      </c>
      <c r="F12" s="181">
        <v>1</v>
      </c>
      <c r="G12" s="188">
        <v>10</v>
      </c>
      <c r="H12" s="186">
        <v>10</v>
      </c>
      <c r="I12" s="181">
        <v>84</v>
      </c>
      <c r="J12" s="181">
        <v>70</v>
      </c>
      <c r="K12" s="186">
        <f t="shared" si="0"/>
        <v>74</v>
      </c>
      <c r="L12" s="187">
        <f t="shared" si="1"/>
        <v>14</v>
      </c>
      <c r="M12" s="188">
        <f t="shared" si="2"/>
        <v>10</v>
      </c>
      <c r="N12" s="188">
        <f t="shared" si="3"/>
        <v>4</v>
      </c>
      <c r="O12" s="181" t="str">
        <f t="shared" ref="O12:O19" si="9">IF(M12&gt;=19.5,"70%",IF(M12&gt;=13.5,"50%",IF(M12&gt;=5.5,"30%",IF(M12&gt;=0.1,"15%"))))</f>
        <v>30%</v>
      </c>
      <c r="P12" s="181">
        <f t="shared" si="4"/>
        <v>1.2</v>
      </c>
      <c r="Q12" s="181" t="str">
        <f t="shared" si="8"/>
        <v>0.1</v>
      </c>
      <c r="R12" s="188">
        <f t="shared" si="5"/>
        <v>10.1</v>
      </c>
      <c r="S12" s="188">
        <f t="shared" si="6"/>
        <v>10.1</v>
      </c>
      <c r="T12" s="142">
        <f>S12</f>
        <v>10.1</v>
      </c>
    </row>
    <row r="13" spans="1:20" ht="15.75" customHeight="1" x14ac:dyDescent="0.3">
      <c r="A13" s="332">
        <v>9</v>
      </c>
      <c r="B13" s="180" t="s">
        <v>481</v>
      </c>
      <c r="C13" s="180">
        <v>471</v>
      </c>
      <c r="D13" s="194"/>
      <c r="E13" s="183">
        <v>43519</v>
      </c>
      <c r="F13" s="195">
        <v>2</v>
      </c>
      <c r="G13" s="195">
        <v>13</v>
      </c>
      <c r="H13" s="195">
        <v>13</v>
      </c>
      <c r="I13" s="195">
        <v>80</v>
      </c>
      <c r="J13" s="181">
        <v>72</v>
      </c>
      <c r="K13" s="195">
        <f t="shared" si="0"/>
        <v>67</v>
      </c>
      <c r="L13" s="195">
        <f t="shared" si="1"/>
        <v>8</v>
      </c>
      <c r="M13" s="195">
        <f t="shared" si="2"/>
        <v>13</v>
      </c>
      <c r="N13" s="195">
        <f t="shared" si="3"/>
        <v>-5</v>
      </c>
      <c r="O13" s="195" t="str">
        <f t="shared" si="9"/>
        <v>30%</v>
      </c>
      <c r="P13" s="195">
        <f t="shared" si="4"/>
        <v>-1.5</v>
      </c>
      <c r="Q13" s="195">
        <v>0.2</v>
      </c>
      <c r="R13" s="195">
        <v>11.5</v>
      </c>
      <c r="S13" s="195">
        <f t="shared" si="6"/>
        <v>11.5</v>
      </c>
      <c r="T13" s="333">
        <v>12</v>
      </c>
    </row>
    <row r="14" spans="1:20" ht="15.75" customHeight="1" x14ac:dyDescent="0.3">
      <c r="A14" s="331">
        <v>10</v>
      </c>
      <c r="B14" s="180" t="s">
        <v>102</v>
      </c>
      <c r="C14" s="180">
        <v>260</v>
      </c>
      <c r="D14" s="182"/>
      <c r="E14" s="183">
        <v>43519</v>
      </c>
      <c r="F14" s="181">
        <v>1</v>
      </c>
      <c r="G14" s="181">
        <v>16</v>
      </c>
      <c r="H14" s="186">
        <f>G14</f>
        <v>16</v>
      </c>
      <c r="I14" s="181">
        <v>103</v>
      </c>
      <c r="J14" s="181">
        <v>70</v>
      </c>
      <c r="K14" s="186">
        <f t="shared" si="0"/>
        <v>87</v>
      </c>
      <c r="L14" s="187">
        <f t="shared" si="1"/>
        <v>33</v>
      </c>
      <c r="M14" s="188">
        <f t="shared" si="2"/>
        <v>16</v>
      </c>
      <c r="N14" s="188">
        <f t="shared" si="3"/>
        <v>17</v>
      </c>
      <c r="O14" s="181" t="str">
        <f t="shared" si="9"/>
        <v>50%</v>
      </c>
      <c r="P14" s="181">
        <f t="shared" si="4"/>
        <v>8.5</v>
      </c>
      <c r="Q14" s="181" t="str">
        <f t="shared" si="8"/>
        <v>0.1</v>
      </c>
      <c r="R14" s="188">
        <f t="shared" si="5"/>
        <v>16.100000000000001</v>
      </c>
      <c r="S14" s="188">
        <f t="shared" si="6"/>
        <v>16.100000000000001</v>
      </c>
      <c r="T14" s="142">
        <f>S14</f>
        <v>16.100000000000001</v>
      </c>
    </row>
    <row r="15" spans="1:20" ht="15.75" customHeight="1" x14ac:dyDescent="0.3">
      <c r="A15" s="332">
        <v>11</v>
      </c>
      <c r="B15" s="180" t="s">
        <v>109</v>
      </c>
      <c r="C15" s="180">
        <v>133</v>
      </c>
      <c r="D15" s="182" t="s">
        <v>34</v>
      </c>
      <c r="E15" s="183">
        <v>43519</v>
      </c>
      <c r="F15" s="181">
        <v>2</v>
      </c>
      <c r="G15" s="188">
        <v>9.1</v>
      </c>
      <c r="H15" s="186">
        <v>9</v>
      </c>
      <c r="I15" s="181">
        <v>82</v>
      </c>
      <c r="J15" s="181">
        <v>72</v>
      </c>
      <c r="K15" s="186">
        <v>73</v>
      </c>
      <c r="L15" s="187">
        <f t="shared" si="1"/>
        <v>10</v>
      </c>
      <c r="M15" s="188">
        <f t="shared" si="2"/>
        <v>9.1</v>
      </c>
      <c r="N15" s="188">
        <f t="shared" si="3"/>
        <v>0.90000000000000036</v>
      </c>
      <c r="O15" s="181" t="str">
        <f t="shared" si="9"/>
        <v>30%</v>
      </c>
      <c r="P15" s="181">
        <f t="shared" si="4"/>
        <v>0.27000000000000007</v>
      </c>
      <c r="Q15" s="181" t="str">
        <f t="shared" si="8"/>
        <v>0.1</v>
      </c>
      <c r="R15" s="188">
        <f t="shared" si="5"/>
        <v>9.1999999999999993</v>
      </c>
      <c r="S15" s="188">
        <f t="shared" si="6"/>
        <v>9.1999999999999993</v>
      </c>
      <c r="T15" s="142">
        <v>9</v>
      </c>
    </row>
    <row r="16" spans="1:20" ht="15.75" customHeight="1" x14ac:dyDescent="0.3">
      <c r="A16" s="331">
        <v>12</v>
      </c>
      <c r="B16" s="194" t="s">
        <v>492</v>
      </c>
      <c r="C16" s="180">
        <v>473</v>
      </c>
      <c r="D16" s="194" t="s">
        <v>20</v>
      </c>
      <c r="E16" s="183">
        <v>43519</v>
      </c>
      <c r="F16" s="195">
        <v>1</v>
      </c>
      <c r="G16" s="181">
        <v>17</v>
      </c>
      <c r="H16" s="186">
        <v>17</v>
      </c>
      <c r="I16" s="181">
        <v>100</v>
      </c>
      <c r="J16" s="181">
        <v>70</v>
      </c>
      <c r="K16" s="186">
        <f>I16-H16</f>
        <v>83</v>
      </c>
      <c r="L16" s="187">
        <f t="shared" si="1"/>
        <v>30</v>
      </c>
      <c r="M16" s="188">
        <f t="shared" si="2"/>
        <v>17</v>
      </c>
      <c r="N16" s="188">
        <f t="shared" si="3"/>
        <v>13</v>
      </c>
      <c r="O16" s="181" t="str">
        <f t="shared" si="9"/>
        <v>50%</v>
      </c>
      <c r="P16" s="181">
        <f t="shared" si="4"/>
        <v>6.5</v>
      </c>
      <c r="Q16" s="181" t="str">
        <f t="shared" si="8"/>
        <v>0.1</v>
      </c>
      <c r="R16" s="188">
        <f t="shared" si="5"/>
        <v>17.100000000000001</v>
      </c>
      <c r="S16" s="188">
        <f t="shared" si="6"/>
        <v>17.100000000000001</v>
      </c>
      <c r="T16" s="142">
        <f>S16</f>
        <v>17.100000000000001</v>
      </c>
    </row>
    <row r="17" spans="1:20" ht="15.75" customHeight="1" x14ac:dyDescent="0.3">
      <c r="A17" s="332">
        <v>13</v>
      </c>
      <c r="B17" s="194" t="s">
        <v>491</v>
      </c>
      <c r="C17" s="180">
        <v>472</v>
      </c>
      <c r="D17" s="194" t="s">
        <v>34</v>
      </c>
      <c r="E17" s="183">
        <v>43519</v>
      </c>
      <c r="F17" s="195">
        <v>2</v>
      </c>
      <c r="G17" s="181">
        <v>19</v>
      </c>
      <c r="H17" s="186">
        <v>19</v>
      </c>
      <c r="I17" s="181">
        <v>95</v>
      </c>
      <c r="J17" s="181">
        <v>72</v>
      </c>
      <c r="K17" s="186">
        <f>I17-H17</f>
        <v>76</v>
      </c>
      <c r="L17" s="187">
        <f t="shared" si="1"/>
        <v>23</v>
      </c>
      <c r="M17" s="188">
        <f t="shared" si="2"/>
        <v>19</v>
      </c>
      <c r="N17" s="188">
        <f t="shared" si="3"/>
        <v>4</v>
      </c>
      <c r="O17" s="198">
        <v>0.7</v>
      </c>
      <c r="P17" s="181">
        <f t="shared" si="4"/>
        <v>2.8</v>
      </c>
      <c r="Q17" s="181" t="str">
        <f t="shared" si="8"/>
        <v>0.1</v>
      </c>
      <c r="R17" s="188">
        <f t="shared" si="5"/>
        <v>19.100000000000001</v>
      </c>
      <c r="S17" s="188">
        <f t="shared" si="6"/>
        <v>19.100000000000001</v>
      </c>
      <c r="T17" s="142">
        <f>S17</f>
        <v>19.100000000000001</v>
      </c>
    </row>
    <row r="18" spans="1:20" ht="15.75" customHeight="1" x14ac:dyDescent="0.3">
      <c r="A18" s="332">
        <v>14</v>
      </c>
      <c r="B18" s="180" t="s">
        <v>118</v>
      </c>
      <c r="C18" s="180">
        <v>99</v>
      </c>
      <c r="D18" s="182"/>
      <c r="E18" s="183">
        <v>43519</v>
      </c>
      <c r="F18" s="181">
        <v>2</v>
      </c>
      <c r="G18" s="188">
        <v>4.4000000000000004</v>
      </c>
      <c r="H18" s="186">
        <v>4</v>
      </c>
      <c r="I18" s="181">
        <v>88</v>
      </c>
      <c r="J18" s="181">
        <v>72</v>
      </c>
      <c r="K18" s="186">
        <v>77</v>
      </c>
      <c r="L18" s="187">
        <f t="shared" si="1"/>
        <v>16</v>
      </c>
      <c r="M18" s="188">
        <f t="shared" si="2"/>
        <v>4.4000000000000004</v>
      </c>
      <c r="N18" s="188">
        <f t="shared" si="3"/>
        <v>11.6</v>
      </c>
      <c r="O18" s="181" t="str">
        <f t="shared" si="9"/>
        <v>15%</v>
      </c>
      <c r="P18" s="181">
        <f t="shared" si="4"/>
        <v>1.74</v>
      </c>
      <c r="Q18" s="181" t="str">
        <f t="shared" si="8"/>
        <v>0.1</v>
      </c>
      <c r="R18" s="188">
        <f t="shared" si="5"/>
        <v>4.5</v>
      </c>
      <c r="S18" s="188">
        <f t="shared" si="6"/>
        <v>4.5</v>
      </c>
      <c r="T18" s="142">
        <f>S18</f>
        <v>4.5</v>
      </c>
    </row>
    <row r="19" spans="1:20" ht="15.75" customHeight="1" x14ac:dyDescent="0.3">
      <c r="A19" s="331">
        <v>15</v>
      </c>
      <c r="B19" s="182" t="s">
        <v>120</v>
      </c>
      <c r="C19" s="180">
        <v>348</v>
      </c>
      <c r="D19" s="182"/>
      <c r="E19" s="183">
        <v>43519</v>
      </c>
      <c r="F19" s="181">
        <v>1</v>
      </c>
      <c r="G19" s="181">
        <v>8.1</v>
      </c>
      <c r="H19" s="181">
        <v>8</v>
      </c>
      <c r="I19" s="181">
        <v>88</v>
      </c>
      <c r="J19" s="181">
        <v>70</v>
      </c>
      <c r="K19" s="181">
        <f>I19-H19</f>
        <v>80</v>
      </c>
      <c r="L19" s="181">
        <f t="shared" si="1"/>
        <v>18</v>
      </c>
      <c r="M19" s="181">
        <f t="shared" si="2"/>
        <v>8.1</v>
      </c>
      <c r="N19" s="181">
        <f t="shared" si="3"/>
        <v>9.9</v>
      </c>
      <c r="O19" s="181" t="str">
        <f t="shared" si="9"/>
        <v>30%</v>
      </c>
      <c r="P19" s="181">
        <f t="shared" si="4"/>
        <v>2.97</v>
      </c>
      <c r="Q19" s="181" t="str">
        <f t="shared" si="8"/>
        <v>0.1</v>
      </c>
      <c r="R19" s="181">
        <f t="shared" si="5"/>
        <v>8.1999999999999993</v>
      </c>
      <c r="S19" s="181">
        <f t="shared" si="6"/>
        <v>8.1999999999999993</v>
      </c>
      <c r="T19" s="215">
        <v>8</v>
      </c>
    </row>
    <row r="20" spans="1:20" ht="15.75" customHeight="1" x14ac:dyDescent="0.3">
      <c r="A20" s="332">
        <v>16</v>
      </c>
      <c r="B20" s="180" t="s">
        <v>503</v>
      </c>
      <c r="C20" s="180">
        <v>184</v>
      </c>
      <c r="D20" s="182" t="s">
        <v>252</v>
      </c>
      <c r="E20" s="183">
        <v>43519</v>
      </c>
      <c r="F20" s="181">
        <v>3</v>
      </c>
      <c r="G20" s="188">
        <v>5.0999999999999996</v>
      </c>
      <c r="H20" s="186">
        <v>5</v>
      </c>
      <c r="I20" s="181">
        <v>81</v>
      </c>
      <c r="J20" s="181">
        <v>72</v>
      </c>
      <c r="K20" s="186">
        <v>73</v>
      </c>
      <c r="L20" s="187">
        <f t="shared" si="1"/>
        <v>9</v>
      </c>
      <c r="M20" s="188">
        <f t="shared" si="2"/>
        <v>5.0999999999999996</v>
      </c>
      <c r="N20" s="188">
        <f t="shared" si="3"/>
        <v>3.9000000000000004</v>
      </c>
      <c r="O20" s="198">
        <v>0.3</v>
      </c>
      <c r="P20" s="181">
        <f t="shared" si="4"/>
        <v>1.1700000000000002</v>
      </c>
      <c r="Q20" s="181" t="str">
        <f t="shared" si="8"/>
        <v>0.1</v>
      </c>
      <c r="R20" s="188">
        <f t="shared" si="5"/>
        <v>5.1999999999999993</v>
      </c>
      <c r="S20" s="188">
        <f t="shared" si="6"/>
        <v>5.1999999999999993</v>
      </c>
      <c r="T20" s="142">
        <f>S20</f>
        <v>5.1999999999999993</v>
      </c>
    </row>
    <row r="21" spans="1:20" ht="15.75" customHeight="1" x14ac:dyDescent="0.3">
      <c r="A21" s="331">
        <v>17</v>
      </c>
      <c r="B21" s="180" t="s">
        <v>144</v>
      </c>
      <c r="C21" s="180">
        <v>216</v>
      </c>
      <c r="D21" s="182"/>
      <c r="E21" s="183">
        <v>43519</v>
      </c>
      <c r="F21" s="181">
        <v>1</v>
      </c>
      <c r="G21" s="181">
        <v>11</v>
      </c>
      <c r="H21" s="186">
        <v>11</v>
      </c>
      <c r="I21" s="181">
        <v>88</v>
      </c>
      <c r="J21" s="181">
        <v>70</v>
      </c>
      <c r="K21" s="186">
        <v>82</v>
      </c>
      <c r="L21" s="187">
        <f t="shared" si="1"/>
        <v>18</v>
      </c>
      <c r="M21" s="188">
        <f t="shared" si="2"/>
        <v>11</v>
      </c>
      <c r="N21" s="188">
        <f t="shared" si="3"/>
        <v>7</v>
      </c>
      <c r="O21" s="198">
        <v>0.3</v>
      </c>
      <c r="P21" s="181">
        <f t="shared" si="4"/>
        <v>2.1</v>
      </c>
      <c r="Q21" s="181" t="str">
        <f t="shared" si="8"/>
        <v>0.1</v>
      </c>
      <c r="R21" s="188">
        <f t="shared" si="5"/>
        <v>11.1</v>
      </c>
      <c r="S21" s="188">
        <f t="shared" si="6"/>
        <v>11.1</v>
      </c>
      <c r="T21" s="142">
        <v>11</v>
      </c>
    </row>
    <row r="22" spans="1:20" ht="15.75" customHeight="1" x14ac:dyDescent="0.3">
      <c r="A22" s="332">
        <v>18</v>
      </c>
      <c r="B22" s="180" t="s">
        <v>154</v>
      </c>
      <c r="C22" s="180">
        <v>55</v>
      </c>
      <c r="D22" s="182" t="s">
        <v>45</v>
      </c>
      <c r="E22" s="183">
        <v>43519</v>
      </c>
      <c r="F22" s="181">
        <v>2</v>
      </c>
      <c r="G22" s="181">
        <v>18.100000000000001</v>
      </c>
      <c r="H22" s="186">
        <v>18</v>
      </c>
      <c r="I22" s="181">
        <v>88</v>
      </c>
      <c r="J22" s="181">
        <v>72</v>
      </c>
      <c r="K22" s="186">
        <f>I22-H22</f>
        <v>70</v>
      </c>
      <c r="L22" s="187">
        <f t="shared" si="1"/>
        <v>16</v>
      </c>
      <c r="M22" s="188">
        <f t="shared" si="2"/>
        <v>18.100000000000001</v>
      </c>
      <c r="N22" s="188">
        <f t="shared" si="3"/>
        <v>-2.1000000000000014</v>
      </c>
      <c r="O22" s="181" t="str">
        <f>IF(M22&gt;=19.5,"70%",IF(M22&gt;=13.5,"50%",IF(M22&gt;=5.5,"30%",IF(M22&gt;=0.1,"15%"))))</f>
        <v>50%</v>
      </c>
      <c r="P22" s="181">
        <f t="shared" si="4"/>
        <v>-1.0500000000000007</v>
      </c>
      <c r="Q22" s="181">
        <v>0.1</v>
      </c>
      <c r="R22" s="188">
        <f t="shared" si="5"/>
        <v>17.05</v>
      </c>
      <c r="S22" s="188">
        <f t="shared" si="6"/>
        <v>17.05</v>
      </c>
      <c r="T22" s="142">
        <f>S22</f>
        <v>17.05</v>
      </c>
    </row>
    <row r="23" spans="1:20" ht="15.75" customHeight="1" x14ac:dyDescent="0.3">
      <c r="A23" s="332">
        <v>19</v>
      </c>
      <c r="B23" s="180" t="s">
        <v>155</v>
      </c>
      <c r="C23" s="180">
        <v>354</v>
      </c>
      <c r="D23" s="182" t="s">
        <v>45</v>
      </c>
      <c r="E23" s="183">
        <v>43519</v>
      </c>
      <c r="F23" s="181">
        <v>2</v>
      </c>
      <c r="G23" s="181">
        <v>16.2</v>
      </c>
      <c r="H23" s="181">
        <v>16</v>
      </c>
      <c r="I23" s="181">
        <v>89</v>
      </c>
      <c r="J23" s="181">
        <v>72</v>
      </c>
      <c r="K23" s="181">
        <f>I23-H23</f>
        <v>73</v>
      </c>
      <c r="L23" s="181">
        <f t="shared" si="1"/>
        <v>17</v>
      </c>
      <c r="M23" s="181">
        <f t="shared" si="2"/>
        <v>16.2</v>
      </c>
      <c r="N23" s="181">
        <f t="shared" si="3"/>
        <v>0.80000000000000071</v>
      </c>
      <c r="O23" s="181" t="str">
        <f>IF(M23&gt;=19.5,"70%",IF(M23&gt;=13.5,"50%",IF(M23&gt;=5.5,"30%",IF(M23&gt;=0.1,"15%"))))</f>
        <v>50%</v>
      </c>
      <c r="P23" s="181">
        <f t="shared" si="4"/>
        <v>0.40000000000000036</v>
      </c>
      <c r="Q23" s="181" t="str">
        <f t="shared" si="8"/>
        <v>0.1</v>
      </c>
      <c r="R23" s="181">
        <f t="shared" si="5"/>
        <v>16.3</v>
      </c>
      <c r="S23" s="181">
        <f t="shared" si="6"/>
        <v>16.3</v>
      </c>
      <c r="T23" s="215">
        <v>16</v>
      </c>
    </row>
    <row r="24" spans="1:20" ht="15.75" customHeight="1" x14ac:dyDescent="0.3">
      <c r="A24" s="331">
        <v>20</v>
      </c>
      <c r="B24" s="180" t="s">
        <v>158</v>
      </c>
      <c r="C24" s="180">
        <v>210</v>
      </c>
      <c r="D24" s="182"/>
      <c r="E24" s="183">
        <v>43519</v>
      </c>
      <c r="F24" s="181">
        <v>2</v>
      </c>
      <c r="G24" s="188">
        <v>9.6999999999999993</v>
      </c>
      <c r="H24" s="186">
        <v>9</v>
      </c>
      <c r="I24" s="181">
        <v>100</v>
      </c>
      <c r="J24" s="181">
        <v>72</v>
      </c>
      <c r="K24" s="186">
        <v>90</v>
      </c>
      <c r="L24" s="187">
        <f t="shared" si="1"/>
        <v>28</v>
      </c>
      <c r="M24" s="188">
        <f t="shared" si="2"/>
        <v>9.6999999999999993</v>
      </c>
      <c r="N24" s="188">
        <f t="shared" si="3"/>
        <v>18.3</v>
      </c>
      <c r="O24" s="181" t="str">
        <f>IF(M24&gt;=19.5,"70%",IF(M24&gt;=13.5,"50%",IF(M24&gt;=5.5,"30%",IF(M24&gt;=0.1,"15%"))))</f>
        <v>30%</v>
      </c>
      <c r="P24" s="181">
        <f t="shared" si="4"/>
        <v>5.49</v>
      </c>
      <c r="Q24" s="181" t="str">
        <f t="shared" si="8"/>
        <v>0.1</v>
      </c>
      <c r="R24" s="188">
        <f t="shared" si="5"/>
        <v>9.7999999999999989</v>
      </c>
      <c r="S24" s="188">
        <f t="shared" si="6"/>
        <v>9.7999999999999989</v>
      </c>
      <c r="T24" s="142">
        <v>10</v>
      </c>
    </row>
    <row r="25" spans="1:20" ht="15.75" customHeight="1" x14ac:dyDescent="0.3">
      <c r="A25" s="332">
        <v>21</v>
      </c>
      <c r="B25" s="180" t="s">
        <v>489</v>
      </c>
      <c r="C25" s="180">
        <v>490</v>
      </c>
      <c r="D25" s="182" t="s">
        <v>86</v>
      </c>
      <c r="E25" s="183">
        <v>43519</v>
      </c>
      <c r="F25" s="181">
        <v>3</v>
      </c>
      <c r="G25" s="188">
        <v>20.3</v>
      </c>
      <c r="H25" s="186">
        <v>21</v>
      </c>
      <c r="I25" s="181">
        <v>104</v>
      </c>
      <c r="J25" s="181">
        <v>72</v>
      </c>
      <c r="K25" s="186">
        <v>68</v>
      </c>
      <c r="L25" s="187">
        <f t="shared" si="1"/>
        <v>32</v>
      </c>
      <c r="M25" s="188">
        <f t="shared" si="2"/>
        <v>20.3</v>
      </c>
      <c r="N25" s="188">
        <f t="shared" si="3"/>
        <v>11.7</v>
      </c>
      <c r="O25" s="181" t="str">
        <f>IF(M25&gt;=19.5,"70%",IF(M25&gt;=13.5,"50%",IF(M25&gt;=5.5,"30%",IF(M25&gt;=0.1,"15%"))))</f>
        <v>70%</v>
      </c>
      <c r="P25" s="181">
        <f t="shared" si="4"/>
        <v>8.19</v>
      </c>
      <c r="Q25" s="181">
        <v>0.3</v>
      </c>
      <c r="R25" s="188">
        <f t="shared" si="5"/>
        <v>20.6</v>
      </c>
      <c r="S25" s="188">
        <f t="shared" si="6"/>
        <v>20.6</v>
      </c>
      <c r="T25" s="142">
        <v>21</v>
      </c>
    </row>
    <row r="26" spans="1:20" ht="15.75" customHeight="1" x14ac:dyDescent="0.3">
      <c r="A26" s="331">
        <v>22</v>
      </c>
      <c r="B26" s="180" t="s">
        <v>504</v>
      </c>
      <c r="C26" s="180">
        <v>217</v>
      </c>
      <c r="D26" s="182" t="s">
        <v>34</v>
      </c>
      <c r="E26" s="183">
        <v>43519</v>
      </c>
      <c r="F26" s="181">
        <v>1</v>
      </c>
      <c r="G26" s="188">
        <v>10</v>
      </c>
      <c r="H26" s="186">
        <v>10</v>
      </c>
      <c r="I26" s="181">
        <v>88</v>
      </c>
      <c r="J26" s="181">
        <v>70</v>
      </c>
      <c r="K26" s="186">
        <f>I26-H26</f>
        <v>78</v>
      </c>
      <c r="L26" s="187">
        <f t="shared" si="1"/>
        <v>18</v>
      </c>
      <c r="M26" s="188">
        <f t="shared" si="2"/>
        <v>10</v>
      </c>
      <c r="N26" s="188">
        <f t="shared" si="3"/>
        <v>8</v>
      </c>
      <c r="O26" s="198">
        <v>0.3</v>
      </c>
      <c r="P26" s="181">
        <f t="shared" si="4"/>
        <v>2.4</v>
      </c>
      <c r="Q26" s="181" t="str">
        <f t="shared" si="8"/>
        <v>0.1</v>
      </c>
      <c r="R26" s="188">
        <f t="shared" si="5"/>
        <v>10.1</v>
      </c>
      <c r="S26" s="188">
        <f t="shared" si="6"/>
        <v>10.1</v>
      </c>
      <c r="T26" s="142">
        <f>S26</f>
        <v>10.1</v>
      </c>
    </row>
    <row r="27" spans="1:20" ht="15.75" customHeight="1" x14ac:dyDescent="0.3">
      <c r="A27" s="332">
        <v>23</v>
      </c>
      <c r="B27" s="180" t="s">
        <v>488</v>
      </c>
      <c r="C27" s="180">
        <v>489</v>
      </c>
      <c r="D27" s="182"/>
      <c r="E27" s="183">
        <v>43519</v>
      </c>
      <c r="F27" s="181">
        <v>2</v>
      </c>
      <c r="G27" s="188">
        <v>14.5</v>
      </c>
      <c r="H27" s="186">
        <v>14.5</v>
      </c>
      <c r="I27" s="181">
        <v>87</v>
      </c>
      <c r="J27" s="181">
        <v>72</v>
      </c>
      <c r="K27" s="186">
        <f>I27-H27</f>
        <v>72.5</v>
      </c>
      <c r="L27" s="187">
        <f t="shared" si="1"/>
        <v>15</v>
      </c>
      <c r="M27" s="188">
        <f t="shared" si="2"/>
        <v>14.5</v>
      </c>
      <c r="N27" s="188">
        <f t="shared" si="3"/>
        <v>0.5</v>
      </c>
      <c r="O27" s="181" t="str">
        <f>IF(M27&gt;=19.5,"70%",IF(M27&gt;=13.5,"50%",IF(M27&gt;=5.5,"30%",IF(M27&gt;=0.1,"15%"))))</f>
        <v>50%</v>
      </c>
      <c r="P27" s="181">
        <f t="shared" si="4"/>
        <v>0.25</v>
      </c>
      <c r="Q27" s="181" t="str">
        <f t="shared" si="8"/>
        <v>0.1</v>
      </c>
      <c r="R27" s="188">
        <f t="shared" si="5"/>
        <v>14.6</v>
      </c>
      <c r="S27" s="188">
        <f t="shared" si="6"/>
        <v>14.6</v>
      </c>
      <c r="T27" s="142">
        <v>15</v>
      </c>
    </row>
    <row r="28" spans="1:20" ht="15.75" customHeight="1" x14ac:dyDescent="0.3">
      <c r="A28" s="332">
        <v>24</v>
      </c>
      <c r="B28" s="180" t="s">
        <v>217</v>
      </c>
      <c r="C28" s="180">
        <v>22</v>
      </c>
      <c r="D28" s="182" t="s">
        <v>110</v>
      </c>
      <c r="E28" s="183">
        <v>43519</v>
      </c>
      <c r="F28" s="181">
        <v>1</v>
      </c>
      <c r="G28" s="188">
        <v>13.3</v>
      </c>
      <c r="H28" s="186">
        <v>13.1</v>
      </c>
      <c r="I28" s="181">
        <v>89</v>
      </c>
      <c r="J28" s="181">
        <v>70</v>
      </c>
      <c r="K28" s="186">
        <f>I28-H28</f>
        <v>75.900000000000006</v>
      </c>
      <c r="L28" s="187">
        <f t="shared" si="1"/>
        <v>19</v>
      </c>
      <c r="M28" s="188">
        <f t="shared" si="2"/>
        <v>13.3</v>
      </c>
      <c r="N28" s="188">
        <f t="shared" si="3"/>
        <v>5.6999999999999993</v>
      </c>
      <c r="O28" s="181" t="str">
        <f>IF(M28&gt;=19.5,"70%",IF(M28&gt;=13.5,"50%",IF(M28&gt;=5.5,"30%",IF(M28&gt;=0.1,"15%"))))</f>
        <v>30%</v>
      </c>
      <c r="P28" s="181">
        <f t="shared" si="4"/>
        <v>1.7099999999999997</v>
      </c>
      <c r="Q28" s="181" t="str">
        <f t="shared" si="8"/>
        <v>0.1</v>
      </c>
      <c r="R28" s="188">
        <f t="shared" si="5"/>
        <v>13.4</v>
      </c>
      <c r="S28" s="188">
        <f t="shared" si="6"/>
        <v>13.4</v>
      </c>
      <c r="T28" s="142">
        <f>S28</f>
        <v>13.4</v>
      </c>
    </row>
    <row r="29" spans="1:20" ht="15.75" customHeight="1" x14ac:dyDescent="0.3">
      <c r="A29" s="331">
        <v>25</v>
      </c>
      <c r="B29" s="180" t="s">
        <v>487</v>
      </c>
      <c r="C29" s="180">
        <v>488</v>
      </c>
      <c r="D29" s="182" t="s">
        <v>252</v>
      </c>
      <c r="E29" s="183">
        <v>43519</v>
      </c>
      <c r="F29" s="181">
        <v>3</v>
      </c>
      <c r="G29" s="181">
        <v>23.1</v>
      </c>
      <c r="H29" s="181">
        <v>23</v>
      </c>
      <c r="I29" s="181">
        <v>101</v>
      </c>
      <c r="J29" s="181">
        <v>72</v>
      </c>
      <c r="K29" s="181">
        <f>I29-H29</f>
        <v>78</v>
      </c>
      <c r="L29" s="181">
        <f t="shared" si="1"/>
        <v>29</v>
      </c>
      <c r="M29" s="181">
        <f t="shared" si="2"/>
        <v>23.1</v>
      </c>
      <c r="N29" s="181">
        <f t="shared" si="3"/>
        <v>5.8999999999999986</v>
      </c>
      <c r="O29" s="181" t="str">
        <f>IF(M29&gt;=19.5,"70%",IF(M29&gt;=13.5,"50%",IF(M29&gt;=5.5,"30%",IF(M29&gt;=0.1,"15%"))))</f>
        <v>70%</v>
      </c>
      <c r="P29" s="181">
        <f t="shared" si="4"/>
        <v>4.129999999999999</v>
      </c>
      <c r="Q29" s="181" t="str">
        <f t="shared" si="8"/>
        <v>0.1</v>
      </c>
      <c r="R29" s="181">
        <f t="shared" si="5"/>
        <v>23.200000000000003</v>
      </c>
      <c r="S29" s="181">
        <f t="shared" si="6"/>
        <v>23.200000000000003</v>
      </c>
      <c r="T29" s="215">
        <v>23</v>
      </c>
    </row>
    <row r="30" spans="1:20" ht="15.75" customHeight="1" x14ac:dyDescent="0.3">
      <c r="A30" s="332">
        <v>26</v>
      </c>
      <c r="B30" s="180" t="s">
        <v>222</v>
      </c>
      <c r="C30" s="180">
        <v>28</v>
      </c>
      <c r="D30" s="182"/>
      <c r="E30" s="183">
        <v>43519</v>
      </c>
      <c r="F30" s="181">
        <v>2</v>
      </c>
      <c r="G30" s="188">
        <v>13.5</v>
      </c>
      <c r="H30" s="186">
        <f>G30</f>
        <v>13.5</v>
      </c>
      <c r="I30" s="181">
        <v>97</v>
      </c>
      <c r="J30" s="181">
        <v>72</v>
      </c>
      <c r="K30" s="186">
        <v>83</v>
      </c>
      <c r="L30" s="187">
        <f t="shared" si="1"/>
        <v>25</v>
      </c>
      <c r="M30" s="188">
        <f t="shared" si="2"/>
        <v>13.5</v>
      </c>
      <c r="N30" s="188">
        <f t="shared" si="3"/>
        <v>11.5</v>
      </c>
      <c r="O30" s="181" t="str">
        <f>IF(M30&gt;=19.5,"70%",IF(M30&gt;=13.5,"50%",IF(M30&gt;=5.5,"30%",IF(M30&gt;=0.1,"15%"))))</f>
        <v>50%</v>
      </c>
      <c r="P30" s="181">
        <f t="shared" si="4"/>
        <v>5.75</v>
      </c>
      <c r="Q30" s="181" t="str">
        <f t="shared" si="8"/>
        <v>0.1</v>
      </c>
      <c r="R30" s="188">
        <f t="shared" si="5"/>
        <v>13.6</v>
      </c>
      <c r="S30" s="188">
        <f t="shared" si="6"/>
        <v>13.6</v>
      </c>
      <c r="T30" s="142">
        <f>S30</f>
        <v>13.6</v>
      </c>
    </row>
    <row r="31" spans="1:20" ht="15.75" customHeight="1" x14ac:dyDescent="0.3">
      <c r="A31" s="331">
        <v>27</v>
      </c>
      <c r="B31" s="189" t="s">
        <v>226</v>
      </c>
      <c r="C31" s="189">
        <v>318</v>
      </c>
      <c r="D31" s="196"/>
      <c r="E31" s="183">
        <v>43519</v>
      </c>
      <c r="F31" s="192">
        <v>1</v>
      </c>
      <c r="G31" s="192">
        <v>22</v>
      </c>
      <c r="H31" s="192">
        <v>22</v>
      </c>
      <c r="I31" s="192">
        <v>100</v>
      </c>
      <c r="J31" s="181">
        <v>70</v>
      </c>
      <c r="K31" s="192"/>
      <c r="L31" s="192">
        <v>103</v>
      </c>
      <c r="M31" s="192"/>
      <c r="N31" s="192">
        <v>11</v>
      </c>
      <c r="O31" s="314">
        <v>0.7</v>
      </c>
      <c r="P31" s="192">
        <v>23.099999999999998</v>
      </c>
      <c r="Q31" s="192">
        <v>0.1</v>
      </c>
      <c r="R31" s="192">
        <v>22.1</v>
      </c>
      <c r="S31" s="192">
        <v>22.1</v>
      </c>
      <c r="T31" s="216">
        <v>22</v>
      </c>
    </row>
    <row r="32" spans="1:20" ht="15.75" customHeight="1" x14ac:dyDescent="0.3">
      <c r="A32" s="332">
        <v>28</v>
      </c>
      <c r="B32" s="315" t="s">
        <v>499</v>
      </c>
      <c r="C32" s="180">
        <v>439</v>
      </c>
      <c r="D32" s="194"/>
      <c r="E32" s="183">
        <v>43519</v>
      </c>
      <c r="F32" s="195">
        <v>2</v>
      </c>
      <c r="G32" s="181">
        <v>16.100000000000001</v>
      </c>
      <c r="H32" s="181">
        <v>16</v>
      </c>
      <c r="I32" s="181">
        <v>89</v>
      </c>
      <c r="J32" s="181">
        <v>72</v>
      </c>
      <c r="K32" s="181">
        <v>76</v>
      </c>
      <c r="L32" s="181">
        <f>I32-J32</f>
        <v>17</v>
      </c>
      <c r="M32" s="181">
        <f t="shared" ref="M32:M56" si="10">G32</f>
        <v>16.100000000000001</v>
      </c>
      <c r="N32" s="181">
        <f t="shared" ref="N32:N41" si="11">L32-M32</f>
        <v>0.89999999999999858</v>
      </c>
      <c r="O32" s="181" t="str">
        <f t="shared" ref="O32:O37" si="12">IF(M32&gt;=19.5,"70%",IF(M32&gt;=13.5,"50%",IF(M32&gt;=5.5,"30%",IF(M32&gt;=0.1,"15%"))))</f>
        <v>50%</v>
      </c>
      <c r="P32" s="181">
        <f t="shared" ref="P32:P56" si="13">N32*O32</f>
        <v>0.44999999999999929</v>
      </c>
      <c r="Q32" s="181" t="str">
        <f t="shared" ref="Q32:Q41" si="14">IF(N32&lt;0,O32, "0.1")</f>
        <v>0.1</v>
      </c>
      <c r="R32" s="181">
        <f>IF(M32&gt;=L32,(M32+P32),M32+Q32)</f>
        <v>16.200000000000003</v>
      </c>
      <c r="S32" s="181">
        <f>IF(I32&gt;1,(R32),G32)</f>
        <v>16.200000000000003</v>
      </c>
      <c r="T32" s="215">
        <v>16</v>
      </c>
    </row>
    <row r="33" spans="1:20" ht="15.75" customHeight="1" x14ac:dyDescent="0.3">
      <c r="A33" s="332">
        <v>29</v>
      </c>
      <c r="B33" s="180" t="s">
        <v>234</v>
      </c>
      <c r="C33" s="180">
        <v>24</v>
      </c>
      <c r="D33" s="182" t="s">
        <v>235</v>
      </c>
      <c r="E33" s="183">
        <v>43519</v>
      </c>
      <c r="F33" s="181">
        <v>3</v>
      </c>
      <c r="G33" s="188">
        <v>11.3</v>
      </c>
      <c r="H33" s="186">
        <v>11</v>
      </c>
      <c r="I33" s="181">
        <v>86</v>
      </c>
      <c r="J33" s="181">
        <v>72</v>
      </c>
      <c r="K33" s="186">
        <f t="shared" ref="K33:K40" si="15">I33-H33</f>
        <v>75</v>
      </c>
      <c r="L33" s="187">
        <f>I33-J33</f>
        <v>14</v>
      </c>
      <c r="M33" s="188">
        <f t="shared" si="10"/>
        <v>11.3</v>
      </c>
      <c r="N33" s="188">
        <f t="shared" si="11"/>
        <v>2.6999999999999993</v>
      </c>
      <c r="O33" s="181" t="str">
        <f t="shared" si="12"/>
        <v>30%</v>
      </c>
      <c r="P33" s="181">
        <f t="shared" si="13"/>
        <v>0.80999999999999972</v>
      </c>
      <c r="Q33" s="181" t="str">
        <f t="shared" si="14"/>
        <v>0.1</v>
      </c>
      <c r="R33" s="188">
        <f>IF(M33&gt;=L33,(M33+P33),M33+Q33)</f>
        <v>11.4</v>
      </c>
      <c r="S33" s="188">
        <f>IF(I33&gt;1,(R33),G33)</f>
        <v>11.4</v>
      </c>
      <c r="T33" s="142">
        <f>S33</f>
        <v>11.4</v>
      </c>
    </row>
    <row r="34" spans="1:20" ht="15.75" customHeight="1" x14ac:dyDescent="0.3">
      <c r="A34" s="331">
        <v>30</v>
      </c>
      <c r="B34" s="180" t="s">
        <v>259</v>
      </c>
      <c r="C34" s="180">
        <v>51</v>
      </c>
      <c r="D34" s="182" t="s">
        <v>20</v>
      </c>
      <c r="E34" s="183">
        <v>43519</v>
      </c>
      <c r="F34" s="181">
        <v>1</v>
      </c>
      <c r="G34" s="188">
        <v>20</v>
      </c>
      <c r="H34" s="186">
        <v>20</v>
      </c>
      <c r="I34" s="181">
        <v>92</v>
      </c>
      <c r="J34" s="181">
        <v>70</v>
      </c>
      <c r="K34" s="186">
        <f t="shared" si="15"/>
        <v>72</v>
      </c>
      <c r="L34" s="187">
        <f>I34-J34</f>
        <v>22</v>
      </c>
      <c r="M34" s="188">
        <f t="shared" si="10"/>
        <v>20</v>
      </c>
      <c r="N34" s="188">
        <f t="shared" si="11"/>
        <v>2</v>
      </c>
      <c r="O34" s="181" t="str">
        <f t="shared" si="12"/>
        <v>70%</v>
      </c>
      <c r="P34" s="181">
        <f t="shared" si="13"/>
        <v>1.4</v>
      </c>
      <c r="Q34" s="181" t="str">
        <f t="shared" si="14"/>
        <v>0.1</v>
      </c>
      <c r="R34" s="181">
        <v>20</v>
      </c>
      <c r="S34" s="188">
        <v>20</v>
      </c>
      <c r="T34" s="142">
        <v>20</v>
      </c>
    </row>
    <row r="35" spans="1:20" ht="15.75" customHeight="1" x14ac:dyDescent="0.3">
      <c r="A35" s="332">
        <v>31</v>
      </c>
      <c r="B35" s="315" t="s">
        <v>494</v>
      </c>
      <c r="C35" s="180">
        <v>242</v>
      </c>
      <c r="D35" s="182" t="s">
        <v>34</v>
      </c>
      <c r="E35" s="183">
        <v>43519</v>
      </c>
      <c r="F35" s="181">
        <v>1</v>
      </c>
      <c r="G35" s="188">
        <v>6.1</v>
      </c>
      <c r="H35" s="186">
        <v>6</v>
      </c>
      <c r="I35" s="181">
        <v>77</v>
      </c>
      <c r="J35" s="181">
        <v>70</v>
      </c>
      <c r="K35" s="186">
        <f t="shared" si="15"/>
        <v>71</v>
      </c>
      <c r="L35" s="358">
        <v>11</v>
      </c>
      <c r="M35" s="188">
        <f t="shared" si="10"/>
        <v>6.1</v>
      </c>
      <c r="N35" s="188">
        <f t="shared" si="11"/>
        <v>4.9000000000000004</v>
      </c>
      <c r="O35" s="181" t="str">
        <f t="shared" si="12"/>
        <v>30%</v>
      </c>
      <c r="P35" s="181">
        <f t="shared" si="13"/>
        <v>1.47</v>
      </c>
      <c r="Q35" s="181" t="str">
        <f t="shared" si="14"/>
        <v>0.1</v>
      </c>
      <c r="R35" s="188">
        <f>IF(M35&gt;=L35,(M35+P35),M35+Q35)</f>
        <v>6.1999999999999993</v>
      </c>
      <c r="S35" s="188">
        <f t="shared" ref="S35:S40" si="16">IF(I35&gt;1,(R35),G35)</f>
        <v>6.1999999999999993</v>
      </c>
      <c r="T35" s="142">
        <f t="shared" ref="T35:T40" si="17">S35</f>
        <v>6.1999999999999993</v>
      </c>
    </row>
    <row r="36" spans="1:20" ht="15.75" customHeight="1" x14ac:dyDescent="0.3">
      <c r="A36" s="331">
        <v>32</v>
      </c>
      <c r="B36" s="180" t="s">
        <v>448</v>
      </c>
      <c r="C36" s="180">
        <v>434</v>
      </c>
      <c r="D36" s="194" t="s">
        <v>20</v>
      </c>
      <c r="E36" s="183">
        <v>43519</v>
      </c>
      <c r="F36" s="195">
        <v>2</v>
      </c>
      <c r="G36" s="181">
        <v>8.1</v>
      </c>
      <c r="H36" s="181">
        <v>8</v>
      </c>
      <c r="I36" s="181">
        <v>84</v>
      </c>
      <c r="J36" s="181">
        <v>72</v>
      </c>
      <c r="K36" s="181">
        <f t="shared" si="15"/>
        <v>76</v>
      </c>
      <c r="L36" s="181">
        <f t="shared" ref="L36:L56" si="18">I36-J36</f>
        <v>12</v>
      </c>
      <c r="M36" s="181">
        <f t="shared" si="10"/>
        <v>8.1</v>
      </c>
      <c r="N36" s="181">
        <f t="shared" si="11"/>
        <v>3.9000000000000004</v>
      </c>
      <c r="O36" s="181" t="str">
        <f t="shared" si="12"/>
        <v>30%</v>
      </c>
      <c r="P36" s="181">
        <f t="shared" si="13"/>
        <v>1.1700000000000002</v>
      </c>
      <c r="Q36" s="181" t="str">
        <f t="shared" si="14"/>
        <v>0.1</v>
      </c>
      <c r="R36" s="181">
        <f>IF(M36&gt;=L36,(M36+P36),M36+Q36)</f>
        <v>8.1999999999999993</v>
      </c>
      <c r="S36" s="181">
        <f t="shared" si="16"/>
        <v>8.1999999999999993</v>
      </c>
      <c r="T36" s="142">
        <f t="shared" si="17"/>
        <v>8.1999999999999993</v>
      </c>
    </row>
    <row r="37" spans="1:20" ht="15.75" customHeight="1" x14ac:dyDescent="0.3">
      <c r="A37" s="332">
        <v>33</v>
      </c>
      <c r="B37" s="180" t="s">
        <v>304</v>
      </c>
      <c r="C37" s="180">
        <v>220</v>
      </c>
      <c r="D37" s="182" t="s">
        <v>24</v>
      </c>
      <c r="E37" s="183">
        <v>43519</v>
      </c>
      <c r="F37" s="181">
        <v>1</v>
      </c>
      <c r="G37" s="181">
        <v>14</v>
      </c>
      <c r="H37" s="181">
        <v>14</v>
      </c>
      <c r="I37" s="181">
        <v>93</v>
      </c>
      <c r="J37" s="181">
        <v>70</v>
      </c>
      <c r="K37" s="181">
        <f t="shared" si="15"/>
        <v>79</v>
      </c>
      <c r="L37" s="181">
        <f t="shared" si="18"/>
        <v>23</v>
      </c>
      <c r="M37" s="181">
        <f t="shared" si="10"/>
        <v>14</v>
      </c>
      <c r="N37" s="181">
        <f t="shared" si="11"/>
        <v>9</v>
      </c>
      <c r="O37" s="181" t="str">
        <f t="shared" si="12"/>
        <v>50%</v>
      </c>
      <c r="P37" s="181">
        <f t="shared" si="13"/>
        <v>4.5</v>
      </c>
      <c r="Q37" s="181" t="str">
        <f t="shared" si="14"/>
        <v>0.1</v>
      </c>
      <c r="R37" s="181">
        <f>IF(M37&gt;=L37,(M37+P37),M37+Q37)</f>
        <v>14.1</v>
      </c>
      <c r="S37" s="181">
        <f t="shared" si="16"/>
        <v>14.1</v>
      </c>
      <c r="T37" s="142">
        <f t="shared" si="17"/>
        <v>14.1</v>
      </c>
    </row>
    <row r="38" spans="1:20" ht="15.75" customHeight="1" x14ac:dyDescent="0.3">
      <c r="A38" s="332">
        <v>34</v>
      </c>
      <c r="B38" s="180" t="s">
        <v>305</v>
      </c>
      <c r="C38" s="180">
        <v>250</v>
      </c>
      <c r="D38" s="182" t="s">
        <v>20</v>
      </c>
      <c r="E38" s="183">
        <v>43519</v>
      </c>
      <c r="F38" s="181">
        <v>1</v>
      </c>
      <c r="G38" s="188">
        <v>15</v>
      </c>
      <c r="H38" s="186">
        <f>G38</f>
        <v>15</v>
      </c>
      <c r="I38" s="181">
        <v>100</v>
      </c>
      <c r="J38" s="181">
        <v>70</v>
      </c>
      <c r="K38" s="186">
        <f t="shared" si="15"/>
        <v>85</v>
      </c>
      <c r="L38" s="187">
        <f t="shared" si="18"/>
        <v>30</v>
      </c>
      <c r="M38" s="188">
        <f t="shared" si="10"/>
        <v>15</v>
      </c>
      <c r="N38" s="188">
        <f t="shared" si="11"/>
        <v>15</v>
      </c>
      <c r="O38" s="198">
        <v>0.3</v>
      </c>
      <c r="P38" s="181">
        <f t="shared" si="13"/>
        <v>4.5</v>
      </c>
      <c r="Q38" s="181" t="str">
        <f t="shared" si="14"/>
        <v>0.1</v>
      </c>
      <c r="R38" s="181">
        <v>15</v>
      </c>
      <c r="S38" s="188">
        <f t="shared" si="16"/>
        <v>15</v>
      </c>
      <c r="T38" s="142">
        <f t="shared" si="17"/>
        <v>15</v>
      </c>
    </row>
    <row r="39" spans="1:20" ht="15.75" customHeight="1" x14ac:dyDescent="0.3">
      <c r="A39" s="331">
        <v>35</v>
      </c>
      <c r="B39" s="180" t="s">
        <v>303</v>
      </c>
      <c r="C39" s="180">
        <v>63</v>
      </c>
      <c r="D39" s="182" t="s">
        <v>34</v>
      </c>
      <c r="E39" s="183">
        <v>43519</v>
      </c>
      <c r="F39" s="181">
        <v>2</v>
      </c>
      <c r="G39" s="188">
        <v>5.2</v>
      </c>
      <c r="H39" s="186">
        <v>5</v>
      </c>
      <c r="I39" s="181">
        <v>79</v>
      </c>
      <c r="J39" s="181">
        <v>72</v>
      </c>
      <c r="K39" s="186">
        <f t="shared" si="15"/>
        <v>74</v>
      </c>
      <c r="L39" s="187">
        <f t="shared" si="18"/>
        <v>7</v>
      </c>
      <c r="M39" s="188">
        <f t="shared" si="10"/>
        <v>5.2</v>
      </c>
      <c r="N39" s="188">
        <f t="shared" si="11"/>
        <v>1.7999999999999998</v>
      </c>
      <c r="O39" s="181" t="str">
        <f>IF(M39&gt;=19.5,"70%",IF(M39&gt;=13.5,"50%",IF(M39&gt;=5.5,"30%",IF(M39&gt;=0.1,"15%"))))</f>
        <v>15%</v>
      </c>
      <c r="P39" s="181">
        <f t="shared" si="13"/>
        <v>0.26999999999999996</v>
      </c>
      <c r="Q39" s="181" t="str">
        <f t="shared" si="14"/>
        <v>0.1</v>
      </c>
      <c r="R39" s="188">
        <f>IF(M39&gt;=L39,(M39+P39),M39+Q39)</f>
        <v>5.3</v>
      </c>
      <c r="S39" s="188">
        <f t="shared" si="16"/>
        <v>5.3</v>
      </c>
      <c r="T39" s="142">
        <f t="shared" si="17"/>
        <v>5.3</v>
      </c>
    </row>
    <row r="40" spans="1:20" ht="15.75" customHeight="1" x14ac:dyDescent="0.3">
      <c r="A40" s="332">
        <v>36</v>
      </c>
      <c r="B40" s="180" t="s">
        <v>335</v>
      </c>
      <c r="C40" s="180">
        <v>52</v>
      </c>
      <c r="D40" s="182" t="s">
        <v>45</v>
      </c>
      <c r="E40" s="183">
        <v>43519</v>
      </c>
      <c r="F40" s="181">
        <v>2</v>
      </c>
      <c r="G40" s="188">
        <v>13.1</v>
      </c>
      <c r="H40" s="186">
        <v>13</v>
      </c>
      <c r="I40" s="181">
        <v>87</v>
      </c>
      <c r="J40" s="181">
        <v>72</v>
      </c>
      <c r="K40" s="186">
        <f t="shared" si="15"/>
        <v>74</v>
      </c>
      <c r="L40" s="187">
        <f t="shared" si="18"/>
        <v>15</v>
      </c>
      <c r="M40" s="188">
        <f t="shared" si="10"/>
        <v>13.1</v>
      </c>
      <c r="N40" s="188">
        <f t="shared" si="11"/>
        <v>1.9000000000000004</v>
      </c>
      <c r="O40" s="181" t="str">
        <f>IF(M40&gt;=19.5,"70%",IF(M40&gt;=13.5,"50%",IF(M40&gt;=5.5,"30%",IF(M40&gt;=0.1,"15%"))))</f>
        <v>30%</v>
      </c>
      <c r="P40" s="181">
        <f t="shared" si="13"/>
        <v>0.57000000000000006</v>
      </c>
      <c r="Q40" s="181" t="str">
        <f t="shared" si="14"/>
        <v>0.1</v>
      </c>
      <c r="R40" s="188">
        <f>IF(M40&gt;=L40,(M40+P40),M40+Q40)</f>
        <v>13.2</v>
      </c>
      <c r="S40" s="188">
        <f t="shared" si="16"/>
        <v>13.2</v>
      </c>
      <c r="T40" s="142">
        <f t="shared" si="17"/>
        <v>13.2</v>
      </c>
    </row>
    <row r="41" spans="1:20" ht="15.75" customHeight="1" x14ac:dyDescent="0.3">
      <c r="A41" s="331">
        <v>37</v>
      </c>
      <c r="B41" s="180" t="s">
        <v>338</v>
      </c>
      <c r="C41" s="180">
        <v>317</v>
      </c>
      <c r="D41" s="182" t="s">
        <v>34</v>
      </c>
      <c r="E41" s="183">
        <v>43519</v>
      </c>
      <c r="F41" s="181">
        <v>2</v>
      </c>
      <c r="G41" s="181">
        <v>18</v>
      </c>
      <c r="H41" s="181">
        <v>18</v>
      </c>
      <c r="I41" s="181">
        <v>98</v>
      </c>
      <c r="J41" s="181">
        <v>72</v>
      </c>
      <c r="K41" s="181">
        <v>80</v>
      </c>
      <c r="L41" s="181">
        <f t="shared" si="18"/>
        <v>26</v>
      </c>
      <c r="M41" s="181">
        <f t="shared" si="10"/>
        <v>18</v>
      </c>
      <c r="N41" s="181">
        <f t="shared" si="11"/>
        <v>8</v>
      </c>
      <c r="O41" s="198">
        <v>0.7</v>
      </c>
      <c r="P41" s="181">
        <f t="shared" si="13"/>
        <v>5.6</v>
      </c>
      <c r="Q41" s="181" t="str">
        <f t="shared" si="14"/>
        <v>0.1</v>
      </c>
      <c r="R41" s="181">
        <f>IF(M41&gt;=L41,(M41+P41),M41+Q41)</f>
        <v>18.100000000000001</v>
      </c>
      <c r="S41" s="181">
        <f>IF(I41&gt;1,(R41),G41)</f>
        <v>18.100000000000001</v>
      </c>
      <c r="T41" s="215">
        <v>18</v>
      </c>
    </row>
    <row r="42" spans="1:20" ht="15.75" customHeight="1" x14ac:dyDescent="0.3">
      <c r="A42" s="332">
        <v>38</v>
      </c>
      <c r="B42" s="180" t="s">
        <v>339</v>
      </c>
      <c r="C42" s="180">
        <v>77</v>
      </c>
      <c r="D42" s="180" t="s">
        <v>45</v>
      </c>
      <c r="E42" s="183">
        <v>43519</v>
      </c>
      <c r="F42" s="181">
        <v>1</v>
      </c>
      <c r="G42" s="188">
        <v>18</v>
      </c>
      <c r="H42" s="186">
        <v>18</v>
      </c>
      <c r="I42" s="181">
        <v>115</v>
      </c>
      <c r="J42" s="181">
        <v>70</v>
      </c>
      <c r="K42" s="186">
        <f>I42-H42</f>
        <v>97</v>
      </c>
      <c r="L42" s="187">
        <f t="shared" si="18"/>
        <v>45</v>
      </c>
      <c r="M42" s="188">
        <f t="shared" si="10"/>
        <v>18</v>
      </c>
      <c r="N42" s="188">
        <f>L42-M42</f>
        <v>27</v>
      </c>
      <c r="O42" s="198">
        <v>0.7</v>
      </c>
      <c r="P42" s="181">
        <f t="shared" si="13"/>
        <v>18.899999999999999</v>
      </c>
      <c r="Q42" s="181" t="str">
        <f>IF(N42&lt;0,O42, "0.1")</f>
        <v>0.1</v>
      </c>
      <c r="R42" s="188">
        <f t="shared" ref="R42:R56" si="19">IF(M42&gt;=L42,(M42+P42),M42+Q42)</f>
        <v>18.100000000000001</v>
      </c>
      <c r="S42" s="188">
        <f t="shared" ref="S42:S56" si="20">IF(I42&gt;1,(R42),G42)</f>
        <v>18.100000000000001</v>
      </c>
      <c r="T42" s="142">
        <f>S42</f>
        <v>18.100000000000001</v>
      </c>
    </row>
    <row r="43" spans="1:20" ht="15.75" customHeight="1" x14ac:dyDescent="0.3">
      <c r="A43" s="332">
        <v>39</v>
      </c>
      <c r="B43" s="180" t="s">
        <v>497</v>
      </c>
      <c r="C43" s="180">
        <v>1</v>
      </c>
      <c r="D43" s="180" t="s">
        <v>110</v>
      </c>
      <c r="E43" s="183">
        <v>43519</v>
      </c>
      <c r="F43" s="181">
        <v>2</v>
      </c>
      <c r="G43" s="188">
        <v>0</v>
      </c>
      <c r="H43" s="186">
        <v>0</v>
      </c>
      <c r="I43" s="181">
        <v>77</v>
      </c>
      <c r="J43" s="181">
        <v>72</v>
      </c>
      <c r="K43" s="186">
        <v>73</v>
      </c>
      <c r="L43" s="187">
        <f t="shared" si="18"/>
        <v>5</v>
      </c>
      <c r="M43" s="188">
        <f t="shared" si="10"/>
        <v>0</v>
      </c>
      <c r="N43" s="188">
        <v>0.4</v>
      </c>
      <c r="O43" s="198">
        <v>0.3</v>
      </c>
      <c r="P43" s="181">
        <f t="shared" si="13"/>
        <v>0.12</v>
      </c>
      <c r="Q43" s="181" t="str">
        <f>IF(N43&lt;0,O43, "0.1")</f>
        <v>0.1</v>
      </c>
      <c r="R43" s="188">
        <f t="shared" si="19"/>
        <v>0.1</v>
      </c>
      <c r="S43" s="188">
        <f t="shared" si="20"/>
        <v>0.1</v>
      </c>
      <c r="T43" s="142">
        <v>0</v>
      </c>
    </row>
    <row r="44" spans="1:20" ht="15.75" customHeight="1" x14ac:dyDescent="0.3">
      <c r="A44" s="331">
        <v>40</v>
      </c>
      <c r="B44" s="180" t="s">
        <v>485</v>
      </c>
      <c r="C44" s="180">
        <v>477</v>
      </c>
      <c r="D44" s="180" t="s">
        <v>17</v>
      </c>
      <c r="E44" s="183">
        <v>43519</v>
      </c>
      <c r="F44" s="181">
        <v>1</v>
      </c>
      <c r="G44" s="188">
        <v>12.7</v>
      </c>
      <c r="H44" s="186">
        <v>13</v>
      </c>
      <c r="I44" s="181">
        <v>99</v>
      </c>
      <c r="J44" s="181">
        <v>70</v>
      </c>
      <c r="K44" s="186">
        <v>99</v>
      </c>
      <c r="L44" s="187">
        <f t="shared" si="18"/>
        <v>29</v>
      </c>
      <c r="M44" s="188">
        <f t="shared" si="10"/>
        <v>12.7</v>
      </c>
      <c r="N44" s="188">
        <f t="shared" ref="N44:N56" si="21">L44-M44</f>
        <v>16.3</v>
      </c>
      <c r="O44" s="181" t="str">
        <f>IF(M44&gt;=19.5,"70%",IF(M44&gt;=13.5,"50%",IF(M44&gt;=5.5,"30%",IF(M44&gt;=0.1,"15%"))))</f>
        <v>30%</v>
      </c>
      <c r="P44" s="181">
        <f t="shared" si="13"/>
        <v>4.8899999999999997</v>
      </c>
      <c r="Q44" s="181" t="str">
        <f>IF(N44&lt;0,O44, "0.1")</f>
        <v>0.1</v>
      </c>
      <c r="R44" s="188">
        <f t="shared" si="19"/>
        <v>12.799999999999999</v>
      </c>
      <c r="S44" s="188">
        <f t="shared" si="20"/>
        <v>12.799999999999999</v>
      </c>
      <c r="T44" s="142">
        <f>S44</f>
        <v>12.799999999999999</v>
      </c>
    </row>
    <row r="45" spans="1:20" ht="15.75" customHeight="1" x14ac:dyDescent="0.3">
      <c r="A45" s="332">
        <v>41</v>
      </c>
      <c r="B45" s="180" t="s">
        <v>354</v>
      </c>
      <c r="C45" s="180">
        <v>283</v>
      </c>
      <c r="D45" s="180" t="s">
        <v>34</v>
      </c>
      <c r="E45" s="183">
        <v>43519</v>
      </c>
      <c r="F45" s="181">
        <v>1</v>
      </c>
      <c r="G45" s="188">
        <v>15.5</v>
      </c>
      <c r="H45" s="186">
        <v>16</v>
      </c>
      <c r="I45" s="181">
        <v>79</v>
      </c>
      <c r="J45" s="181">
        <v>70</v>
      </c>
      <c r="K45" s="186">
        <f t="shared" ref="K45:K50" si="22">I45-H45</f>
        <v>63</v>
      </c>
      <c r="L45" s="187">
        <f t="shared" si="18"/>
        <v>9</v>
      </c>
      <c r="M45" s="188">
        <f t="shared" si="10"/>
        <v>15.5</v>
      </c>
      <c r="N45" s="188">
        <f t="shared" si="21"/>
        <v>-6.5</v>
      </c>
      <c r="O45" s="198">
        <v>0.5</v>
      </c>
      <c r="P45" s="181">
        <f t="shared" si="13"/>
        <v>-3.25</v>
      </c>
      <c r="Q45" s="181">
        <f>IF(N45&lt;0,O45, "0.1")</f>
        <v>0.5</v>
      </c>
      <c r="R45" s="188">
        <f t="shared" si="19"/>
        <v>12.25</v>
      </c>
      <c r="S45" s="188">
        <f t="shared" si="20"/>
        <v>12.25</v>
      </c>
      <c r="T45" s="142">
        <v>12</v>
      </c>
    </row>
    <row r="46" spans="1:20" ht="15.75" customHeight="1" x14ac:dyDescent="0.3">
      <c r="A46" s="331">
        <v>42</v>
      </c>
      <c r="B46" s="180" t="s">
        <v>376</v>
      </c>
      <c r="C46" s="180">
        <v>267</v>
      </c>
      <c r="D46" s="180" t="s">
        <v>34</v>
      </c>
      <c r="E46" s="183">
        <v>43519</v>
      </c>
      <c r="F46" s="181">
        <v>1</v>
      </c>
      <c r="G46" s="188">
        <v>13.2</v>
      </c>
      <c r="H46" s="186">
        <v>13</v>
      </c>
      <c r="I46" s="181">
        <v>86</v>
      </c>
      <c r="J46" s="181">
        <v>70</v>
      </c>
      <c r="K46" s="186">
        <f t="shared" si="22"/>
        <v>73</v>
      </c>
      <c r="L46" s="187">
        <f t="shared" si="18"/>
        <v>16</v>
      </c>
      <c r="M46" s="188">
        <f t="shared" si="10"/>
        <v>13.2</v>
      </c>
      <c r="N46" s="188">
        <f t="shared" si="21"/>
        <v>2.8000000000000007</v>
      </c>
      <c r="O46" s="181" t="str">
        <f>IF(M46&gt;=19.5,"70%",IF(M46&gt;=13.5,"50%",IF(M46&gt;=5.5,"30%",IF(M46&gt;=0.1,"15%"))))</f>
        <v>30%</v>
      </c>
      <c r="P46" s="181">
        <f t="shared" si="13"/>
        <v>0.84000000000000019</v>
      </c>
      <c r="Q46" s="181" t="str">
        <f>IF(N46&lt;0,O46, "0.1")</f>
        <v>0.1</v>
      </c>
      <c r="R46" s="188">
        <f t="shared" si="19"/>
        <v>13.299999999999999</v>
      </c>
      <c r="S46" s="188">
        <f t="shared" si="20"/>
        <v>13.299999999999999</v>
      </c>
      <c r="T46" s="142">
        <f>S46</f>
        <v>13.299999999999999</v>
      </c>
    </row>
    <row r="47" spans="1:20" ht="15.75" customHeight="1" x14ac:dyDescent="0.3">
      <c r="A47" s="332">
        <v>43</v>
      </c>
      <c r="B47" s="180" t="s">
        <v>377</v>
      </c>
      <c r="C47" s="180">
        <v>296</v>
      </c>
      <c r="D47" s="180" t="s">
        <v>34</v>
      </c>
      <c r="E47" s="183">
        <v>43519</v>
      </c>
      <c r="F47" s="181">
        <v>2</v>
      </c>
      <c r="G47" s="188">
        <v>11.5</v>
      </c>
      <c r="H47" s="186">
        <v>12</v>
      </c>
      <c r="I47" s="181">
        <v>81</v>
      </c>
      <c r="J47" s="181">
        <v>72</v>
      </c>
      <c r="K47" s="186">
        <f t="shared" si="22"/>
        <v>69</v>
      </c>
      <c r="L47" s="187">
        <f t="shared" si="18"/>
        <v>9</v>
      </c>
      <c r="M47" s="188">
        <f t="shared" si="10"/>
        <v>11.5</v>
      </c>
      <c r="N47" s="188">
        <f t="shared" si="21"/>
        <v>-2.5</v>
      </c>
      <c r="O47" s="198">
        <v>0.3</v>
      </c>
      <c r="P47" s="181">
        <f t="shared" si="13"/>
        <v>-0.75</v>
      </c>
      <c r="Q47" s="181">
        <v>0.1</v>
      </c>
      <c r="R47" s="188">
        <f t="shared" si="19"/>
        <v>10.75</v>
      </c>
      <c r="S47" s="188">
        <f t="shared" si="20"/>
        <v>10.75</v>
      </c>
      <c r="T47" s="142">
        <f>S47</f>
        <v>10.75</v>
      </c>
    </row>
    <row r="48" spans="1:20" ht="15.75" customHeight="1" x14ac:dyDescent="0.3">
      <c r="A48" s="332">
        <v>44</v>
      </c>
      <c r="B48" s="180" t="s">
        <v>505</v>
      </c>
      <c r="C48" s="180">
        <v>104</v>
      </c>
      <c r="D48" s="180" t="s">
        <v>34</v>
      </c>
      <c r="E48" s="183">
        <v>43519</v>
      </c>
      <c r="F48" s="181">
        <v>2</v>
      </c>
      <c r="G48" s="188">
        <v>10</v>
      </c>
      <c r="H48" s="186">
        <v>10</v>
      </c>
      <c r="I48" s="181">
        <v>80</v>
      </c>
      <c r="J48" s="181">
        <v>72</v>
      </c>
      <c r="K48" s="186">
        <f t="shared" si="22"/>
        <v>70</v>
      </c>
      <c r="L48" s="187">
        <f t="shared" si="18"/>
        <v>8</v>
      </c>
      <c r="M48" s="188">
        <f t="shared" si="10"/>
        <v>10</v>
      </c>
      <c r="N48" s="188">
        <f t="shared" si="21"/>
        <v>-2</v>
      </c>
      <c r="O48" s="198">
        <v>0.3</v>
      </c>
      <c r="P48" s="181">
        <f t="shared" si="13"/>
        <v>-0.6</v>
      </c>
      <c r="Q48" s="181">
        <f t="shared" ref="Q48:Q56" si="23">IF(N48&lt;0,O48, "0.1")</f>
        <v>0.3</v>
      </c>
      <c r="R48" s="188">
        <f t="shared" si="19"/>
        <v>9.4</v>
      </c>
      <c r="S48" s="188">
        <f t="shared" si="20"/>
        <v>9.4</v>
      </c>
      <c r="T48" s="142">
        <f>S48</f>
        <v>9.4</v>
      </c>
    </row>
    <row r="49" spans="1:20" ht="15.75" customHeight="1" x14ac:dyDescent="0.3">
      <c r="A49" s="331">
        <v>45</v>
      </c>
      <c r="B49" s="180" t="s">
        <v>384</v>
      </c>
      <c r="C49" s="180">
        <v>47</v>
      </c>
      <c r="D49" s="180" t="s">
        <v>91</v>
      </c>
      <c r="E49" s="183">
        <v>43519</v>
      </c>
      <c r="F49" s="181">
        <v>2</v>
      </c>
      <c r="G49" s="188">
        <v>9</v>
      </c>
      <c r="H49" s="186">
        <v>9</v>
      </c>
      <c r="I49" s="181">
        <v>86</v>
      </c>
      <c r="J49" s="181">
        <v>72</v>
      </c>
      <c r="K49" s="186">
        <f t="shared" si="22"/>
        <v>77</v>
      </c>
      <c r="L49" s="187">
        <f t="shared" si="18"/>
        <v>14</v>
      </c>
      <c r="M49" s="188">
        <f t="shared" si="10"/>
        <v>9</v>
      </c>
      <c r="N49" s="188">
        <f t="shared" si="21"/>
        <v>5</v>
      </c>
      <c r="O49" s="181" t="str">
        <f>IF(M49&gt;=19.5,"70%",IF(M49&gt;=13.5,"50%",IF(M49&gt;=5.5,"30%",IF(M49&gt;=0.1,"15%"))))</f>
        <v>30%</v>
      </c>
      <c r="P49" s="181">
        <f t="shared" si="13"/>
        <v>1.5</v>
      </c>
      <c r="Q49" s="181" t="str">
        <f t="shared" si="23"/>
        <v>0.1</v>
      </c>
      <c r="R49" s="188">
        <f t="shared" si="19"/>
        <v>9.1</v>
      </c>
      <c r="S49" s="188">
        <f t="shared" si="20"/>
        <v>9.1</v>
      </c>
      <c r="T49" s="142">
        <f>S49</f>
        <v>9.1</v>
      </c>
    </row>
    <row r="50" spans="1:20" ht="15.75" customHeight="1" x14ac:dyDescent="0.3">
      <c r="A50" s="332">
        <v>46</v>
      </c>
      <c r="B50" s="180" t="s">
        <v>486</v>
      </c>
      <c r="C50" s="180">
        <v>474</v>
      </c>
      <c r="D50" s="180" t="s">
        <v>482</v>
      </c>
      <c r="E50" s="183">
        <v>43519</v>
      </c>
      <c r="F50" s="195">
        <v>3</v>
      </c>
      <c r="G50" s="181">
        <v>24</v>
      </c>
      <c r="H50" s="181">
        <v>24</v>
      </c>
      <c r="I50" s="181">
        <v>119</v>
      </c>
      <c r="J50" s="181">
        <v>72</v>
      </c>
      <c r="K50" s="181">
        <f t="shared" si="22"/>
        <v>95</v>
      </c>
      <c r="L50" s="181">
        <f t="shared" si="18"/>
        <v>47</v>
      </c>
      <c r="M50" s="181">
        <f t="shared" si="10"/>
        <v>24</v>
      </c>
      <c r="N50" s="181">
        <f t="shared" si="21"/>
        <v>23</v>
      </c>
      <c r="O50" s="181" t="str">
        <f>IF(M50&gt;=19.5,"70%",IF(M50&gt;=13.5,"50%",IF(M50&gt;=5.5,"30%",IF(M50&gt;=0.1,"15%"))))</f>
        <v>70%</v>
      </c>
      <c r="P50" s="181">
        <f t="shared" si="13"/>
        <v>16.099999999999998</v>
      </c>
      <c r="Q50" s="181" t="str">
        <f t="shared" si="23"/>
        <v>0.1</v>
      </c>
      <c r="R50" s="181">
        <f t="shared" si="19"/>
        <v>24.1</v>
      </c>
      <c r="S50" s="181">
        <f t="shared" si="20"/>
        <v>24.1</v>
      </c>
      <c r="T50" s="215">
        <v>24</v>
      </c>
    </row>
    <row r="51" spans="1:20" ht="15.75" customHeight="1" x14ac:dyDescent="0.3">
      <c r="A51" s="331">
        <v>47</v>
      </c>
      <c r="B51" s="180" t="s">
        <v>391</v>
      </c>
      <c r="C51" s="180">
        <v>244</v>
      </c>
      <c r="D51" s="180" t="s">
        <v>72</v>
      </c>
      <c r="E51" s="183">
        <v>43519</v>
      </c>
      <c r="F51" s="181">
        <v>2</v>
      </c>
      <c r="G51" s="188">
        <v>4.5999999999999996</v>
      </c>
      <c r="H51" s="186">
        <v>5</v>
      </c>
      <c r="I51" s="181">
        <v>79</v>
      </c>
      <c r="J51" s="181">
        <v>72</v>
      </c>
      <c r="K51" s="186">
        <v>74</v>
      </c>
      <c r="L51" s="187">
        <f t="shared" si="18"/>
        <v>7</v>
      </c>
      <c r="M51" s="188">
        <f t="shared" si="10"/>
        <v>4.5999999999999996</v>
      </c>
      <c r="N51" s="188">
        <f t="shared" si="21"/>
        <v>2.4000000000000004</v>
      </c>
      <c r="O51" s="198">
        <v>0.3</v>
      </c>
      <c r="P51" s="181">
        <f t="shared" si="13"/>
        <v>0.72000000000000008</v>
      </c>
      <c r="Q51" s="181" t="str">
        <f t="shared" si="23"/>
        <v>0.1</v>
      </c>
      <c r="R51" s="188">
        <f t="shared" si="19"/>
        <v>4.6999999999999993</v>
      </c>
      <c r="S51" s="188">
        <f t="shared" si="20"/>
        <v>4.6999999999999993</v>
      </c>
      <c r="T51" s="142">
        <v>5</v>
      </c>
    </row>
    <row r="52" spans="1:20" ht="15.75" customHeight="1" x14ac:dyDescent="0.3">
      <c r="A52" s="332">
        <v>48</v>
      </c>
      <c r="B52" s="316" t="s">
        <v>493</v>
      </c>
      <c r="C52" s="180">
        <v>413</v>
      </c>
      <c r="D52" s="180" t="s">
        <v>252</v>
      </c>
      <c r="E52" s="183">
        <v>43519</v>
      </c>
      <c r="F52" s="201">
        <v>2</v>
      </c>
      <c r="G52" s="181">
        <v>19</v>
      </c>
      <c r="H52" s="186">
        <v>19</v>
      </c>
      <c r="I52" s="181">
        <v>92</v>
      </c>
      <c r="J52" s="181">
        <v>72</v>
      </c>
      <c r="K52" s="186">
        <f t="shared" ref="K52:K57" si="24">I52-H52</f>
        <v>73</v>
      </c>
      <c r="L52" s="187">
        <f t="shared" si="18"/>
        <v>20</v>
      </c>
      <c r="M52" s="188">
        <f t="shared" si="10"/>
        <v>19</v>
      </c>
      <c r="N52" s="188">
        <f t="shared" si="21"/>
        <v>1</v>
      </c>
      <c r="O52" s="198">
        <v>0.7</v>
      </c>
      <c r="P52" s="181">
        <f t="shared" si="13"/>
        <v>0.7</v>
      </c>
      <c r="Q52" s="181" t="str">
        <f t="shared" si="23"/>
        <v>0.1</v>
      </c>
      <c r="R52" s="188">
        <f t="shared" si="19"/>
        <v>19.100000000000001</v>
      </c>
      <c r="S52" s="188">
        <f t="shared" si="20"/>
        <v>19.100000000000001</v>
      </c>
      <c r="T52" s="142">
        <f>S52</f>
        <v>19.100000000000001</v>
      </c>
    </row>
    <row r="53" spans="1:20" ht="15.75" customHeight="1" x14ac:dyDescent="0.3">
      <c r="A53" s="332">
        <v>49</v>
      </c>
      <c r="B53" s="196" t="s">
        <v>419</v>
      </c>
      <c r="C53" s="189">
        <v>416</v>
      </c>
      <c r="D53" s="180"/>
      <c r="E53" s="183">
        <v>43519</v>
      </c>
      <c r="F53" s="192">
        <v>2</v>
      </c>
      <c r="G53" s="192">
        <v>12.1</v>
      </c>
      <c r="H53" s="192">
        <v>12</v>
      </c>
      <c r="I53" s="192">
        <v>92</v>
      </c>
      <c r="J53" s="181">
        <v>72</v>
      </c>
      <c r="K53" s="192">
        <f t="shared" si="24"/>
        <v>80</v>
      </c>
      <c r="L53" s="192">
        <f t="shared" si="18"/>
        <v>20</v>
      </c>
      <c r="M53" s="192">
        <f t="shared" si="10"/>
        <v>12.1</v>
      </c>
      <c r="N53" s="192">
        <f t="shared" si="21"/>
        <v>7.9</v>
      </c>
      <c r="O53" s="192" t="str">
        <f t="shared" ref="O53:O57" si="25">IF(M53&gt;=19.5,"70%",IF(M53&gt;=13.5,"50%",IF(M53&gt;=5.5,"30%",IF(M53&gt;=0.1,"15%"))))</f>
        <v>30%</v>
      </c>
      <c r="P53" s="192">
        <f t="shared" si="13"/>
        <v>2.37</v>
      </c>
      <c r="Q53" s="192" t="str">
        <f t="shared" si="23"/>
        <v>0.1</v>
      </c>
      <c r="R53" s="192">
        <f t="shared" si="19"/>
        <v>12.2</v>
      </c>
      <c r="S53" s="192">
        <f t="shared" si="20"/>
        <v>12.2</v>
      </c>
      <c r="T53" s="334">
        <v>12</v>
      </c>
    </row>
    <row r="54" spans="1:20" x14ac:dyDescent="0.3">
      <c r="A54" s="331">
        <v>50</v>
      </c>
      <c r="B54" s="182" t="s">
        <v>421</v>
      </c>
      <c r="C54" s="180">
        <v>418</v>
      </c>
      <c r="D54" s="180"/>
      <c r="E54" s="183">
        <v>43519</v>
      </c>
      <c r="F54" s="181">
        <v>2</v>
      </c>
      <c r="G54" s="181">
        <v>16.3</v>
      </c>
      <c r="H54" s="181">
        <v>16</v>
      </c>
      <c r="I54" s="181">
        <v>84</v>
      </c>
      <c r="J54" s="181">
        <v>72</v>
      </c>
      <c r="K54" s="181">
        <f t="shared" si="24"/>
        <v>68</v>
      </c>
      <c r="L54" s="181">
        <f t="shared" si="18"/>
        <v>12</v>
      </c>
      <c r="M54" s="181">
        <f t="shared" si="10"/>
        <v>16.3</v>
      </c>
      <c r="N54" s="181">
        <f t="shared" si="21"/>
        <v>-4.3000000000000007</v>
      </c>
      <c r="O54" s="181" t="str">
        <f t="shared" si="25"/>
        <v>50%</v>
      </c>
      <c r="P54" s="181">
        <v>-2</v>
      </c>
      <c r="Q54" s="181">
        <v>0.2</v>
      </c>
      <c r="R54" s="181">
        <v>14.5</v>
      </c>
      <c r="S54" s="181">
        <f t="shared" si="20"/>
        <v>14.5</v>
      </c>
      <c r="T54" s="142">
        <f>S54</f>
        <v>14.5</v>
      </c>
    </row>
    <row r="55" spans="1:20" ht="15.75" customHeight="1" x14ac:dyDescent="0.3">
      <c r="A55" s="332">
        <v>51</v>
      </c>
      <c r="B55" s="182" t="s">
        <v>506</v>
      </c>
      <c r="C55" s="180">
        <v>424</v>
      </c>
      <c r="D55" s="180" t="s">
        <v>40</v>
      </c>
      <c r="E55" s="183">
        <v>43519</v>
      </c>
      <c r="F55" s="181">
        <v>1</v>
      </c>
      <c r="G55" s="181">
        <v>7.1</v>
      </c>
      <c r="H55" s="181">
        <v>7</v>
      </c>
      <c r="I55" s="181">
        <v>83</v>
      </c>
      <c r="J55" s="181">
        <v>70</v>
      </c>
      <c r="K55" s="181">
        <f t="shared" si="24"/>
        <v>76</v>
      </c>
      <c r="L55" s="181">
        <f t="shared" si="18"/>
        <v>13</v>
      </c>
      <c r="M55" s="181">
        <f t="shared" si="10"/>
        <v>7.1</v>
      </c>
      <c r="N55" s="181">
        <f t="shared" si="21"/>
        <v>5.9</v>
      </c>
      <c r="O55" s="181" t="str">
        <f t="shared" si="25"/>
        <v>30%</v>
      </c>
      <c r="P55" s="181">
        <f t="shared" si="13"/>
        <v>1.77</v>
      </c>
      <c r="Q55" s="181" t="str">
        <f t="shared" si="23"/>
        <v>0.1</v>
      </c>
      <c r="R55" s="181">
        <f t="shared" si="19"/>
        <v>7.1999999999999993</v>
      </c>
      <c r="S55" s="181">
        <f t="shared" si="20"/>
        <v>7.1999999999999993</v>
      </c>
      <c r="T55" s="142">
        <f>S55</f>
        <v>7.1999999999999993</v>
      </c>
    </row>
    <row r="56" spans="1:20" ht="15.75" customHeight="1" x14ac:dyDescent="0.3">
      <c r="A56" s="331">
        <v>52</v>
      </c>
      <c r="B56" s="180" t="s">
        <v>439</v>
      </c>
      <c r="C56" s="180">
        <v>69</v>
      </c>
      <c r="D56" s="180" t="s">
        <v>91</v>
      </c>
      <c r="E56" s="183">
        <v>43519</v>
      </c>
      <c r="F56" s="181">
        <v>3</v>
      </c>
      <c r="G56" s="188">
        <v>9.5</v>
      </c>
      <c r="H56" s="186">
        <v>10</v>
      </c>
      <c r="I56" s="181">
        <v>83</v>
      </c>
      <c r="J56" s="181">
        <v>72</v>
      </c>
      <c r="K56" s="186">
        <f t="shared" si="24"/>
        <v>73</v>
      </c>
      <c r="L56" s="187">
        <f t="shared" si="18"/>
        <v>11</v>
      </c>
      <c r="M56" s="188">
        <f t="shared" si="10"/>
        <v>9.5</v>
      </c>
      <c r="N56" s="188">
        <f t="shared" si="21"/>
        <v>1.5</v>
      </c>
      <c r="O56" s="181" t="str">
        <f t="shared" si="25"/>
        <v>30%</v>
      </c>
      <c r="P56" s="181">
        <f t="shared" si="13"/>
        <v>0.44999999999999996</v>
      </c>
      <c r="Q56" s="181" t="str">
        <f t="shared" si="23"/>
        <v>0.1</v>
      </c>
      <c r="R56" s="188">
        <f t="shared" si="19"/>
        <v>9.6</v>
      </c>
      <c r="S56" s="188">
        <f t="shared" si="20"/>
        <v>9.6</v>
      </c>
      <c r="T56" s="142">
        <v>10</v>
      </c>
    </row>
    <row r="57" spans="1:20" ht="15.75" customHeight="1" thickBot="1" x14ac:dyDescent="0.35">
      <c r="A57" s="336">
        <v>53</v>
      </c>
      <c r="B57" s="337" t="s">
        <v>512</v>
      </c>
      <c r="C57" s="337">
        <v>2</v>
      </c>
      <c r="D57" s="339"/>
      <c r="E57" s="340">
        <v>43519</v>
      </c>
      <c r="F57" s="338"/>
      <c r="G57" s="341">
        <v>5</v>
      </c>
      <c r="H57" s="342">
        <f>G57</f>
        <v>5</v>
      </c>
      <c r="I57" s="341"/>
      <c r="J57" s="341"/>
      <c r="K57" s="342">
        <f t="shared" si="24"/>
        <v>-5</v>
      </c>
      <c r="L57" s="343">
        <f>I57-J57</f>
        <v>0</v>
      </c>
      <c r="M57" s="344">
        <f>G57</f>
        <v>5</v>
      </c>
      <c r="N57" s="344">
        <f>L57-M57</f>
        <v>-5</v>
      </c>
      <c r="O57" s="341" t="str">
        <f t="shared" si="25"/>
        <v>15%</v>
      </c>
      <c r="P57" s="341">
        <f>N57*O57</f>
        <v>-0.75</v>
      </c>
      <c r="Q57" s="341">
        <v>0.1</v>
      </c>
      <c r="R57" s="344">
        <f>IF(M57&gt;=L57,(M57+P57),M57+Q57)</f>
        <v>4.25</v>
      </c>
      <c r="S57" s="344">
        <f>IF(I57&gt;1,(R57),G57)</f>
        <v>5</v>
      </c>
      <c r="T57" s="345">
        <f>S57</f>
        <v>5</v>
      </c>
    </row>
    <row r="58" spans="1:20" ht="15.75" customHeight="1" thickBot="1" x14ac:dyDescent="0.35">
      <c r="A58" s="591">
        <v>43555</v>
      </c>
      <c r="B58" s="592"/>
      <c r="C58" s="592"/>
      <c r="D58" s="592"/>
      <c r="E58" s="592"/>
      <c r="F58" s="592"/>
      <c r="G58" s="592"/>
      <c r="H58" s="592"/>
      <c r="I58" s="592"/>
      <c r="J58" s="592"/>
      <c r="K58" s="592"/>
      <c r="L58" s="592"/>
      <c r="M58" s="592"/>
      <c r="N58" s="592"/>
      <c r="O58" s="592"/>
      <c r="P58" s="592"/>
      <c r="Q58" s="592"/>
      <c r="R58" s="592"/>
      <c r="S58" s="592"/>
      <c r="T58" s="593"/>
    </row>
    <row r="59" spans="1:20" ht="15.75" customHeight="1" x14ac:dyDescent="0.3">
      <c r="A59" s="320">
        <v>54</v>
      </c>
      <c r="B59" s="354" t="s">
        <v>514</v>
      </c>
      <c r="C59" s="354">
        <v>321</v>
      </c>
      <c r="D59" s="379" t="s">
        <v>95</v>
      </c>
      <c r="E59" s="324">
        <v>43555</v>
      </c>
      <c r="F59" s="378">
        <v>1</v>
      </c>
      <c r="G59" s="322">
        <v>12</v>
      </c>
      <c r="H59" s="322">
        <v>12</v>
      </c>
      <c r="I59" s="322">
        <v>90</v>
      </c>
      <c r="J59" s="322">
        <v>72</v>
      </c>
      <c r="K59" s="322">
        <f>I59-H59</f>
        <v>78</v>
      </c>
      <c r="L59" s="322">
        <f t="shared" ref="L59" si="26">I59-J59</f>
        <v>18</v>
      </c>
      <c r="M59" s="322">
        <f t="shared" ref="M59" si="27">G59</f>
        <v>12</v>
      </c>
      <c r="N59" s="322">
        <f t="shared" ref="N59" si="28">L59-M59</f>
        <v>6</v>
      </c>
      <c r="O59" s="322" t="str">
        <f t="shared" ref="O59" si="29">IF(M59&gt;=19.5,"70%",IF(M59&gt;=13.5,"50%",IF(M59&gt;=5.5,"30%",IF(M59&gt;=0.1,"15%"))))</f>
        <v>30%</v>
      </c>
      <c r="P59" s="322">
        <f t="shared" ref="P59" si="30">N59*O59</f>
        <v>1.7999999999999998</v>
      </c>
      <c r="Q59" s="322" t="str">
        <f>IF(N59&lt;0,O59, "0.1")</f>
        <v>0.1</v>
      </c>
      <c r="R59" s="322">
        <f t="shared" ref="R59" si="31">IF(M59&gt;=L59,(M59+P59),M59+Q59)</f>
        <v>12.1</v>
      </c>
      <c r="S59" s="322">
        <f t="shared" ref="S59" si="32">IF(I59&gt;1,(R59),G59)</f>
        <v>12.1</v>
      </c>
      <c r="T59" s="330">
        <v>12</v>
      </c>
    </row>
    <row r="60" spans="1:20" ht="15.75" customHeight="1" x14ac:dyDescent="0.3">
      <c r="A60" s="331">
        <v>55</v>
      </c>
      <c r="B60" s="189" t="s">
        <v>23</v>
      </c>
      <c r="C60" s="189">
        <v>271</v>
      </c>
      <c r="D60" s="189" t="s">
        <v>24</v>
      </c>
      <c r="E60" s="183">
        <v>43555</v>
      </c>
      <c r="F60" s="192">
        <v>2</v>
      </c>
      <c r="G60" s="190">
        <v>16</v>
      </c>
      <c r="H60" s="191">
        <v>16</v>
      </c>
      <c r="I60" s="192">
        <v>101</v>
      </c>
      <c r="J60" s="192">
        <v>72</v>
      </c>
      <c r="K60" s="191">
        <f>I60-H60</f>
        <v>85</v>
      </c>
      <c r="L60" s="193">
        <f t="shared" ref="L60:L70" si="33">I60-J60</f>
        <v>29</v>
      </c>
      <c r="M60" s="190">
        <f t="shared" ref="M60:M91" si="34">G60</f>
        <v>16</v>
      </c>
      <c r="N60" s="190">
        <f t="shared" ref="N60:N107" si="35">L60-M60</f>
        <v>13</v>
      </c>
      <c r="O60" s="192" t="str">
        <f t="shared" ref="O60:O79" si="36">IF(M60&gt;=19.5,"70%",IF(M60&gt;=13.5,"50%",IF(M60&gt;=5.5,"30%",IF(M60&gt;=0.1,"15%"))))</f>
        <v>50%</v>
      </c>
      <c r="P60" s="192">
        <f t="shared" ref="P60:P70" si="37">N60*O60</f>
        <v>6.5</v>
      </c>
      <c r="Q60" s="348">
        <v>0.1</v>
      </c>
      <c r="R60" s="190">
        <f t="shared" ref="R60:R95" si="38">IF(M60&gt;=L60,(M60+P60),M60+Q60)</f>
        <v>16.100000000000001</v>
      </c>
      <c r="S60" s="190">
        <f t="shared" ref="S60:S95" si="39">IF(I60&gt;1,(R60),G60)</f>
        <v>16.100000000000001</v>
      </c>
      <c r="T60" s="216">
        <f>S60</f>
        <v>16.100000000000001</v>
      </c>
    </row>
    <row r="61" spans="1:20" ht="15.75" customHeight="1" x14ac:dyDescent="0.3">
      <c r="A61" s="332">
        <v>56</v>
      </c>
      <c r="B61" s="189" t="s">
        <v>33</v>
      </c>
      <c r="C61" s="189">
        <v>215</v>
      </c>
      <c r="D61" s="189" t="s">
        <v>34</v>
      </c>
      <c r="E61" s="183">
        <v>43555</v>
      </c>
      <c r="F61" s="181">
        <v>1</v>
      </c>
      <c r="G61" s="181">
        <v>16.100000000000001</v>
      </c>
      <c r="H61" s="181">
        <v>16</v>
      </c>
      <c r="I61" s="181">
        <v>91</v>
      </c>
      <c r="J61" s="181">
        <v>72</v>
      </c>
      <c r="K61" s="181">
        <f>I61-H61</f>
        <v>75</v>
      </c>
      <c r="L61" s="181">
        <f t="shared" si="33"/>
        <v>19</v>
      </c>
      <c r="M61" s="181">
        <f t="shared" si="34"/>
        <v>16.100000000000001</v>
      </c>
      <c r="N61" s="181">
        <f t="shared" si="35"/>
        <v>2.8999999999999986</v>
      </c>
      <c r="O61" s="181" t="str">
        <f t="shared" si="36"/>
        <v>50%</v>
      </c>
      <c r="P61" s="181">
        <f t="shared" si="37"/>
        <v>1.4499999999999993</v>
      </c>
      <c r="Q61" s="181" t="str">
        <f>IF(N61&lt;0,O61, "0.1")</f>
        <v>0.1</v>
      </c>
      <c r="R61" s="181">
        <f t="shared" si="38"/>
        <v>16.200000000000003</v>
      </c>
      <c r="S61" s="181">
        <f t="shared" si="39"/>
        <v>16.200000000000003</v>
      </c>
      <c r="T61" s="142">
        <f>S61</f>
        <v>16.200000000000003</v>
      </c>
    </row>
    <row r="62" spans="1:20" ht="15.75" customHeight="1" x14ac:dyDescent="0.3">
      <c r="A62" s="332">
        <v>57</v>
      </c>
      <c r="B62" s="189" t="s">
        <v>548</v>
      </c>
      <c r="C62" s="189">
        <v>327</v>
      </c>
      <c r="D62" s="189" t="s">
        <v>34</v>
      </c>
      <c r="E62" s="197">
        <v>43555</v>
      </c>
      <c r="F62" s="192">
        <v>2</v>
      </c>
      <c r="G62" s="192">
        <v>11.1</v>
      </c>
      <c r="H62" s="192">
        <v>11</v>
      </c>
      <c r="I62" s="192">
        <v>88</v>
      </c>
      <c r="J62" s="192">
        <v>72</v>
      </c>
      <c r="K62" s="192">
        <f>I62-H62</f>
        <v>77</v>
      </c>
      <c r="L62" s="192">
        <f t="shared" si="33"/>
        <v>16</v>
      </c>
      <c r="M62" s="192">
        <f t="shared" si="34"/>
        <v>11.1</v>
      </c>
      <c r="N62" s="192">
        <f t="shared" si="35"/>
        <v>4.9000000000000004</v>
      </c>
      <c r="O62" s="192" t="str">
        <f t="shared" si="36"/>
        <v>30%</v>
      </c>
      <c r="P62" s="192">
        <f t="shared" si="37"/>
        <v>1.47</v>
      </c>
      <c r="Q62" s="181">
        <v>0.1</v>
      </c>
      <c r="R62" s="192">
        <f t="shared" si="38"/>
        <v>11.2</v>
      </c>
      <c r="S62" s="192">
        <f t="shared" si="39"/>
        <v>11.2</v>
      </c>
      <c r="T62" s="334">
        <v>11</v>
      </c>
    </row>
    <row r="63" spans="1:20" ht="15.75" customHeight="1" x14ac:dyDescent="0.3">
      <c r="A63" s="346">
        <v>58</v>
      </c>
      <c r="B63" s="189" t="s">
        <v>46</v>
      </c>
      <c r="C63" s="189">
        <v>168</v>
      </c>
      <c r="D63" s="189"/>
      <c r="E63" s="183">
        <v>43555</v>
      </c>
      <c r="F63" s="181">
        <v>1</v>
      </c>
      <c r="G63" s="181">
        <v>12</v>
      </c>
      <c r="H63" s="186">
        <f>G63</f>
        <v>12</v>
      </c>
      <c r="I63" s="181">
        <v>83</v>
      </c>
      <c r="J63" s="181">
        <v>72</v>
      </c>
      <c r="K63" s="186">
        <v>71</v>
      </c>
      <c r="L63" s="187">
        <f t="shared" si="33"/>
        <v>11</v>
      </c>
      <c r="M63" s="188">
        <f t="shared" si="34"/>
        <v>12</v>
      </c>
      <c r="N63" s="188">
        <f t="shared" si="35"/>
        <v>-1</v>
      </c>
      <c r="O63" s="181" t="str">
        <f t="shared" si="36"/>
        <v>30%</v>
      </c>
      <c r="P63" s="181">
        <f t="shared" si="37"/>
        <v>-0.3</v>
      </c>
      <c r="Q63" s="181">
        <v>0.1</v>
      </c>
      <c r="R63" s="188">
        <f t="shared" si="38"/>
        <v>11.7</v>
      </c>
      <c r="S63" s="188">
        <f t="shared" si="39"/>
        <v>11.7</v>
      </c>
      <c r="T63" s="142">
        <f>S63</f>
        <v>11.7</v>
      </c>
    </row>
    <row r="64" spans="1:20" ht="15.75" customHeight="1" x14ac:dyDescent="0.3">
      <c r="A64" s="331">
        <v>59</v>
      </c>
      <c r="B64" s="189" t="s">
        <v>63</v>
      </c>
      <c r="C64" s="189">
        <v>34</v>
      </c>
      <c r="D64" s="189"/>
      <c r="E64" s="183">
        <v>43555</v>
      </c>
      <c r="F64" s="181">
        <v>1</v>
      </c>
      <c r="G64" s="188">
        <v>12</v>
      </c>
      <c r="H64" s="186">
        <v>12</v>
      </c>
      <c r="I64" s="181">
        <v>92</v>
      </c>
      <c r="J64" s="181">
        <v>72</v>
      </c>
      <c r="K64" s="186">
        <f>I64-H64</f>
        <v>80</v>
      </c>
      <c r="L64" s="187">
        <f t="shared" si="33"/>
        <v>20</v>
      </c>
      <c r="M64" s="188">
        <f t="shared" si="34"/>
        <v>12</v>
      </c>
      <c r="N64" s="188">
        <f t="shared" si="35"/>
        <v>8</v>
      </c>
      <c r="O64" s="181" t="str">
        <f t="shared" si="36"/>
        <v>30%</v>
      </c>
      <c r="P64" s="181">
        <f t="shared" si="37"/>
        <v>2.4</v>
      </c>
      <c r="Q64" s="181" t="str">
        <f>IF(N64&lt;0,O64, "0.1")</f>
        <v>0.1</v>
      </c>
      <c r="R64" s="188">
        <f t="shared" si="38"/>
        <v>12.1</v>
      </c>
      <c r="S64" s="188">
        <f t="shared" si="39"/>
        <v>12.1</v>
      </c>
      <c r="T64" s="142">
        <f>S64</f>
        <v>12.1</v>
      </c>
    </row>
    <row r="65" spans="1:20" ht="15.75" customHeight="1" x14ac:dyDescent="0.3">
      <c r="A65" s="332">
        <v>60</v>
      </c>
      <c r="B65" s="189" t="s">
        <v>469</v>
      </c>
      <c r="C65" s="189">
        <v>458</v>
      </c>
      <c r="D65" s="189" t="s">
        <v>24</v>
      </c>
      <c r="E65" s="183">
        <v>43555</v>
      </c>
      <c r="F65" s="195">
        <v>2</v>
      </c>
      <c r="G65" s="181">
        <v>13</v>
      </c>
      <c r="H65" s="186">
        <v>13</v>
      </c>
      <c r="I65" s="181">
        <v>89</v>
      </c>
      <c r="J65" s="181">
        <v>72</v>
      </c>
      <c r="K65" s="186">
        <f>I65-H65</f>
        <v>76</v>
      </c>
      <c r="L65" s="187">
        <f t="shared" si="33"/>
        <v>17</v>
      </c>
      <c r="M65" s="188">
        <f t="shared" si="34"/>
        <v>13</v>
      </c>
      <c r="N65" s="188">
        <f t="shared" si="35"/>
        <v>4</v>
      </c>
      <c r="O65" s="181" t="str">
        <f t="shared" si="36"/>
        <v>30%</v>
      </c>
      <c r="P65" s="181">
        <f t="shared" si="37"/>
        <v>1.2</v>
      </c>
      <c r="Q65" s="181" t="str">
        <f>IF(N65&lt;0,O65, "0.1")</f>
        <v>0.1</v>
      </c>
      <c r="R65" s="188">
        <f t="shared" si="38"/>
        <v>13.1</v>
      </c>
      <c r="S65" s="188">
        <f t="shared" si="39"/>
        <v>13.1</v>
      </c>
      <c r="T65" s="142">
        <f>S65</f>
        <v>13.1</v>
      </c>
    </row>
    <row r="66" spans="1:20" ht="15.75" customHeight="1" x14ac:dyDescent="0.3">
      <c r="A66" s="332">
        <v>61</v>
      </c>
      <c r="B66" s="189" t="s">
        <v>459</v>
      </c>
      <c r="C66" s="189">
        <v>447</v>
      </c>
      <c r="D66" s="189" t="s">
        <v>17</v>
      </c>
      <c r="E66" s="183">
        <v>43555</v>
      </c>
      <c r="F66" s="195">
        <v>1</v>
      </c>
      <c r="G66" s="181">
        <v>22</v>
      </c>
      <c r="H66" s="181">
        <v>22</v>
      </c>
      <c r="I66" s="181">
        <v>91</v>
      </c>
      <c r="J66" s="181">
        <v>72</v>
      </c>
      <c r="K66" s="181">
        <f>I66-H66</f>
        <v>69</v>
      </c>
      <c r="L66" s="181">
        <f t="shared" si="33"/>
        <v>19</v>
      </c>
      <c r="M66" s="181">
        <f t="shared" si="34"/>
        <v>22</v>
      </c>
      <c r="N66" s="181">
        <f t="shared" si="35"/>
        <v>-3</v>
      </c>
      <c r="O66" s="181" t="str">
        <f t="shared" si="36"/>
        <v>70%</v>
      </c>
      <c r="P66" s="181">
        <f t="shared" si="37"/>
        <v>-2.0999999999999996</v>
      </c>
      <c r="Q66" s="181">
        <v>0.2</v>
      </c>
      <c r="R66" s="181">
        <f t="shared" si="38"/>
        <v>19.899999999999999</v>
      </c>
      <c r="S66" s="181">
        <f t="shared" si="39"/>
        <v>19.899999999999999</v>
      </c>
      <c r="T66" s="215">
        <v>20</v>
      </c>
    </row>
    <row r="67" spans="1:20" ht="15.75" customHeight="1" x14ac:dyDescent="0.3">
      <c r="A67" s="346">
        <v>62</v>
      </c>
      <c r="B67" s="189" t="s">
        <v>73</v>
      </c>
      <c r="C67" s="189">
        <v>20</v>
      </c>
      <c r="D67" s="189" t="s">
        <v>74</v>
      </c>
      <c r="E67" s="183">
        <v>43555</v>
      </c>
      <c r="F67" s="181">
        <v>2</v>
      </c>
      <c r="G67" s="188">
        <v>10.1</v>
      </c>
      <c r="H67" s="186">
        <v>10</v>
      </c>
      <c r="I67" s="181">
        <v>86</v>
      </c>
      <c r="J67" s="181">
        <v>72</v>
      </c>
      <c r="K67" s="186">
        <f>I67-H67</f>
        <v>76</v>
      </c>
      <c r="L67" s="187">
        <f t="shared" si="33"/>
        <v>14</v>
      </c>
      <c r="M67" s="188">
        <f t="shared" si="34"/>
        <v>10.1</v>
      </c>
      <c r="N67" s="188">
        <f t="shared" si="35"/>
        <v>3.9000000000000004</v>
      </c>
      <c r="O67" s="181" t="str">
        <f t="shared" si="36"/>
        <v>30%</v>
      </c>
      <c r="P67" s="181">
        <f t="shared" si="37"/>
        <v>1.1700000000000002</v>
      </c>
      <c r="Q67" s="181" t="str">
        <f>IF(N67&lt;0,O67, "0.1")</f>
        <v>0.1</v>
      </c>
      <c r="R67" s="188">
        <f t="shared" si="38"/>
        <v>10.199999999999999</v>
      </c>
      <c r="S67" s="188">
        <f t="shared" si="39"/>
        <v>10.199999999999999</v>
      </c>
      <c r="T67" s="142">
        <f>S67</f>
        <v>10.199999999999999</v>
      </c>
    </row>
    <row r="68" spans="1:20" x14ac:dyDescent="0.3">
      <c r="A68" s="331">
        <v>63</v>
      </c>
      <c r="B68" s="189" t="s">
        <v>85</v>
      </c>
      <c r="C68" s="189">
        <v>91</v>
      </c>
      <c r="D68" s="189" t="s">
        <v>86</v>
      </c>
      <c r="E68" s="183">
        <v>43555</v>
      </c>
      <c r="F68" s="181">
        <v>2</v>
      </c>
      <c r="G68" s="181">
        <v>16.3</v>
      </c>
      <c r="H68" s="181">
        <v>16</v>
      </c>
      <c r="I68" s="181">
        <v>91</v>
      </c>
      <c r="J68" s="181">
        <v>72</v>
      </c>
      <c r="K68" s="186">
        <v>79</v>
      </c>
      <c r="L68" s="187">
        <f t="shared" si="33"/>
        <v>19</v>
      </c>
      <c r="M68" s="188">
        <f t="shared" si="34"/>
        <v>16.3</v>
      </c>
      <c r="N68" s="188">
        <f t="shared" si="35"/>
        <v>2.6999999999999993</v>
      </c>
      <c r="O68" s="181" t="str">
        <f t="shared" si="36"/>
        <v>50%</v>
      </c>
      <c r="P68" s="181">
        <f t="shared" si="37"/>
        <v>1.3499999999999996</v>
      </c>
      <c r="Q68" s="181" t="str">
        <f>IF(N68&lt;0,O68, "0.1")</f>
        <v>0.1</v>
      </c>
      <c r="R68" s="188">
        <f t="shared" si="38"/>
        <v>16.400000000000002</v>
      </c>
      <c r="S68" s="188">
        <f t="shared" si="39"/>
        <v>16.400000000000002</v>
      </c>
      <c r="T68" s="142">
        <f>S68</f>
        <v>16.400000000000002</v>
      </c>
    </row>
    <row r="69" spans="1:20" ht="15.75" customHeight="1" x14ac:dyDescent="0.3">
      <c r="A69" s="332">
        <v>64</v>
      </c>
      <c r="B69" s="189" t="s">
        <v>538</v>
      </c>
      <c r="C69" s="189">
        <v>169</v>
      </c>
      <c r="D69" s="189" t="s">
        <v>437</v>
      </c>
      <c r="E69" s="183">
        <v>43555</v>
      </c>
      <c r="F69" s="181">
        <v>1</v>
      </c>
      <c r="G69" s="181">
        <v>10</v>
      </c>
      <c r="H69" s="186">
        <f>G69</f>
        <v>10</v>
      </c>
      <c r="I69" s="181">
        <v>85</v>
      </c>
      <c r="J69" s="181">
        <v>72</v>
      </c>
      <c r="K69" s="186">
        <v>74</v>
      </c>
      <c r="L69" s="187">
        <f t="shared" si="33"/>
        <v>13</v>
      </c>
      <c r="M69" s="188">
        <f t="shared" si="34"/>
        <v>10</v>
      </c>
      <c r="N69" s="188">
        <f t="shared" si="35"/>
        <v>3</v>
      </c>
      <c r="O69" s="181" t="str">
        <f t="shared" si="36"/>
        <v>30%</v>
      </c>
      <c r="P69" s="181">
        <f t="shared" si="37"/>
        <v>0.89999999999999991</v>
      </c>
      <c r="Q69" s="181" t="str">
        <f>IF(N69&lt;0,O69, "0.1")</f>
        <v>0.1</v>
      </c>
      <c r="R69" s="188">
        <f t="shared" si="38"/>
        <v>10.1</v>
      </c>
      <c r="S69" s="188">
        <f t="shared" si="39"/>
        <v>10.1</v>
      </c>
      <c r="T69" s="142">
        <v>10</v>
      </c>
    </row>
    <row r="70" spans="1:20" ht="15.75" customHeight="1" x14ac:dyDescent="0.3">
      <c r="A70" s="332">
        <v>65</v>
      </c>
      <c r="B70" s="189" t="s">
        <v>92</v>
      </c>
      <c r="C70" s="189">
        <v>134</v>
      </c>
      <c r="D70" s="189" t="s">
        <v>93</v>
      </c>
      <c r="E70" s="183">
        <v>43540</v>
      </c>
      <c r="F70" s="181">
        <v>2</v>
      </c>
      <c r="G70" s="188">
        <v>16</v>
      </c>
      <c r="H70" s="186">
        <v>16</v>
      </c>
      <c r="I70" s="181">
        <v>93</v>
      </c>
      <c r="J70" s="181">
        <v>72</v>
      </c>
      <c r="K70" s="186">
        <f>I70-H70</f>
        <v>77</v>
      </c>
      <c r="L70" s="187">
        <f t="shared" si="33"/>
        <v>21</v>
      </c>
      <c r="M70" s="188">
        <f t="shared" si="34"/>
        <v>16</v>
      </c>
      <c r="N70" s="188">
        <f t="shared" si="35"/>
        <v>5</v>
      </c>
      <c r="O70" s="181" t="str">
        <f t="shared" si="36"/>
        <v>50%</v>
      </c>
      <c r="P70" s="181">
        <f t="shared" si="37"/>
        <v>2.5</v>
      </c>
      <c r="Q70" s="181" t="str">
        <f>IF(N70&lt;0,O70, "0.1")</f>
        <v>0.1</v>
      </c>
      <c r="R70" s="188">
        <f t="shared" si="38"/>
        <v>16.100000000000001</v>
      </c>
      <c r="S70" s="188">
        <f t="shared" si="39"/>
        <v>16.100000000000001</v>
      </c>
      <c r="T70" s="142">
        <f>S70</f>
        <v>16.100000000000001</v>
      </c>
    </row>
    <row r="71" spans="1:20" ht="15.75" customHeight="1" x14ac:dyDescent="0.3">
      <c r="A71" s="346">
        <v>66</v>
      </c>
      <c r="B71" s="189" t="s">
        <v>100</v>
      </c>
      <c r="C71" s="189">
        <v>30</v>
      </c>
      <c r="D71" s="189" t="s">
        <v>437</v>
      </c>
      <c r="E71" s="183">
        <v>43555</v>
      </c>
      <c r="F71" s="181">
        <v>1</v>
      </c>
      <c r="G71" s="188">
        <v>9.6</v>
      </c>
      <c r="H71" s="186">
        <v>10</v>
      </c>
      <c r="I71" s="181">
        <v>81</v>
      </c>
      <c r="J71" s="181">
        <v>87</v>
      </c>
      <c r="K71" s="186">
        <v>72</v>
      </c>
      <c r="L71" s="359">
        <v>78</v>
      </c>
      <c r="M71" s="188">
        <f t="shared" si="34"/>
        <v>9.6</v>
      </c>
      <c r="N71" s="188">
        <f t="shared" si="35"/>
        <v>68.400000000000006</v>
      </c>
      <c r="O71" s="181" t="str">
        <f t="shared" si="36"/>
        <v>30%</v>
      </c>
      <c r="P71" s="181">
        <v>0.52</v>
      </c>
      <c r="Q71" s="181" t="str">
        <f>IF(N71&lt;0,O71, "0.1")</f>
        <v>0.1</v>
      </c>
      <c r="R71" s="188">
        <f t="shared" si="38"/>
        <v>9.6999999999999993</v>
      </c>
      <c r="S71" s="188">
        <f t="shared" si="39"/>
        <v>9.6999999999999993</v>
      </c>
      <c r="T71" s="142">
        <f>S71</f>
        <v>9.6999999999999993</v>
      </c>
    </row>
    <row r="72" spans="1:20" ht="15.75" customHeight="1" x14ac:dyDescent="0.3">
      <c r="A72" s="331">
        <v>67</v>
      </c>
      <c r="B72" s="189" t="s">
        <v>108</v>
      </c>
      <c r="C72" s="189">
        <v>145</v>
      </c>
      <c r="D72" s="189" t="s">
        <v>45</v>
      </c>
      <c r="E72" s="183">
        <v>43555</v>
      </c>
      <c r="F72" s="181">
        <v>1</v>
      </c>
      <c r="G72" s="188">
        <v>9.4</v>
      </c>
      <c r="H72" s="191">
        <v>9</v>
      </c>
      <c r="I72" s="181">
        <v>77</v>
      </c>
      <c r="J72" s="181">
        <v>72</v>
      </c>
      <c r="K72" s="186">
        <v>68</v>
      </c>
      <c r="L72" s="187">
        <f t="shared" ref="L72:L103" si="40">I72-J72</f>
        <v>5</v>
      </c>
      <c r="M72" s="188">
        <f t="shared" si="34"/>
        <v>9.4</v>
      </c>
      <c r="N72" s="188">
        <f t="shared" si="35"/>
        <v>-4.4000000000000004</v>
      </c>
      <c r="O72" s="181" t="str">
        <f t="shared" si="36"/>
        <v>30%</v>
      </c>
      <c r="P72" s="181">
        <f t="shared" ref="P72:P99" si="41">N72*O72</f>
        <v>-1.32</v>
      </c>
      <c r="Q72" s="181">
        <v>0.1</v>
      </c>
      <c r="R72" s="188">
        <f t="shared" si="38"/>
        <v>8.08</v>
      </c>
      <c r="S72" s="188">
        <f t="shared" si="39"/>
        <v>8.08</v>
      </c>
      <c r="T72" s="142">
        <f>S72</f>
        <v>8.08</v>
      </c>
    </row>
    <row r="73" spans="1:20" ht="15.75" customHeight="1" x14ac:dyDescent="0.3">
      <c r="A73" s="332">
        <v>68</v>
      </c>
      <c r="B73" s="189" t="s">
        <v>521</v>
      </c>
      <c r="C73" s="189">
        <v>480</v>
      </c>
      <c r="D73" s="184"/>
      <c r="E73" s="183">
        <v>43555</v>
      </c>
      <c r="F73" s="181">
        <v>1</v>
      </c>
      <c r="G73" s="190">
        <v>17</v>
      </c>
      <c r="H73" s="191">
        <f>G73</f>
        <v>17</v>
      </c>
      <c r="I73" s="192">
        <v>96</v>
      </c>
      <c r="J73" s="192">
        <v>72</v>
      </c>
      <c r="K73" s="191">
        <f>I73-H73</f>
        <v>79</v>
      </c>
      <c r="L73" s="193">
        <f t="shared" si="40"/>
        <v>24</v>
      </c>
      <c r="M73" s="190">
        <f t="shared" si="34"/>
        <v>17</v>
      </c>
      <c r="N73" s="190">
        <f t="shared" si="35"/>
        <v>7</v>
      </c>
      <c r="O73" s="192" t="str">
        <f t="shared" si="36"/>
        <v>50%</v>
      </c>
      <c r="P73" s="192">
        <f t="shared" si="41"/>
        <v>3.5</v>
      </c>
      <c r="Q73" s="192" t="str">
        <f>IF(N73&lt;0,O73, "0.1")</f>
        <v>0.1</v>
      </c>
      <c r="R73" s="190">
        <f t="shared" si="38"/>
        <v>17.100000000000001</v>
      </c>
      <c r="S73" s="190">
        <f t="shared" si="39"/>
        <v>17.100000000000001</v>
      </c>
      <c r="T73" s="216">
        <f>S73</f>
        <v>17.100000000000001</v>
      </c>
    </row>
    <row r="74" spans="1:20" ht="15.75" customHeight="1" x14ac:dyDescent="0.3">
      <c r="A74" s="332">
        <v>69</v>
      </c>
      <c r="B74" s="180" t="s">
        <v>547</v>
      </c>
      <c r="C74" s="181">
        <v>21</v>
      </c>
      <c r="D74" s="182" t="s">
        <v>113</v>
      </c>
      <c r="E74" s="183">
        <v>43555</v>
      </c>
      <c r="F74" s="195">
        <v>2</v>
      </c>
      <c r="G74" s="188">
        <v>6</v>
      </c>
      <c r="H74" s="186">
        <v>6</v>
      </c>
      <c r="I74" s="181">
        <v>91</v>
      </c>
      <c r="J74" s="181">
        <v>72</v>
      </c>
      <c r="K74" s="186">
        <f>I74-H74</f>
        <v>85</v>
      </c>
      <c r="L74" s="187">
        <f t="shared" si="40"/>
        <v>19</v>
      </c>
      <c r="M74" s="188">
        <f t="shared" si="34"/>
        <v>6</v>
      </c>
      <c r="N74" s="188">
        <f t="shared" si="35"/>
        <v>13</v>
      </c>
      <c r="O74" s="181" t="str">
        <f t="shared" si="36"/>
        <v>30%</v>
      </c>
      <c r="P74" s="181">
        <f t="shared" si="41"/>
        <v>3.9</v>
      </c>
      <c r="Q74" s="110">
        <v>0.1</v>
      </c>
      <c r="R74" s="188">
        <f t="shared" si="38"/>
        <v>6.1</v>
      </c>
      <c r="S74" s="188">
        <f t="shared" si="39"/>
        <v>6.1</v>
      </c>
      <c r="T74" s="142">
        <v>6</v>
      </c>
    </row>
    <row r="75" spans="1:20" ht="15.75" customHeight="1" x14ac:dyDescent="0.3">
      <c r="A75" s="346">
        <v>70</v>
      </c>
      <c r="B75" s="180" t="s">
        <v>461</v>
      </c>
      <c r="C75" s="180">
        <v>449</v>
      </c>
      <c r="D75" s="194" t="s">
        <v>17</v>
      </c>
      <c r="E75" s="183">
        <v>43555</v>
      </c>
      <c r="F75" s="195">
        <v>2</v>
      </c>
      <c r="G75" s="181">
        <v>11</v>
      </c>
      <c r="H75" s="181">
        <v>11</v>
      </c>
      <c r="I75" s="181">
        <v>83</v>
      </c>
      <c r="J75" s="181">
        <v>72</v>
      </c>
      <c r="K75" s="181">
        <f>I75-H75</f>
        <v>72</v>
      </c>
      <c r="L75" s="181">
        <f t="shared" si="40"/>
        <v>11</v>
      </c>
      <c r="M75" s="181">
        <f t="shared" si="34"/>
        <v>11</v>
      </c>
      <c r="N75" s="181">
        <f t="shared" si="35"/>
        <v>0</v>
      </c>
      <c r="O75" s="181" t="str">
        <f t="shared" si="36"/>
        <v>30%</v>
      </c>
      <c r="P75" s="181">
        <f t="shared" si="41"/>
        <v>0</v>
      </c>
      <c r="Q75" s="181" t="str">
        <f t="shared" ref="Q75:Q85" si="42">IF(N75&lt;0,O75, "0.1")</f>
        <v>0.1</v>
      </c>
      <c r="R75" s="181">
        <f t="shared" si="38"/>
        <v>11</v>
      </c>
      <c r="S75" s="181">
        <f t="shared" si="39"/>
        <v>11</v>
      </c>
      <c r="T75" s="215">
        <v>11</v>
      </c>
    </row>
    <row r="76" spans="1:20" ht="15.75" customHeight="1" x14ac:dyDescent="0.3">
      <c r="A76" s="331">
        <v>71</v>
      </c>
      <c r="B76" s="189" t="s">
        <v>116</v>
      </c>
      <c r="C76" s="189">
        <v>174</v>
      </c>
      <c r="D76" s="196" t="s">
        <v>252</v>
      </c>
      <c r="E76" s="183">
        <v>43555</v>
      </c>
      <c r="F76" s="192">
        <v>1</v>
      </c>
      <c r="G76" s="192">
        <v>16.100000000000001</v>
      </c>
      <c r="H76" s="191">
        <v>16</v>
      </c>
      <c r="I76" s="192">
        <v>107</v>
      </c>
      <c r="J76" s="192">
        <v>72</v>
      </c>
      <c r="K76" s="191">
        <v>91</v>
      </c>
      <c r="L76" s="193">
        <f t="shared" si="40"/>
        <v>35</v>
      </c>
      <c r="M76" s="190">
        <f t="shared" si="34"/>
        <v>16.100000000000001</v>
      </c>
      <c r="N76" s="190">
        <f t="shared" si="35"/>
        <v>18.899999999999999</v>
      </c>
      <c r="O76" s="192" t="str">
        <f t="shared" si="36"/>
        <v>50%</v>
      </c>
      <c r="P76" s="192">
        <f t="shared" si="41"/>
        <v>9.4499999999999993</v>
      </c>
      <c r="Q76" s="192" t="str">
        <f t="shared" si="42"/>
        <v>0.1</v>
      </c>
      <c r="R76" s="190">
        <f t="shared" si="38"/>
        <v>16.200000000000003</v>
      </c>
      <c r="S76" s="190">
        <f t="shared" si="39"/>
        <v>16.200000000000003</v>
      </c>
      <c r="T76" s="216">
        <f>S76</f>
        <v>16.200000000000003</v>
      </c>
    </row>
    <row r="77" spans="1:20" x14ac:dyDescent="0.3">
      <c r="A77" s="332">
        <v>72</v>
      </c>
      <c r="B77" s="189" t="s">
        <v>516</v>
      </c>
      <c r="C77" s="189">
        <v>477</v>
      </c>
      <c r="D77" s="196" t="s">
        <v>517</v>
      </c>
      <c r="E77" s="185">
        <v>43555</v>
      </c>
      <c r="F77" s="208">
        <v>1</v>
      </c>
      <c r="G77" s="192">
        <v>16</v>
      </c>
      <c r="H77" s="191">
        <v>16</v>
      </c>
      <c r="I77" s="192">
        <v>94</v>
      </c>
      <c r="J77" s="192">
        <v>72</v>
      </c>
      <c r="K77" s="191">
        <f>I77-H77</f>
        <v>78</v>
      </c>
      <c r="L77" s="193">
        <f t="shared" si="40"/>
        <v>22</v>
      </c>
      <c r="M77" s="190">
        <f t="shared" si="34"/>
        <v>16</v>
      </c>
      <c r="N77" s="190">
        <f t="shared" si="35"/>
        <v>6</v>
      </c>
      <c r="O77" s="192" t="str">
        <f t="shared" si="36"/>
        <v>50%</v>
      </c>
      <c r="P77" s="192">
        <f t="shared" si="41"/>
        <v>3</v>
      </c>
      <c r="Q77" s="192" t="str">
        <f t="shared" si="42"/>
        <v>0.1</v>
      </c>
      <c r="R77" s="190">
        <f t="shared" si="38"/>
        <v>16.100000000000001</v>
      </c>
      <c r="S77" s="190">
        <f t="shared" si="39"/>
        <v>16.100000000000001</v>
      </c>
      <c r="T77" s="216">
        <f>S77</f>
        <v>16.100000000000001</v>
      </c>
    </row>
    <row r="78" spans="1:20" ht="15.75" customHeight="1" x14ac:dyDescent="0.3">
      <c r="A78" s="332">
        <v>73</v>
      </c>
      <c r="B78" s="199" t="s">
        <v>128</v>
      </c>
      <c r="C78" s="180">
        <v>350</v>
      </c>
      <c r="D78" s="200"/>
      <c r="E78" s="183">
        <v>43541</v>
      </c>
      <c r="F78" s="201"/>
      <c r="G78" s="181">
        <v>16</v>
      </c>
      <c r="H78" s="181">
        <v>16</v>
      </c>
      <c r="I78" s="181">
        <v>92</v>
      </c>
      <c r="J78" s="181">
        <v>72</v>
      </c>
      <c r="K78" s="181">
        <f>I78-H78</f>
        <v>76</v>
      </c>
      <c r="L78" s="181">
        <f t="shared" si="40"/>
        <v>20</v>
      </c>
      <c r="M78" s="181">
        <f t="shared" si="34"/>
        <v>16</v>
      </c>
      <c r="N78" s="181">
        <f t="shared" si="35"/>
        <v>4</v>
      </c>
      <c r="O78" s="181" t="str">
        <f t="shared" si="36"/>
        <v>50%</v>
      </c>
      <c r="P78" s="181">
        <f t="shared" si="41"/>
        <v>2</v>
      </c>
      <c r="Q78" s="181" t="str">
        <f t="shared" si="42"/>
        <v>0.1</v>
      </c>
      <c r="R78" s="181">
        <f t="shared" si="38"/>
        <v>16.100000000000001</v>
      </c>
      <c r="S78" s="181">
        <f t="shared" si="39"/>
        <v>16.100000000000001</v>
      </c>
      <c r="T78" s="215">
        <v>16</v>
      </c>
    </row>
    <row r="79" spans="1:20" ht="15.75" customHeight="1" x14ac:dyDescent="0.3">
      <c r="A79" s="346">
        <v>74</v>
      </c>
      <c r="B79" s="180" t="s">
        <v>131</v>
      </c>
      <c r="C79" s="180">
        <v>281</v>
      </c>
      <c r="D79" s="182" t="s">
        <v>17</v>
      </c>
      <c r="E79" s="183">
        <v>43555</v>
      </c>
      <c r="F79" s="181">
        <v>2</v>
      </c>
      <c r="G79" s="188">
        <v>11.1</v>
      </c>
      <c r="H79" s="186">
        <v>11</v>
      </c>
      <c r="I79" s="181">
        <v>88</v>
      </c>
      <c r="J79" s="181">
        <v>72</v>
      </c>
      <c r="K79" s="186">
        <f>I79-H79</f>
        <v>77</v>
      </c>
      <c r="L79" s="187">
        <f t="shared" si="40"/>
        <v>16</v>
      </c>
      <c r="M79" s="188">
        <f t="shared" si="34"/>
        <v>11.1</v>
      </c>
      <c r="N79" s="188">
        <f t="shared" si="35"/>
        <v>4.9000000000000004</v>
      </c>
      <c r="O79" s="181" t="str">
        <f t="shared" si="36"/>
        <v>30%</v>
      </c>
      <c r="P79" s="181">
        <f t="shared" si="41"/>
        <v>1.47</v>
      </c>
      <c r="Q79" s="181" t="str">
        <f t="shared" si="42"/>
        <v>0.1</v>
      </c>
      <c r="R79" s="188">
        <f t="shared" si="38"/>
        <v>11.2</v>
      </c>
      <c r="S79" s="188">
        <f t="shared" si="39"/>
        <v>11.2</v>
      </c>
      <c r="T79" s="142">
        <f t="shared" ref="T79:T85" si="43">S79</f>
        <v>11.2</v>
      </c>
    </row>
    <row r="80" spans="1:20" x14ac:dyDescent="0.3">
      <c r="A80" s="331">
        <v>75</v>
      </c>
      <c r="B80" s="189" t="s">
        <v>522</v>
      </c>
      <c r="C80" s="353">
        <v>482</v>
      </c>
      <c r="D80" s="184"/>
      <c r="E80" s="183">
        <v>43555</v>
      </c>
      <c r="F80" s="181">
        <v>1</v>
      </c>
      <c r="G80" s="190">
        <v>18</v>
      </c>
      <c r="H80" s="191">
        <f>G80</f>
        <v>18</v>
      </c>
      <c r="I80" s="192">
        <v>103</v>
      </c>
      <c r="J80" s="192">
        <v>72</v>
      </c>
      <c r="K80" s="191">
        <f>I80-H80</f>
        <v>85</v>
      </c>
      <c r="L80" s="193">
        <f t="shared" si="40"/>
        <v>31</v>
      </c>
      <c r="M80" s="190">
        <f t="shared" si="34"/>
        <v>18</v>
      </c>
      <c r="N80" s="190">
        <f t="shared" si="35"/>
        <v>13</v>
      </c>
      <c r="O80" s="314">
        <v>0.7</v>
      </c>
      <c r="P80" s="192">
        <f t="shared" si="41"/>
        <v>9.1</v>
      </c>
      <c r="Q80" s="192" t="str">
        <f t="shared" si="42"/>
        <v>0.1</v>
      </c>
      <c r="R80" s="190">
        <f t="shared" si="38"/>
        <v>18.100000000000001</v>
      </c>
      <c r="S80" s="190">
        <f t="shared" si="39"/>
        <v>18.100000000000001</v>
      </c>
      <c r="T80" s="216">
        <f t="shared" si="43"/>
        <v>18.100000000000001</v>
      </c>
    </row>
    <row r="81" spans="1:20" ht="15.75" customHeight="1" x14ac:dyDescent="0.3">
      <c r="A81" s="332">
        <v>76</v>
      </c>
      <c r="B81" s="189" t="s">
        <v>157</v>
      </c>
      <c r="C81" s="189">
        <v>355</v>
      </c>
      <c r="D81" s="196"/>
      <c r="E81" s="197">
        <v>43555</v>
      </c>
      <c r="F81" s="192">
        <v>2</v>
      </c>
      <c r="G81" s="192">
        <v>9</v>
      </c>
      <c r="H81" s="192">
        <v>9</v>
      </c>
      <c r="I81" s="192">
        <v>81</v>
      </c>
      <c r="J81" s="192">
        <v>72</v>
      </c>
      <c r="K81" s="191">
        <v>72</v>
      </c>
      <c r="L81" s="193">
        <f t="shared" si="40"/>
        <v>9</v>
      </c>
      <c r="M81" s="190">
        <f t="shared" si="34"/>
        <v>9</v>
      </c>
      <c r="N81" s="190">
        <f t="shared" si="35"/>
        <v>0</v>
      </c>
      <c r="O81" s="192" t="str">
        <f>IF(M81&gt;=19.5,"70%",IF(M81&gt;=13.5,"50%",IF(M81&gt;=5.5,"30%",IF(M81&gt;=0.1,"15%"))))</f>
        <v>30%</v>
      </c>
      <c r="P81" s="192">
        <f t="shared" si="41"/>
        <v>0</v>
      </c>
      <c r="Q81" s="192" t="str">
        <f t="shared" si="42"/>
        <v>0.1</v>
      </c>
      <c r="R81" s="190">
        <f t="shared" si="38"/>
        <v>9</v>
      </c>
      <c r="S81" s="190">
        <f t="shared" si="39"/>
        <v>9</v>
      </c>
      <c r="T81" s="216">
        <f t="shared" si="43"/>
        <v>9</v>
      </c>
    </row>
    <row r="82" spans="1:20" ht="15.75" customHeight="1" x14ac:dyDescent="0.3">
      <c r="A82" s="332">
        <v>77</v>
      </c>
      <c r="B82" s="189" t="s">
        <v>159</v>
      </c>
      <c r="C82" s="189">
        <v>278</v>
      </c>
      <c r="D82" s="196" t="s">
        <v>65</v>
      </c>
      <c r="E82" s="197">
        <v>43555</v>
      </c>
      <c r="F82" s="192">
        <v>2</v>
      </c>
      <c r="G82" s="190">
        <v>16</v>
      </c>
      <c r="H82" s="191">
        <v>16</v>
      </c>
      <c r="I82" s="192">
        <v>93</v>
      </c>
      <c r="J82" s="192">
        <v>72</v>
      </c>
      <c r="K82" s="191">
        <f t="shared" ref="K82:K87" si="44">I82-H82</f>
        <v>77</v>
      </c>
      <c r="L82" s="193">
        <f t="shared" si="40"/>
        <v>21</v>
      </c>
      <c r="M82" s="190">
        <f t="shared" si="34"/>
        <v>16</v>
      </c>
      <c r="N82" s="190">
        <f t="shared" si="35"/>
        <v>5</v>
      </c>
      <c r="O82" s="192" t="str">
        <f>IF(M82&gt;=19.5,"70%",IF(M82&gt;=13.5,"50%",IF(M82&gt;=5.5,"30%",IF(M82&gt;=0.1,"15%"))))</f>
        <v>50%</v>
      </c>
      <c r="P82" s="192">
        <f t="shared" si="41"/>
        <v>2.5</v>
      </c>
      <c r="Q82" s="192" t="str">
        <f t="shared" si="42"/>
        <v>0.1</v>
      </c>
      <c r="R82" s="190">
        <f t="shared" si="38"/>
        <v>16.100000000000001</v>
      </c>
      <c r="S82" s="190">
        <f t="shared" si="39"/>
        <v>16.100000000000001</v>
      </c>
      <c r="T82" s="216">
        <f t="shared" si="43"/>
        <v>16.100000000000001</v>
      </c>
    </row>
    <row r="83" spans="1:20" ht="15.75" customHeight="1" x14ac:dyDescent="0.3">
      <c r="A83" s="346">
        <v>78</v>
      </c>
      <c r="B83" s="180" t="s">
        <v>519</v>
      </c>
      <c r="C83" s="180">
        <v>148</v>
      </c>
      <c r="D83" s="182" t="s">
        <v>162</v>
      </c>
      <c r="E83" s="183">
        <v>43555</v>
      </c>
      <c r="F83" s="181">
        <v>1</v>
      </c>
      <c r="G83" s="181">
        <v>0</v>
      </c>
      <c r="H83" s="186">
        <v>0</v>
      </c>
      <c r="I83" s="181">
        <v>77</v>
      </c>
      <c r="J83" s="181">
        <v>72</v>
      </c>
      <c r="K83" s="186">
        <f t="shared" si="44"/>
        <v>77</v>
      </c>
      <c r="L83" s="187">
        <f t="shared" si="40"/>
        <v>5</v>
      </c>
      <c r="M83" s="188">
        <f t="shared" si="34"/>
        <v>0</v>
      </c>
      <c r="N83" s="188">
        <f t="shared" si="35"/>
        <v>5</v>
      </c>
      <c r="O83" s="198">
        <v>0.3</v>
      </c>
      <c r="P83" s="181">
        <f t="shared" si="41"/>
        <v>1.5</v>
      </c>
      <c r="Q83" s="181" t="str">
        <f t="shared" si="42"/>
        <v>0.1</v>
      </c>
      <c r="R83" s="188">
        <f t="shared" si="38"/>
        <v>0.1</v>
      </c>
      <c r="S83" s="188">
        <f t="shared" si="39"/>
        <v>0.1</v>
      </c>
      <c r="T83" s="142">
        <f t="shared" si="43"/>
        <v>0.1</v>
      </c>
    </row>
    <row r="84" spans="1:20" ht="15.75" customHeight="1" x14ac:dyDescent="0.3">
      <c r="A84" s="331">
        <v>79</v>
      </c>
      <c r="B84" s="189" t="s">
        <v>169</v>
      </c>
      <c r="C84" s="189">
        <v>229</v>
      </c>
      <c r="D84" s="196" t="s">
        <v>17</v>
      </c>
      <c r="E84" s="183">
        <v>43555</v>
      </c>
      <c r="F84" s="192">
        <v>1</v>
      </c>
      <c r="G84" s="190">
        <v>16</v>
      </c>
      <c r="H84" s="191">
        <f>G84</f>
        <v>16</v>
      </c>
      <c r="I84" s="192">
        <v>91</v>
      </c>
      <c r="J84" s="192">
        <v>72</v>
      </c>
      <c r="K84" s="191">
        <f t="shared" si="44"/>
        <v>75</v>
      </c>
      <c r="L84" s="193">
        <f t="shared" si="40"/>
        <v>19</v>
      </c>
      <c r="M84" s="190">
        <f t="shared" si="34"/>
        <v>16</v>
      </c>
      <c r="N84" s="190">
        <f t="shared" si="35"/>
        <v>3</v>
      </c>
      <c r="O84" s="192" t="str">
        <f t="shared" ref="O84:O92" si="45">IF(M84&gt;=19.5,"70%",IF(M84&gt;=13.5,"50%",IF(M84&gt;=5.5,"30%",IF(M84&gt;=0.1,"15%"))))</f>
        <v>50%</v>
      </c>
      <c r="P84" s="192">
        <f t="shared" si="41"/>
        <v>1.5</v>
      </c>
      <c r="Q84" s="192" t="str">
        <f t="shared" si="42"/>
        <v>0.1</v>
      </c>
      <c r="R84" s="190">
        <f t="shared" si="38"/>
        <v>16.100000000000001</v>
      </c>
      <c r="S84" s="190">
        <f t="shared" si="39"/>
        <v>16.100000000000001</v>
      </c>
      <c r="T84" s="216">
        <f t="shared" si="43"/>
        <v>16.100000000000001</v>
      </c>
    </row>
    <row r="85" spans="1:20" ht="15.75" customHeight="1" x14ac:dyDescent="0.3">
      <c r="A85" s="332">
        <v>80</v>
      </c>
      <c r="B85" s="180" t="s">
        <v>174</v>
      </c>
      <c r="C85" s="180">
        <v>358</v>
      </c>
      <c r="D85" s="182" t="s">
        <v>45</v>
      </c>
      <c r="E85" s="183">
        <v>43555</v>
      </c>
      <c r="F85" s="181">
        <v>1</v>
      </c>
      <c r="G85" s="181">
        <v>8</v>
      </c>
      <c r="H85" s="186">
        <v>8</v>
      </c>
      <c r="I85" s="181">
        <v>80</v>
      </c>
      <c r="J85" s="181">
        <v>72</v>
      </c>
      <c r="K85" s="186">
        <f t="shared" si="44"/>
        <v>72</v>
      </c>
      <c r="L85" s="187">
        <f t="shared" si="40"/>
        <v>8</v>
      </c>
      <c r="M85" s="188">
        <f t="shared" si="34"/>
        <v>8</v>
      </c>
      <c r="N85" s="188">
        <f t="shared" si="35"/>
        <v>0</v>
      </c>
      <c r="O85" s="181" t="str">
        <f t="shared" si="45"/>
        <v>30%</v>
      </c>
      <c r="P85" s="181">
        <f t="shared" si="41"/>
        <v>0</v>
      </c>
      <c r="Q85" s="181" t="str">
        <f t="shared" si="42"/>
        <v>0.1</v>
      </c>
      <c r="R85" s="188">
        <f t="shared" si="38"/>
        <v>8</v>
      </c>
      <c r="S85" s="188">
        <f t="shared" si="39"/>
        <v>8</v>
      </c>
      <c r="T85" s="142">
        <f t="shared" si="43"/>
        <v>8</v>
      </c>
    </row>
    <row r="86" spans="1:20" ht="15.75" customHeight="1" x14ac:dyDescent="0.3">
      <c r="A86" s="332">
        <v>81</v>
      </c>
      <c r="B86" s="182" t="s">
        <v>188</v>
      </c>
      <c r="C86" s="180">
        <v>361</v>
      </c>
      <c r="D86" s="182"/>
      <c r="E86" s="183">
        <v>43555</v>
      </c>
      <c r="F86" s="181">
        <v>2</v>
      </c>
      <c r="G86" s="181">
        <v>9</v>
      </c>
      <c r="H86" s="186">
        <v>9</v>
      </c>
      <c r="I86" s="181">
        <v>81</v>
      </c>
      <c r="J86" s="181">
        <v>72</v>
      </c>
      <c r="K86" s="186">
        <f t="shared" si="44"/>
        <v>72</v>
      </c>
      <c r="L86" s="187">
        <f t="shared" si="40"/>
        <v>9</v>
      </c>
      <c r="M86" s="188">
        <f t="shared" si="34"/>
        <v>9</v>
      </c>
      <c r="N86" s="188">
        <f t="shared" si="35"/>
        <v>0</v>
      </c>
      <c r="O86" s="181" t="str">
        <f t="shared" si="45"/>
        <v>30%</v>
      </c>
      <c r="P86" s="181">
        <f t="shared" si="41"/>
        <v>0</v>
      </c>
      <c r="Q86" s="181">
        <v>0.1</v>
      </c>
      <c r="R86" s="188">
        <f t="shared" si="38"/>
        <v>9</v>
      </c>
      <c r="S86" s="188">
        <f t="shared" si="39"/>
        <v>9</v>
      </c>
      <c r="T86" s="142">
        <v>9</v>
      </c>
    </row>
    <row r="87" spans="1:20" x14ac:dyDescent="0.3">
      <c r="A87" s="346">
        <v>82</v>
      </c>
      <c r="B87" s="189" t="s">
        <v>200</v>
      </c>
      <c r="C87" s="189">
        <v>13</v>
      </c>
      <c r="D87" s="196" t="s">
        <v>74</v>
      </c>
      <c r="E87" s="183">
        <v>43555</v>
      </c>
      <c r="F87" s="192">
        <v>1</v>
      </c>
      <c r="G87" s="190">
        <v>6.2</v>
      </c>
      <c r="H87" s="191">
        <f>G87</f>
        <v>6.2</v>
      </c>
      <c r="I87" s="192">
        <v>83</v>
      </c>
      <c r="J87" s="192">
        <v>71</v>
      </c>
      <c r="K87" s="191">
        <f t="shared" si="44"/>
        <v>76.8</v>
      </c>
      <c r="L87" s="193">
        <f t="shared" si="40"/>
        <v>12</v>
      </c>
      <c r="M87" s="190">
        <f t="shared" si="34"/>
        <v>6.2</v>
      </c>
      <c r="N87" s="190">
        <f t="shared" si="35"/>
        <v>5.8</v>
      </c>
      <c r="O87" s="192" t="str">
        <f t="shared" si="45"/>
        <v>30%</v>
      </c>
      <c r="P87" s="192">
        <f t="shared" si="41"/>
        <v>1.74</v>
      </c>
      <c r="Q87" s="192" t="str">
        <f t="shared" ref="Q87:Q95" si="46">IF(N87&lt;0,O87, "0.1")</f>
        <v>0.1</v>
      </c>
      <c r="R87" s="190">
        <f t="shared" si="38"/>
        <v>6.3</v>
      </c>
      <c r="S87" s="190">
        <f t="shared" si="39"/>
        <v>6.3</v>
      </c>
      <c r="T87" s="216">
        <f>S87</f>
        <v>6.3</v>
      </c>
    </row>
    <row r="88" spans="1:20" ht="15.75" customHeight="1" x14ac:dyDescent="0.3">
      <c r="A88" s="331">
        <v>83</v>
      </c>
      <c r="B88" s="194" t="s">
        <v>475</v>
      </c>
      <c r="C88" s="180">
        <v>464</v>
      </c>
      <c r="D88" s="194" t="s">
        <v>17</v>
      </c>
      <c r="E88" s="197">
        <v>43555</v>
      </c>
      <c r="F88" s="195">
        <v>1</v>
      </c>
      <c r="G88" s="181">
        <v>22</v>
      </c>
      <c r="H88" s="181">
        <v>22</v>
      </c>
      <c r="I88" s="181">
        <v>108</v>
      </c>
      <c r="J88" s="181">
        <v>72</v>
      </c>
      <c r="K88" s="181">
        <v>86</v>
      </c>
      <c r="L88" s="181">
        <f t="shared" si="40"/>
        <v>36</v>
      </c>
      <c r="M88" s="181">
        <f t="shared" si="34"/>
        <v>22</v>
      </c>
      <c r="N88" s="181">
        <f t="shared" si="35"/>
        <v>14</v>
      </c>
      <c r="O88" s="181" t="str">
        <f t="shared" si="45"/>
        <v>70%</v>
      </c>
      <c r="P88" s="181">
        <f t="shared" si="41"/>
        <v>9.7999999999999989</v>
      </c>
      <c r="Q88" s="181" t="str">
        <f t="shared" si="46"/>
        <v>0.1</v>
      </c>
      <c r="R88" s="181">
        <f t="shared" si="38"/>
        <v>22.1</v>
      </c>
      <c r="S88" s="181">
        <f t="shared" si="39"/>
        <v>22.1</v>
      </c>
      <c r="T88" s="215">
        <v>22</v>
      </c>
    </row>
    <row r="89" spans="1:20" ht="15.75" customHeight="1" x14ac:dyDescent="0.3">
      <c r="A89" s="332">
        <v>84</v>
      </c>
      <c r="B89" s="180" t="s">
        <v>203</v>
      </c>
      <c r="C89" s="180">
        <v>367</v>
      </c>
      <c r="D89" s="182" t="s">
        <v>74</v>
      </c>
      <c r="E89" s="183">
        <v>43555</v>
      </c>
      <c r="F89" s="181">
        <v>2</v>
      </c>
      <c r="G89" s="188">
        <v>8</v>
      </c>
      <c r="H89" s="186">
        <v>8</v>
      </c>
      <c r="I89" s="181">
        <v>90</v>
      </c>
      <c r="J89" s="181">
        <v>72</v>
      </c>
      <c r="K89" s="186">
        <f>I89-H89</f>
        <v>82</v>
      </c>
      <c r="L89" s="187">
        <f t="shared" si="40"/>
        <v>18</v>
      </c>
      <c r="M89" s="188">
        <f t="shared" si="34"/>
        <v>8</v>
      </c>
      <c r="N89" s="188">
        <f t="shared" si="35"/>
        <v>10</v>
      </c>
      <c r="O89" s="181" t="str">
        <f t="shared" si="45"/>
        <v>30%</v>
      </c>
      <c r="P89" s="181">
        <f t="shared" si="41"/>
        <v>3</v>
      </c>
      <c r="Q89" s="181" t="str">
        <f t="shared" si="46"/>
        <v>0.1</v>
      </c>
      <c r="R89" s="188">
        <f t="shared" si="38"/>
        <v>8.1</v>
      </c>
      <c r="S89" s="188">
        <f t="shared" si="39"/>
        <v>8.1</v>
      </c>
      <c r="T89" s="142">
        <v>8</v>
      </c>
    </row>
    <row r="90" spans="1:20" ht="15.75" customHeight="1" x14ac:dyDescent="0.3">
      <c r="A90" s="332">
        <v>85</v>
      </c>
      <c r="B90" s="180" t="s">
        <v>224</v>
      </c>
      <c r="C90" s="180">
        <v>50</v>
      </c>
      <c r="D90" s="182" t="s">
        <v>252</v>
      </c>
      <c r="E90" s="183">
        <v>43555</v>
      </c>
      <c r="F90" s="181">
        <v>1</v>
      </c>
      <c r="G90" s="188">
        <v>7.2</v>
      </c>
      <c r="H90" s="186">
        <v>7</v>
      </c>
      <c r="I90" s="181">
        <v>84</v>
      </c>
      <c r="J90" s="181">
        <v>72</v>
      </c>
      <c r="K90" s="186">
        <f>I90-H90</f>
        <v>77</v>
      </c>
      <c r="L90" s="187">
        <f t="shared" si="40"/>
        <v>12</v>
      </c>
      <c r="M90" s="188">
        <f t="shared" si="34"/>
        <v>7.2</v>
      </c>
      <c r="N90" s="188">
        <f t="shared" si="35"/>
        <v>4.8</v>
      </c>
      <c r="O90" s="181" t="str">
        <f t="shared" si="45"/>
        <v>30%</v>
      </c>
      <c r="P90" s="181">
        <f t="shared" si="41"/>
        <v>1.44</v>
      </c>
      <c r="Q90" s="181" t="str">
        <f t="shared" si="46"/>
        <v>0.1</v>
      </c>
      <c r="R90" s="188">
        <f t="shared" si="38"/>
        <v>7.3</v>
      </c>
      <c r="S90" s="188">
        <f t="shared" si="39"/>
        <v>7.3</v>
      </c>
      <c r="T90" s="142">
        <f>S90</f>
        <v>7.3</v>
      </c>
    </row>
    <row r="91" spans="1:20" ht="15.75" customHeight="1" x14ac:dyDescent="0.3">
      <c r="A91" s="346">
        <v>86</v>
      </c>
      <c r="B91" s="180" t="s">
        <v>231</v>
      </c>
      <c r="C91" s="180">
        <v>372</v>
      </c>
      <c r="D91" s="182" t="s">
        <v>34</v>
      </c>
      <c r="E91" s="183">
        <v>43555</v>
      </c>
      <c r="F91" s="181">
        <v>1</v>
      </c>
      <c r="G91" s="188">
        <v>12.3</v>
      </c>
      <c r="H91" s="186">
        <f>G91</f>
        <v>12.3</v>
      </c>
      <c r="I91" s="181">
        <v>94</v>
      </c>
      <c r="J91" s="181">
        <v>72</v>
      </c>
      <c r="K91" s="186">
        <f>I91-H91</f>
        <v>81.7</v>
      </c>
      <c r="L91" s="187">
        <f t="shared" si="40"/>
        <v>22</v>
      </c>
      <c r="M91" s="188">
        <f t="shared" si="34"/>
        <v>12.3</v>
      </c>
      <c r="N91" s="188">
        <f t="shared" si="35"/>
        <v>9.6999999999999993</v>
      </c>
      <c r="O91" s="181" t="str">
        <f t="shared" si="45"/>
        <v>30%</v>
      </c>
      <c r="P91" s="181">
        <f t="shared" si="41"/>
        <v>2.9099999999999997</v>
      </c>
      <c r="Q91" s="181" t="str">
        <f t="shared" si="46"/>
        <v>0.1</v>
      </c>
      <c r="R91" s="188">
        <f t="shared" si="38"/>
        <v>12.4</v>
      </c>
      <c r="S91" s="188">
        <f t="shared" si="39"/>
        <v>12.4</v>
      </c>
      <c r="T91" s="142">
        <f>S91</f>
        <v>12.4</v>
      </c>
    </row>
    <row r="92" spans="1:20" ht="15.75" customHeight="1" x14ac:dyDescent="0.3">
      <c r="A92" s="331">
        <v>87</v>
      </c>
      <c r="B92" s="189" t="s">
        <v>236</v>
      </c>
      <c r="C92" s="189">
        <v>191</v>
      </c>
      <c r="D92" s="196" t="s">
        <v>17</v>
      </c>
      <c r="E92" s="183">
        <v>43555</v>
      </c>
      <c r="F92" s="192">
        <v>1</v>
      </c>
      <c r="G92" s="181">
        <v>12</v>
      </c>
      <c r="H92" s="181">
        <v>12</v>
      </c>
      <c r="I92" s="181">
        <v>90</v>
      </c>
      <c r="J92" s="181">
        <v>72</v>
      </c>
      <c r="K92" s="181">
        <f>I92-H92</f>
        <v>78</v>
      </c>
      <c r="L92" s="181">
        <f t="shared" si="40"/>
        <v>18</v>
      </c>
      <c r="M92" s="181">
        <f t="shared" ref="M92:M120" si="47">G92</f>
        <v>12</v>
      </c>
      <c r="N92" s="181">
        <f t="shared" si="35"/>
        <v>6</v>
      </c>
      <c r="O92" s="181" t="str">
        <f t="shared" si="45"/>
        <v>30%</v>
      </c>
      <c r="P92" s="181">
        <f t="shared" si="41"/>
        <v>1.7999999999999998</v>
      </c>
      <c r="Q92" s="181" t="str">
        <f t="shared" si="46"/>
        <v>0.1</v>
      </c>
      <c r="R92" s="181">
        <f t="shared" si="38"/>
        <v>12.1</v>
      </c>
      <c r="S92" s="181">
        <f t="shared" si="39"/>
        <v>12.1</v>
      </c>
      <c r="T92" s="142">
        <v>12</v>
      </c>
    </row>
    <row r="93" spans="1:20" ht="15.75" customHeight="1" x14ac:dyDescent="0.3">
      <c r="A93" s="332">
        <v>88</v>
      </c>
      <c r="B93" s="180" t="s">
        <v>248</v>
      </c>
      <c r="C93" s="180">
        <v>143</v>
      </c>
      <c r="D93" s="182" t="s">
        <v>24</v>
      </c>
      <c r="E93" s="183">
        <v>43555</v>
      </c>
      <c r="F93" s="181">
        <v>2</v>
      </c>
      <c r="G93" s="188">
        <v>4.3</v>
      </c>
      <c r="H93" s="186">
        <v>4</v>
      </c>
      <c r="I93" s="181">
        <v>75</v>
      </c>
      <c r="J93" s="181">
        <v>72</v>
      </c>
      <c r="K93" s="186">
        <f>I93-H93</f>
        <v>71</v>
      </c>
      <c r="L93" s="187">
        <f t="shared" si="40"/>
        <v>3</v>
      </c>
      <c r="M93" s="188">
        <f t="shared" si="47"/>
        <v>4.3</v>
      </c>
      <c r="N93" s="188">
        <f t="shared" si="35"/>
        <v>-1.2999999999999998</v>
      </c>
      <c r="O93" s="198">
        <v>0.3</v>
      </c>
      <c r="P93" s="181">
        <f t="shared" si="41"/>
        <v>-0.38999999999999996</v>
      </c>
      <c r="Q93" s="181">
        <f t="shared" si="46"/>
        <v>0.3</v>
      </c>
      <c r="R93" s="188">
        <f t="shared" si="38"/>
        <v>3.9099999999999997</v>
      </c>
      <c r="S93" s="188">
        <f t="shared" si="39"/>
        <v>3.9099999999999997</v>
      </c>
      <c r="T93" s="142">
        <f>S93</f>
        <v>3.9099999999999997</v>
      </c>
    </row>
    <row r="94" spans="1:20" ht="15.75" customHeight="1" x14ac:dyDescent="0.3">
      <c r="A94" s="332">
        <v>89</v>
      </c>
      <c r="B94" s="180" t="s">
        <v>525</v>
      </c>
      <c r="C94" s="180">
        <v>481</v>
      </c>
      <c r="D94" s="194"/>
      <c r="E94" s="183">
        <v>43555</v>
      </c>
      <c r="F94" s="195">
        <v>1</v>
      </c>
      <c r="G94" s="181">
        <v>24</v>
      </c>
      <c r="H94" s="181">
        <v>24</v>
      </c>
      <c r="I94" s="181">
        <v>98</v>
      </c>
      <c r="J94" s="181">
        <v>72</v>
      </c>
      <c r="K94" s="181">
        <v>86</v>
      </c>
      <c r="L94" s="181">
        <f t="shared" si="40"/>
        <v>26</v>
      </c>
      <c r="M94" s="181">
        <f t="shared" si="47"/>
        <v>24</v>
      </c>
      <c r="N94" s="181">
        <f t="shared" si="35"/>
        <v>2</v>
      </c>
      <c r="O94" s="181" t="str">
        <f>IF(M94&gt;=19.5,"70%",IF(M94&gt;=13.5,"50%",IF(M94&gt;=5.5,"30%",IF(M94&gt;=0.1,"15%"))))</f>
        <v>70%</v>
      </c>
      <c r="P94" s="181">
        <f t="shared" si="41"/>
        <v>1.4</v>
      </c>
      <c r="Q94" s="181" t="str">
        <f t="shared" si="46"/>
        <v>0.1</v>
      </c>
      <c r="R94" s="181">
        <f t="shared" si="38"/>
        <v>24.1</v>
      </c>
      <c r="S94" s="181">
        <f t="shared" si="39"/>
        <v>24.1</v>
      </c>
      <c r="T94" s="215">
        <v>24</v>
      </c>
    </row>
    <row r="95" spans="1:20" ht="15.75" customHeight="1" x14ac:dyDescent="0.3">
      <c r="A95" s="346">
        <v>90</v>
      </c>
      <c r="B95" s="182" t="s">
        <v>275</v>
      </c>
      <c r="C95" s="180">
        <v>379</v>
      </c>
      <c r="D95" s="182"/>
      <c r="E95" s="183">
        <v>43555</v>
      </c>
      <c r="F95" s="181">
        <v>2</v>
      </c>
      <c r="G95" s="188">
        <v>14.3</v>
      </c>
      <c r="H95" s="186">
        <v>14</v>
      </c>
      <c r="I95" s="317">
        <v>89</v>
      </c>
      <c r="J95" s="317">
        <v>72</v>
      </c>
      <c r="K95" s="313">
        <f>I95-H95</f>
        <v>75</v>
      </c>
      <c r="L95" s="317">
        <f t="shared" si="40"/>
        <v>17</v>
      </c>
      <c r="M95" s="318">
        <f t="shared" si="47"/>
        <v>14.3</v>
      </c>
      <c r="N95" s="318">
        <f t="shared" si="35"/>
        <v>2.6999999999999993</v>
      </c>
      <c r="O95" s="319">
        <v>0.3</v>
      </c>
      <c r="P95" s="317">
        <f t="shared" si="41"/>
        <v>0.80999999999999972</v>
      </c>
      <c r="Q95" s="317" t="str">
        <f t="shared" si="46"/>
        <v>0.1</v>
      </c>
      <c r="R95" s="318">
        <f t="shared" si="38"/>
        <v>14.4</v>
      </c>
      <c r="S95" s="318">
        <f t="shared" si="39"/>
        <v>14.4</v>
      </c>
      <c r="T95" s="142">
        <f>S95</f>
        <v>14.4</v>
      </c>
    </row>
    <row r="96" spans="1:20" ht="15.75" customHeight="1" x14ac:dyDescent="0.3">
      <c r="A96" s="331">
        <v>91</v>
      </c>
      <c r="B96" s="180" t="s">
        <v>276</v>
      </c>
      <c r="C96" s="180">
        <v>380</v>
      </c>
      <c r="D96" s="182"/>
      <c r="E96" s="183">
        <v>43555</v>
      </c>
      <c r="F96" s="181">
        <v>2</v>
      </c>
      <c r="G96" s="181">
        <v>23</v>
      </c>
      <c r="H96" s="181">
        <v>23</v>
      </c>
      <c r="I96" s="181">
        <v>107</v>
      </c>
      <c r="J96" s="181">
        <v>72</v>
      </c>
      <c r="K96" s="186">
        <v>84</v>
      </c>
      <c r="L96" s="187">
        <f t="shared" si="40"/>
        <v>35</v>
      </c>
      <c r="M96" s="188">
        <f t="shared" si="47"/>
        <v>23</v>
      </c>
      <c r="N96" s="188">
        <f t="shared" si="35"/>
        <v>12</v>
      </c>
      <c r="O96" s="181" t="str">
        <f t="shared" ref="O96:O103" si="48">IF(M96&gt;=19.5,"70%",IF(M96&gt;=13.5,"50%",IF(M96&gt;=5.5,"30%",IF(M96&gt;=0.1,"15%"))))</f>
        <v>70%</v>
      </c>
      <c r="P96" s="181">
        <f t="shared" si="41"/>
        <v>8.3999999999999986</v>
      </c>
      <c r="Q96" s="181">
        <v>0.7</v>
      </c>
      <c r="R96" s="188">
        <v>23.1</v>
      </c>
      <c r="S96" s="188">
        <v>23.1</v>
      </c>
      <c r="T96" s="142">
        <f>S96</f>
        <v>23.1</v>
      </c>
    </row>
    <row r="97" spans="1:26" ht="15.75" customHeight="1" x14ac:dyDescent="0.3">
      <c r="A97" s="332">
        <v>92</v>
      </c>
      <c r="B97" s="180" t="s">
        <v>508</v>
      </c>
      <c r="C97" s="180">
        <v>451</v>
      </c>
      <c r="D97" s="194" t="s">
        <v>86</v>
      </c>
      <c r="E97" s="183">
        <v>43548</v>
      </c>
      <c r="F97" s="195">
        <v>1</v>
      </c>
      <c r="G97" s="181">
        <v>14</v>
      </c>
      <c r="H97" s="181">
        <v>14</v>
      </c>
      <c r="I97" s="181">
        <v>91</v>
      </c>
      <c r="J97" s="181">
        <v>72</v>
      </c>
      <c r="K97" s="181">
        <f>I97-H97</f>
        <v>77</v>
      </c>
      <c r="L97" s="181">
        <f t="shared" si="40"/>
        <v>19</v>
      </c>
      <c r="M97" s="181">
        <f t="shared" si="47"/>
        <v>14</v>
      </c>
      <c r="N97" s="181">
        <f t="shared" si="35"/>
        <v>5</v>
      </c>
      <c r="O97" s="181" t="str">
        <f t="shared" si="48"/>
        <v>50%</v>
      </c>
      <c r="P97" s="181">
        <f t="shared" si="41"/>
        <v>2.5</v>
      </c>
      <c r="Q97" s="181">
        <v>0.1</v>
      </c>
      <c r="R97" s="181">
        <f t="shared" ref="R97:R120" si="49">IF(M97&gt;=L97,(M97+P97),M97+Q97)</f>
        <v>14.1</v>
      </c>
      <c r="S97" s="181">
        <f t="shared" ref="S97:S120" si="50">IF(I97&gt;1,(R97),G97)</f>
        <v>14.1</v>
      </c>
      <c r="T97" s="142">
        <f>S97</f>
        <v>14.1</v>
      </c>
    </row>
    <row r="98" spans="1:26" x14ac:dyDescent="0.3">
      <c r="A98" s="332">
        <v>93</v>
      </c>
      <c r="B98" s="180" t="s">
        <v>290</v>
      </c>
      <c r="C98" s="180">
        <v>239</v>
      </c>
      <c r="D98" s="182" t="s">
        <v>291</v>
      </c>
      <c r="E98" s="183">
        <v>43555</v>
      </c>
      <c r="F98" s="181">
        <v>1</v>
      </c>
      <c r="G98" s="181">
        <v>11</v>
      </c>
      <c r="H98" s="186">
        <v>11</v>
      </c>
      <c r="I98" s="181">
        <v>79</v>
      </c>
      <c r="J98" s="181">
        <v>72</v>
      </c>
      <c r="K98" s="186">
        <f>I98-H98</f>
        <v>68</v>
      </c>
      <c r="L98" s="187">
        <f t="shared" si="40"/>
        <v>7</v>
      </c>
      <c r="M98" s="188">
        <f t="shared" si="47"/>
        <v>11</v>
      </c>
      <c r="N98" s="188">
        <f t="shared" si="35"/>
        <v>-4</v>
      </c>
      <c r="O98" s="181" t="str">
        <f t="shared" si="48"/>
        <v>30%</v>
      </c>
      <c r="P98" s="181">
        <f t="shared" si="41"/>
        <v>-1.2</v>
      </c>
      <c r="Q98" s="181">
        <v>0.1</v>
      </c>
      <c r="R98" s="188">
        <f t="shared" si="49"/>
        <v>9.8000000000000007</v>
      </c>
      <c r="S98" s="188">
        <f t="shared" si="50"/>
        <v>9.8000000000000007</v>
      </c>
      <c r="T98" s="142">
        <f>S98</f>
        <v>9.8000000000000007</v>
      </c>
    </row>
    <row r="99" spans="1:26" ht="15.75" customHeight="1" x14ac:dyDescent="0.3">
      <c r="A99" s="346">
        <v>94</v>
      </c>
      <c r="B99" s="226" t="s">
        <v>307</v>
      </c>
      <c r="C99" s="189">
        <v>386</v>
      </c>
      <c r="D99" s="227" t="s">
        <v>17</v>
      </c>
      <c r="E99" s="183">
        <v>43555</v>
      </c>
      <c r="F99" s="228">
        <v>2</v>
      </c>
      <c r="G99" s="181">
        <v>15</v>
      </c>
      <c r="H99" s="181">
        <v>15</v>
      </c>
      <c r="I99" s="181">
        <v>86</v>
      </c>
      <c r="J99" s="181">
        <v>72</v>
      </c>
      <c r="K99" s="181">
        <f>I99-H99</f>
        <v>71</v>
      </c>
      <c r="L99" s="181">
        <f t="shared" si="40"/>
        <v>14</v>
      </c>
      <c r="M99" s="181">
        <f t="shared" si="47"/>
        <v>15</v>
      </c>
      <c r="N99" s="181">
        <f t="shared" si="35"/>
        <v>-1</v>
      </c>
      <c r="O99" s="181" t="str">
        <f t="shared" si="48"/>
        <v>50%</v>
      </c>
      <c r="P99" s="181">
        <f t="shared" si="41"/>
        <v>-0.5</v>
      </c>
      <c r="Q99" s="181">
        <v>0.1</v>
      </c>
      <c r="R99" s="181">
        <f t="shared" si="49"/>
        <v>14.5</v>
      </c>
      <c r="S99" s="181">
        <f t="shared" si="50"/>
        <v>14.5</v>
      </c>
      <c r="T99" s="142">
        <f>S99</f>
        <v>14.5</v>
      </c>
    </row>
    <row r="100" spans="1:26" ht="15.75" customHeight="1" x14ac:dyDescent="0.3">
      <c r="A100" s="331">
        <v>95</v>
      </c>
      <c r="B100" s="180" t="s">
        <v>308</v>
      </c>
      <c r="C100" s="180">
        <v>387</v>
      </c>
      <c r="D100" s="182" t="s">
        <v>20</v>
      </c>
      <c r="E100" s="183">
        <v>43555</v>
      </c>
      <c r="F100" s="181">
        <v>1</v>
      </c>
      <c r="G100" s="181">
        <v>6.1</v>
      </c>
      <c r="H100" s="186">
        <v>6</v>
      </c>
      <c r="I100" s="181">
        <v>78</v>
      </c>
      <c r="J100" s="181">
        <v>72</v>
      </c>
      <c r="K100" s="186">
        <f>I100-H100</f>
        <v>72</v>
      </c>
      <c r="L100" s="187">
        <f t="shared" si="40"/>
        <v>6</v>
      </c>
      <c r="M100" s="188">
        <f t="shared" si="47"/>
        <v>6.1</v>
      </c>
      <c r="N100" s="188">
        <f t="shared" si="35"/>
        <v>-9.9999999999999645E-2</v>
      </c>
      <c r="O100" s="181" t="str">
        <f t="shared" si="48"/>
        <v>30%</v>
      </c>
      <c r="P100" s="181">
        <v>-0.3</v>
      </c>
      <c r="Q100" s="181">
        <v>0.1</v>
      </c>
      <c r="R100" s="188">
        <f t="shared" si="49"/>
        <v>5.8</v>
      </c>
      <c r="S100" s="188">
        <f t="shared" si="50"/>
        <v>5.8</v>
      </c>
      <c r="T100" s="142">
        <v>6</v>
      </c>
    </row>
    <row r="101" spans="1:26" x14ac:dyDescent="0.3">
      <c r="A101" s="332">
        <v>96</v>
      </c>
      <c r="B101" s="189" t="s">
        <v>310</v>
      </c>
      <c r="C101" s="189">
        <v>10</v>
      </c>
      <c r="D101" s="196" t="s">
        <v>252</v>
      </c>
      <c r="E101" s="197">
        <v>43555</v>
      </c>
      <c r="F101" s="192">
        <v>2</v>
      </c>
      <c r="G101" s="190">
        <v>5</v>
      </c>
      <c r="H101" s="191">
        <v>5</v>
      </c>
      <c r="I101" s="192">
        <v>82</v>
      </c>
      <c r="J101" s="192">
        <v>72</v>
      </c>
      <c r="K101" s="191">
        <f>I101-H101</f>
        <v>77</v>
      </c>
      <c r="L101" s="193">
        <f t="shared" si="40"/>
        <v>10</v>
      </c>
      <c r="M101" s="190">
        <f t="shared" si="47"/>
        <v>5</v>
      </c>
      <c r="N101" s="190">
        <f t="shared" si="35"/>
        <v>5</v>
      </c>
      <c r="O101" s="192" t="str">
        <f t="shared" si="48"/>
        <v>15%</v>
      </c>
      <c r="P101" s="192">
        <f t="shared" ref="P101:P120" si="51">N101*O101</f>
        <v>0.75</v>
      </c>
      <c r="Q101" s="192" t="str">
        <f t="shared" ref="Q101:Q106" si="52">IF(N101&lt;0,O101, "0.1")</f>
        <v>0.1</v>
      </c>
      <c r="R101" s="190">
        <f t="shared" si="49"/>
        <v>5.0999999999999996</v>
      </c>
      <c r="S101" s="190">
        <f t="shared" si="50"/>
        <v>5.0999999999999996</v>
      </c>
      <c r="T101" s="216">
        <f>S101</f>
        <v>5.0999999999999996</v>
      </c>
    </row>
    <row r="102" spans="1:26" ht="15.75" customHeight="1" x14ac:dyDescent="0.3">
      <c r="A102" s="332">
        <v>97</v>
      </c>
      <c r="B102" s="189" t="s">
        <v>523</v>
      </c>
      <c r="C102" s="189">
        <v>483</v>
      </c>
      <c r="D102" s="196" t="s">
        <v>24</v>
      </c>
      <c r="E102" s="185">
        <v>43555</v>
      </c>
      <c r="F102" s="208">
        <v>2</v>
      </c>
      <c r="G102" s="181">
        <v>24</v>
      </c>
      <c r="H102" s="181">
        <v>24</v>
      </c>
      <c r="I102" s="181">
        <v>99</v>
      </c>
      <c r="J102" s="181">
        <v>72</v>
      </c>
      <c r="K102" s="181">
        <v>86</v>
      </c>
      <c r="L102" s="181">
        <f t="shared" si="40"/>
        <v>27</v>
      </c>
      <c r="M102" s="181">
        <f t="shared" si="47"/>
        <v>24</v>
      </c>
      <c r="N102" s="181">
        <f t="shared" si="35"/>
        <v>3</v>
      </c>
      <c r="O102" s="181" t="str">
        <f t="shared" si="48"/>
        <v>70%</v>
      </c>
      <c r="P102" s="181">
        <f t="shared" si="51"/>
        <v>2.0999999999999996</v>
      </c>
      <c r="Q102" s="181" t="str">
        <f t="shared" si="52"/>
        <v>0.1</v>
      </c>
      <c r="R102" s="181">
        <f t="shared" si="49"/>
        <v>24.1</v>
      </c>
      <c r="S102" s="181">
        <f t="shared" si="50"/>
        <v>24.1</v>
      </c>
      <c r="T102" s="215">
        <v>24</v>
      </c>
    </row>
    <row r="103" spans="1:26" ht="15.75" customHeight="1" x14ac:dyDescent="0.3">
      <c r="A103" s="346">
        <v>98</v>
      </c>
      <c r="B103" s="180" t="s">
        <v>344</v>
      </c>
      <c r="C103" s="180">
        <v>139</v>
      </c>
      <c r="D103" s="182" t="s">
        <v>34</v>
      </c>
      <c r="E103" s="183">
        <v>43555</v>
      </c>
      <c r="F103" s="181">
        <v>1</v>
      </c>
      <c r="G103" s="181">
        <v>11</v>
      </c>
      <c r="H103" s="186">
        <f>G103</f>
        <v>11</v>
      </c>
      <c r="I103" s="181">
        <v>92</v>
      </c>
      <c r="J103" s="181">
        <v>72</v>
      </c>
      <c r="K103" s="186">
        <f>I103-H103</f>
        <v>81</v>
      </c>
      <c r="L103" s="187">
        <f t="shared" si="40"/>
        <v>20</v>
      </c>
      <c r="M103" s="188">
        <f t="shared" si="47"/>
        <v>11</v>
      </c>
      <c r="N103" s="188">
        <f t="shared" si="35"/>
        <v>9</v>
      </c>
      <c r="O103" s="181" t="str">
        <f t="shared" si="48"/>
        <v>30%</v>
      </c>
      <c r="P103" s="181">
        <f t="shared" si="51"/>
        <v>2.6999999999999997</v>
      </c>
      <c r="Q103" s="181" t="str">
        <f t="shared" si="52"/>
        <v>0.1</v>
      </c>
      <c r="R103" s="188">
        <f t="shared" si="49"/>
        <v>11.1</v>
      </c>
      <c r="S103" s="188">
        <f t="shared" si="50"/>
        <v>11.1</v>
      </c>
      <c r="T103" s="142">
        <f>S103</f>
        <v>11.1</v>
      </c>
    </row>
    <row r="104" spans="1:26" ht="15.75" customHeight="1" x14ac:dyDescent="0.3">
      <c r="A104" s="331">
        <v>99</v>
      </c>
      <c r="B104" s="180" t="s">
        <v>345</v>
      </c>
      <c r="C104" s="180">
        <v>5</v>
      </c>
      <c r="D104" s="182" t="s">
        <v>45</v>
      </c>
      <c r="E104" s="183">
        <v>43541</v>
      </c>
      <c r="F104" s="181">
        <v>1</v>
      </c>
      <c r="G104" s="190">
        <v>5</v>
      </c>
      <c r="H104" s="191">
        <v>5</v>
      </c>
      <c r="I104" s="192">
        <v>79</v>
      </c>
      <c r="J104" s="192">
        <v>72</v>
      </c>
      <c r="K104" s="191">
        <v>78</v>
      </c>
      <c r="L104" s="193">
        <f t="shared" ref="L104:L120" si="53">I104-J104</f>
        <v>7</v>
      </c>
      <c r="M104" s="190">
        <f t="shared" si="47"/>
        <v>5</v>
      </c>
      <c r="N104" s="190">
        <f t="shared" si="35"/>
        <v>2</v>
      </c>
      <c r="O104" s="314">
        <v>0.3</v>
      </c>
      <c r="P104" s="192">
        <f t="shared" si="51"/>
        <v>0.6</v>
      </c>
      <c r="Q104" s="192" t="str">
        <f t="shared" si="52"/>
        <v>0.1</v>
      </c>
      <c r="R104" s="190">
        <f t="shared" si="49"/>
        <v>5.0999999999999996</v>
      </c>
      <c r="S104" s="190">
        <f t="shared" si="50"/>
        <v>5.0999999999999996</v>
      </c>
      <c r="T104" s="216">
        <v>5</v>
      </c>
    </row>
    <row r="105" spans="1:26" ht="15.75" customHeight="1" x14ac:dyDescent="0.3">
      <c r="A105" s="332">
        <v>100</v>
      </c>
      <c r="B105" s="189" t="s">
        <v>515</v>
      </c>
      <c r="C105" s="189">
        <v>476</v>
      </c>
      <c r="D105" s="196"/>
      <c r="E105" s="197">
        <v>43555</v>
      </c>
      <c r="F105" s="192">
        <v>1</v>
      </c>
      <c r="G105" s="181">
        <v>20</v>
      </c>
      <c r="H105" s="186">
        <f>G105</f>
        <v>20</v>
      </c>
      <c r="I105" s="181">
        <v>94</v>
      </c>
      <c r="J105" s="181">
        <v>72</v>
      </c>
      <c r="K105" s="186">
        <f t="shared" ref="K105:K111" si="54">I105-H105</f>
        <v>74</v>
      </c>
      <c r="L105" s="187">
        <f t="shared" si="53"/>
        <v>22</v>
      </c>
      <c r="M105" s="188">
        <f t="shared" si="47"/>
        <v>20</v>
      </c>
      <c r="N105" s="188">
        <f t="shared" si="35"/>
        <v>2</v>
      </c>
      <c r="O105" s="181" t="str">
        <f t="shared" ref="O105:O120" si="55">IF(M105&gt;=19.5,"70%",IF(M105&gt;=13.5,"50%",IF(M105&gt;=5.5,"30%",IF(M105&gt;=0.1,"15%"))))</f>
        <v>70%</v>
      </c>
      <c r="P105" s="181">
        <f t="shared" si="51"/>
        <v>1.4</v>
      </c>
      <c r="Q105" s="181" t="str">
        <f t="shared" si="52"/>
        <v>0.1</v>
      </c>
      <c r="R105" s="188">
        <f t="shared" si="49"/>
        <v>20.100000000000001</v>
      </c>
      <c r="S105" s="188">
        <f t="shared" si="50"/>
        <v>20.100000000000001</v>
      </c>
      <c r="T105" s="142">
        <f>S105</f>
        <v>20.100000000000001</v>
      </c>
    </row>
    <row r="106" spans="1:26" ht="15.75" customHeight="1" x14ac:dyDescent="0.3">
      <c r="A106" s="332">
        <v>101</v>
      </c>
      <c r="B106" s="199" t="s">
        <v>349</v>
      </c>
      <c r="C106" s="180">
        <v>398</v>
      </c>
      <c r="D106" s="200"/>
      <c r="E106" s="183">
        <v>43555</v>
      </c>
      <c r="F106" s="201">
        <v>2</v>
      </c>
      <c r="G106" s="181">
        <v>15</v>
      </c>
      <c r="H106" s="186">
        <v>15</v>
      </c>
      <c r="I106" s="181">
        <v>92</v>
      </c>
      <c r="J106" s="181">
        <v>72</v>
      </c>
      <c r="K106" s="186">
        <f t="shared" si="54"/>
        <v>77</v>
      </c>
      <c r="L106" s="187">
        <f t="shared" si="53"/>
        <v>20</v>
      </c>
      <c r="M106" s="188">
        <f t="shared" si="47"/>
        <v>15</v>
      </c>
      <c r="N106" s="188">
        <f t="shared" si="35"/>
        <v>5</v>
      </c>
      <c r="O106" s="181" t="str">
        <f t="shared" si="55"/>
        <v>50%</v>
      </c>
      <c r="P106" s="181">
        <f t="shared" si="51"/>
        <v>2.5</v>
      </c>
      <c r="Q106" s="181" t="str">
        <f t="shared" si="52"/>
        <v>0.1</v>
      </c>
      <c r="R106" s="188">
        <f t="shared" si="49"/>
        <v>15.1</v>
      </c>
      <c r="S106" s="188">
        <f t="shared" si="50"/>
        <v>15.1</v>
      </c>
      <c r="T106" s="142">
        <f>S106</f>
        <v>15.1</v>
      </c>
    </row>
    <row r="107" spans="1:26" ht="15.75" customHeight="1" x14ac:dyDescent="0.3">
      <c r="A107" s="346">
        <v>102</v>
      </c>
      <c r="B107" s="180" t="s">
        <v>442</v>
      </c>
      <c r="C107" s="180">
        <v>430</v>
      </c>
      <c r="D107" s="194" t="s">
        <v>17</v>
      </c>
      <c r="E107" s="183">
        <v>43555</v>
      </c>
      <c r="F107" s="195">
        <v>2</v>
      </c>
      <c r="G107" s="181">
        <v>21.2</v>
      </c>
      <c r="H107" s="181">
        <v>21</v>
      </c>
      <c r="I107" s="181">
        <v>88</v>
      </c>
      <c r="J107" s="181">
        <v>72</v>
      </c>
      <c r="K107" s="181">
        <f t="shared" si="54"/>
        <v>67</v>
      </c>
      <c r="L107" s="181">
        <f t="shared" si="53"/>
        <v>16</v>
      </c>
      <c r="M107" s="181">
        <f t="shared" si="47"/>
        <v>21.2</v>
      </c>
      <c r="N107" s="181">
        <f t="shared" si="35"/>
        <v>-5.1999999999999993</v>
      </c>
      <c r="O107" s="181" t="str">
        <f t="shared" si="55"/>
        <v>70%</v>
      </c>
      <c r="P107" s="181">
        <f t="shared" si="51"/>
        <v>-3.6399999999999992</v>
      </c>
      <c r="Q107" s="181">
        <v>0.1</v>
      </c>
      <c r="R107" s="181">
        <f t="shared" si="49"/>
        <v>17.559999999999999</v>
      </c>
      <c r="S107" s="181">
        <f t="shared" si="50"/>
        <v>17.559999999999999</v>
      </c>
      <c r="T107" s="215">
        <v>18</v>
      </c>
    </row>
    <row r="108" spans="1:26" ht="15.75" customHeight="1" x14ac:dyDescent="0.3">
      <c r="A108" s="331">
        <v>103</v>
      </c>
      <c r="B108" s="180" t="s">
        <v>355</v>
      </c>
      <c r="C108" s="180">
        <v>234</v>
      </c>
      <c r="D108" s="182" t="s">
        <v>24</v>
      </c>
      <c r="E108" s="183">
        <v>43555</v>
      </c>
      <c r="F108" s="181">
        <v>1</v>
      </c>
      <c r="G108" s="188">
        <v>14</v>
      </c>
      <c r="H108" s="186">
        <v>14</v>
      </c>
      <c r="I108" s="181"/>
      <c r="J108" s="181">
        <v>70</v>
      </c>
      <c r="K108" s="186">
        <f t="shared" si="54"/>
        <v>-14</v>
      </c>
      <c r="L108" s="187">
        <f t="shared" si="53"/>
        <v>-70</v>
      </c>
      <c r="M108" s="188">
        <f t="shared" si="47"/>
        <v>14</v>
      </c>
      <c r="N108" s="188">
        <v>-4</v>
      </c>
      <c r="O108" s="181" t="str">
        <f t="shared" si="55"/>
        <v>50%</v>
      </c>
      <c r="P108" s="181">
        <f t="shared" si="51"/>
        <v>-2</v>
      </c>
      <c r="Q108" s="181">
        <v>0.1</v>
      </c>
      <c r="R108" s="188">
        <f t="shared" si="49"/>
        <v>12</v>
      </c>
      <c r="S108" s="188">
        <f t="shared" si="50"/>
        <v>14</v>
      </c>
      <c r="T108" s="142">
        <f>S108</f>
        <v>14</v>
      </c>
      <c r="U108" s="229"/>
      <c r="V108" s="229"/>
      <c r="W108" s="229"/>
      <c r="X108" s="229"/>
      <c r="Y108" s="229"/>
      <c r="Z108" s="229"/>
    </row>
    <row r="109" spans="1:26" ht="15.75" customHeight="1" x14ac:dyDescent="0.3">
      <c r="A109" s="332">
        <v>104</v>
      </c>
      <c r="B109" s="194" t="s">
        <v>529</v>
      </c>
      <c r="C109" s="180">
        <v>476</v>
      </c>
      <c r="D109" s="194" t="s">
        <v>34</v>
      </c>
      <c r="E109" s="183">
        <v>43555</v>
      </c>
      <c r="F109" s="195">
        <v>2</v>
      </c>
      <c r="G109" s="181">
        <v>16</v>
      </c>
      <c r="H109" s="181">
        <v>16</v>
      </c>
      <c r="I109" s="181">
        <v>100</v>
      </c>
      <c r="J109" s="181">
        <v>72</v>
      </c>
      <c r="K109" s="181">
        <f t="shared" si="54"/>
        <v>84</v>
      </c>
      <c r="L109" s="181">
        <f t="shared" si="53"/>
        <v>28</v>
      </c>
      <c r="M109" s="181">
        <f t="shared" si="47"/>
        <v>16</v>
      </c>
      <c r="N109" s="181">
        <f t="shared" ref="N109:N120" si="56">L109-M109</f>
        <v>12</v>
      </c>
      <c r="O109" s="181" t="str">
        <f t="shared" si="55"/>
        <v>50%</v>
      </c>
      <c r="P109" s="181">
        <f t="shared" si="51"/>
        <v>6</v>
      </c>
      <c r="Q109" s="181">
        <v>0.7</v>
      </c>
      <c r="R109" s="181">
        <f t="shared" si="49"/>
        <v>16.7</v>
      </c>
      <c r="S109" s="181">
        <f t="shared" si="50"/>
        <v>16.7</v>
      </c>
      <c r="T109" s="215">
        <v>17</v>
      </c>
    </row>
    <row r="110" spans="1:26" ht="15.75" customHeight="1" x14ac:dyDescent="0.3">
      <c r="A110" s="332">
        <v>105</v>
      </c>
      <c r="B110" s="180" t="s">
        <v>518</v>
      </c>
      <c r="C110" s="180">
        <v>479</v>
      </c>
      <c r="D110" s="184" t="s">
        <v>17</v>
      </c>
      <c r="E110" s="185">
        <v>43555</v>
      </c>
      <c r="F110" s="208">
        <v>2</v>
      </c>
      <c r="G110" s="181">
        <v>24</v>
      </c>
      <c r="H110" s="181">
        <v>24</v>
      </c>
      <c r="I110" s="181">
        <v>94</v>
      </c>
      <c r="J110" s="181">
        <v>72</v>
      </c>
      <c r="K110" s="181">
        <f t="shared" si="54"/>
        <v>70</v>
      </c>
      <c r="L110" s="181">
        <f t="shared" si="53"/>
        <v>22</v>
      </c>
      <c r="M110" s="181">
        <f t="shared" si="47"/>
        <v>24</v>
      </c>
      <c r="N110" s="181">
        <f t="shared" si="56"/>
        <v>-2</v>
      </c>
      <c r="O110" s="181" t="str">
        <f t="shared" si="55"/>
        <v>70%</v>
      </c>
      <c r="P110" s="181">
        <f t="shared" si="51"/>
        <v>-1.4</v>
      </c>
      <c r="Q110" s="181">
        <v>0.4</v>
      </c>
      <c r="R110" s="181">
        <f t="shared" si="49"/>
        <v>22.6</v>
      </c>
      <c r="S110" s="181">
        <f t="shared" si="50"/>
        <v>22.6</v>
      </c>
      <c r="T110" s="215">
        <v>23</v>
      </c>
    </row>
    <row r="111" spans="1:26" ht="15.75" customHeight="1" x14ac:dyDescent="0.3">
      <c r="A111" s="346">
        <v>106</v>
      </c>
      <c r="B111" s="182" t="s">
        <v>366</v>
      </c>
      <c r="C111" s="180">
        <v>401</v>
      </c>
      <c r="D111" s="182"/>
      <c r="E111" s="183">
        <v>43555</v>
      </c>
      <c r="F111" s="181">
        <v>1</v>
      </c>
      <c r="G111" s="181">
        <v>12.2</v>
      </c>
      <c r="H111" s="181">
        <v>12</v>
      </c>
      <c r="I111" s="181">
        <v>85</v>
      </c>
      <c r="J111" s="181">
        <v>72</v>
      </c>
      <c r="K111" s="181">
        <f t="shared" si="54"/>
        <v>73</v>
      </c>
      <c r="L111" s="181">
        <f t="shared" si="53"/>
        <v>13</v>
      </c>
      <c r="M111" s="181">
        <f t="shared" si="47"/>
        <v>12.2</v>
      </c>
      <c r="N111" s="181">
        <f t="shared" si="56"/>
        <v>0.80000000000000071</v>
      </c>
      <c r="O111" s="181" t="str">
        <f t="shared" si="55"/>
        <v>30%</v>
      </c>
      <c r="P111" s="181">
        <f t="shared" si="51"/>
        <v>0.24000000000000021</v>
      </c>
      <c r="Q111" s="181" t="str">
        <f>IF(N111&lt;0,O111, "0.1")</f>
        <v>0.1</v>
      </c>
      <c r="R111" s="181">
        <f t="shared" si="49"/>
        <v>12.299999999999999</v>
      </c>
      <c r="S111" s="181">
        <f t="shared" si="50"/>
        <v>12.299999999999999</v>
      </c>
      <c r="T111" s="142">
        <f>S111</f>
        <v>12.299999999999999</v>
      </c>
    </row>
    <row r="112" spans="1:26" ht="15.75" customHeight="1" x14ac:dyDescent="0.3">
      <c r="A112" s="331">
        <v>107</v>
      </c>
      <c r="B112" s="199" t="s">
        <v>374</v>
      </c>
      <c r="C112" s="180">
        <v>403</v>
      </c>
      <c r="D112" s="200" t="s">
        <v>34</v>
      </c>
      <c r="E112" s="183">
        <v>43555</v>
      </c>
      <c r="F112" s="201">
        <v>1</v>
      </c>
      <c r="G112" s="181">
        <v>15</v>
      </c>
      <c r="H112" s="181">
        <v>15</v>
      </c>
      <c r="I112" s="181">
        <v>81</v>
      </c>
      <c r="J112" s="181">
        <v>72</v>
      </c>
      <c r="K112" s="181">
        <v>78</v>
      </c>
      <c r="L112" s="181">
        <f t="shared" si="53"/>
        <v>9</v>
      </c>
      <c r="M112" s="181">
        <f t="shared" si="47"/>
        <v>15</v>
      </c>
      <c r="N112" s="181">
        <f t="shared" si="56"/>
        <v>-6</v>
      </c>
      <c r="O112" s="181" t="str">
        <f t="shared" si="55"/>
        <v>50%</v>
      </c>
      <c r="P112" s="181">
        <f t="shared" si="51"/>
        <v>-3</v>
      </c>
      <c r="Q112" s="181">
        <v>0.3</v>
      </c>
      <c r="R112" s="181">
        <f t="shared" si="49"/>
        <v>12</v>
      </c>
      <c r="S112" s="181">
        <f t="shared" si="50"/>
        <v>12</v>
      </c>
      <c r="T112" s="215">
        <v>12</v>
      </c>
    </row>
    <row r="113" spans="1:20" x14ac:dyDescent="0.3">
      <c r="A113" s="332">
        <v>108</v>
      </c>
      <c r="B113" s="180" t="s">
        <v>455</v>
      </c>
      <c r="C113" s="180">
        <v>443</v>
      </c>
      <c r="D113" s="194"/>
      <c r="E113" s="183">
        <v>43555</v>
      </c>
      <c r="F113" s="195">
        <v>1</v>
      </c>
      <c r="G113" s="181">
        <v>17</v>
      </c>
      <c r="H113" s="181">
        <v>17</v>
      </c>
      <c r="I113" s="181">
        <v>91</v>
      </c>
      <c r="J113" s="181">
        <v>72</v>
      </c>
      <c r="K113" s="181">
        <f>I113-H113</f>
        <v>74</v>
      </c>
      <c r="L113" s="181">
        <f t="shared" si="53"/>
        <v>19</v>
      </c>
      <c r="M113" s="181">
        <f t="shared" si="47"/>
        <v>17</v>
      </c>
      <c r="N113" s="181">
        <f t="shared" si="56"/>
        <v>2</v>
      </c>
      <c r="O113" s="181" t="str">
        <f t="shared" si="55"/>
        <v>50%</v>
      </c>
      <c r="P113" s="181">
        <f t="shared" si="51"/>
        <v>1</v>
      </c>
      <c r="Q113" s="181" t="str">
        <f>IF(N113&lt;0,O113, "0.1")</f>
        <v>0.1</v>
      </c>
      <c r="R113" s="181">
        <f t="shared" si="49"/>
        <v>17.100000000000001</v>
      </c>
      <c r="S113" s="181">
        <f t="shared" si="50"/>
        <v>17.100000000000001</v>
      </c>
      <c r="T113" s="215">
        <v>17</v>
      </c>
    </row>
    <row r="114" spans="1:20" x14ac:dyDescent="0.3">
      <c r="A114" s="332">
        <v>109</v>
      </c>
      <c r="B114" s="184" t="s">
        <v>520</v>
      </c>
      <c r="C114" s="189">
        <v>479</v>
      </c>
      <c r="D114" s="184"/>
      <c r="E114" s="183">
        <v>43555</v>
      </c>
      <c r="F114" s="181">
        <v>1</v>
      </c>
      <c r="G114" s="190">
        <v>20</v>
      </c>
      <c r="H114" s="191">
        <v>20</v>
      </c>
      <c r="I114" s="192">
        <v>96</v>
      </c>
      <c r="J114" s="192">
        <v>72</v>
      </c>
      <c r="K114" s="191">
        <f>I114-H114</f>
        <v>76</v>
      </c>
      <c r="L114" s="193">
        <f t="shared" si="53"/>
        <v>24</v>
      </c>
      <c r="M114" s="190">
        <f t="shared" si="47"/>
        <v>20</v>
      </c>
      <c r="N114" s="190">
        <f t="shared" si="56"/>
        <v>4</v>
      </c>
      <c r="O114" s="192" t="str">
        <f t="shared" si="55"/>
        <v>70%</v>
      </c>
      <c r="P114" s="192">
        <f t="shared" si="51"/>
        <v>2.8</v>
      </c>
      <c r="Q114" s="192" t="str">
        <f>IF(N114&lt;0,O114, "0.1")</f>
        <v>0.1</v>
      </c>
      <c r="R114" s="190">
        <f t="shared" si="49"/>
        <v>20.100000000000001</v>
      </c>
      <c r="S114" s="190">
        <f t="shared" si="50"/>
        <v>20.100000000000001</v>
      </c>
      <c r="T114" s="216">
        <f>S114</f>
        <v>20.100000000000001</v>
      </c>
    </row>
    <row r="115" spans="1:20" ht="15.75" customHeight="1" x14ac:dyDescent="0.3">
      <c r="A115" s="346">
        <v>110</v>
      </c>
      <c r="B115" s="189" t="s">
        <v>524</v>
      </c>
      <c r="C115" s="353">
        <v>484</v>
      </c>
      <c r="D115" s="184"/>
      <c r="E115" s="183">
        <v>43555</v>
      </c>
      <c r="F115" s="181">
        <v>1</v>
      </c>
      <c r="G115" s="190">
        <v>24</v>
      </c>
      <c r="H115" s="191">
        <v>24</v>
      </c>
      <c r="I115" s="192">
        <v>102</v>
      </c>
      <c r="J115" s="192">
        <v>72</v>
      </c>
      <c r="K115" s="191">
        <f>I115-H115</f>
        <v>78</v>
      </c>
      <c r="L115" s="193">
        <f t="shared" si="53"/>
        <v>30</v>
      </c>
      <c r="M115" s="190">
        <f t="shared" si="47"/>
        <v>24</v>
      </c>
      <c r="N115" s="190">
        <f t="shared" si="56"/>
        <v>6</v>
      </c>
      <c r="O115" s="192" t="str">
        <f t="shared" si="55"/>
        <v>70%</v>
      </c>
      <c r="P115" s="192">
        <f t="shared" si="51"/>
        <v>4.1999999999999993</v>
      </c>
      <c r="Q115" s="192" t="str">
        <f>IF(N115&lt;0,O115, "0.1")</f>
        <v>0.1</v>
      </c>
      <c r="R115" s="190">
        <f t="shared" si="49"/>
        <v>24.1</v>
      </c>
      <c r="S115" s="190">
        <f t="shared" si="50"/>
        <v>24.1</v>
      </c>
      <c r="T115" s="216">
        <f>S115</f>
        <v>24.1</v>
      </c>
    </row>
    <row r="116" spans="1:20" ht="15.75" customHeight="1" x14ac:dyDescent="0.3">
      <c r="A116" s="331">
        <v>111</v>
      </c>
      <c r="B116" s="180" t="s">
        <v>530</v>
      </c>
      <c r="C116" s="180">
        <v>485</v>
      </c>
      <c r="D116" s="194" t="s">
        <v>95</v>
      </c>
      <c r="E116" s="183">
        <v>43555</v>
      </c>
      <c r="F116" s="195">
        <v>1</v>
      </c>
      <c r="G116" s="181">
        <v>13</v>
      </c>
      <c r="H116" s="186">
        <v>13</v>
      </c>
      <c r="I116" s="181">
        <v>90</v>
      </c>
      <c r="J116" s="181">
        <v>72</v>
      </c>
      <c r="K116" s="186">
        <f>I116-H116</f>
        <v>77</v>
      </c>
      <c r="L116" s="187">
        <f t="shared" si="53"/>
        <v>18</v>
      </c>
      <c r="M116" s="188">
        <f t="shared" si="47"/>
        <v>13</v>
      </c>
      <c r="N116" s="188">
        <f t="shared" si="56"/>
        <v>5</v>
      </c>
      <c r="O116" s="181" t="str">
        <f t="shared" si="55"/>
        <v>30%</v>
      </c>
      <c r="P116" s="181">
        <f t="shared" si="51"/>
        <v>1.5</v>
      </c>
      <c r="Q116" s="181" t="str">
        <f>IF(N116&lt;0,O116, "0.1")</f>
        <v>0.1</v>
      </c>
      <c r="R116" s="188">
        <f t="shared" si="49"/>
        <v>13.1</v>
      </c>
      <c r="S116" s="188">
        <f t="shared" si="50"/>
        <v>13.1</v>
      </c>
      <c r="T116" s="142">
        <f>S116</f>
        <v>13.1</v>
      </c>
    </row>
    <row r="117" spans="1:20" ht="15.75" customHeight="1" x14ac:dyDescent="0.3">
      <c r="A117" s="332">
        <v>112</v>
      </c>
      <c r="B117" s="189" t="s">
        <v>416</v>
      </c>
      <c r="C117" s="189">
        <v>306</v>
      </c>
      <c r="D117" s="196" t="s">
        <v>45</v>
      </c>
      <c r="E117" s="197">
        <v>43555</v>
      </c>
      <c r="F117" s="192">
        <v>1</v>
      </c>
      <c r="G117" s="192">
        <v>8</v>
      </c>
      <c r="H117" s="192">
        <v>8</v>
      </c>
      <c r="I117" s="192">
        <v>79</v>
      </c>
      <c r="J117" s="192">
        <v>72</v>
      </c>
      <c r="K117" s="191">
        <v>68</v>
      </c>
      <c r="L117" s="193">
        <f t="shared" si="53"/>
        <v>7</v>
      </c>
      <c r="M117" s="190">
        <f t="shared" si="47"/>
        <v>8</v>
      </c>
      <c r="N117" s="190">
        <f t="shared" si="56"/>
        <v>-1</v>
      </c>
      <c r="O117" s="192" t="str">
        <f t="shared" si="55"/>
        <v>30%</v>
      </c>
      <c r="P117" s="192">
        <f t="shared" si="51"/>
        <v>-0.3</v>
      </c>
      <c r="Q117" s="192">
        <v>0.3</v>
      </c>
      <c r="R117" s="190">
        <f t="shared" si="49"/>
        <v>7.7</v>
      </c>
      <c r="S117" s="190">
        <f t="shared" si="50"/>
        <v>7.7</v>
      </c>
      <c r="T117" s="216">
        <f>S117</f>
        <v>7.7</v>
      </c>
    </row>
    <row r="118" spans="1:20" ht="15.75" customHeight="1" x14ac:dyDescent="0.3">
      <c r="A118" s="332">
        <v>113</v>
      </c>
      <c r="B118" s="180" t="s">
        <v>422</v>
      </c>
      <c r="C118" s="180">
        <v>304</v>
      </c>
      <c r="D118" s="182" t="s">
        <v>252</v>
      </c>
      <c r="E118" s="183">
        <v>43555</v>
      </c>
      <c r="F118" s="181">
        <v>2</v>
      </c>
      <c r="G118" s="181">
        <v>16</v>
      </c>
      <c r="H118" s="181">
        <v>16</v>
      </c>
      <c r="I118" s="181">
        <v>98</v>
      </c>
      <c r="J118" s="181">
        <v>72</v>
      </c>
      <c r="K118" s="181">
        <f>I118-H118</f>
        <v>82</v>
      </c>
      <c r="L118" s="181">
        <f t="shared" si="53"/>
        <v>26</v>
      </c>
      <c r="M118" s="181">
        <f t="shared" si="47"/>
        <v>16</v>
      </c>
      <c r="N118" s="181">
        <f t="shared" si="56"/>
        <v>10</v>
      </c>
      <c r="O118" s="181" t="str">
        <f t="shared" si="55"/>
        <v>50%</v>
      </c>
      <c r="P118" s="181">
        <f t="shared" si="51"/>
        <v>5</v>
      </c>
      <c r="Q118" s="181" t="str">
        <f>IF(N118&lt;0,O118, "0.1")</f>
        <v>0.1</v>
      </c>
      <c r="R118" s="181">
        <f t="shared" si="49"/>
        <v>16.100000000000001</v>
      </c>
      <c r="S118" s="181">
        <f t="shared" si="50"/>
        <v>16.100000000000001</v>
      </c>
      <c r="T118" s="142">
        <f>S118</f>
        <v>16.100000000000001</v>
      </c>
    </row>
    <row r="119" spans="1:20" ht="15.75" customHeight="1" x14ac:dyDescent="0.3">
      <c r="A119" s="346">
        <v>114</v>
      </c>
      <c r="B119" s="199" t="s">
        <v>430</v>
      </c>
      <c r="C119" s="180">
        <v>422</v>
      </c>
      <c r="D119" s="200" t="s">
        <v>17</v>
      </c>
      <c r="E119" s="183">
        <v>43555</v>
      </c>
      <c r="F119" s="181">
        <v>2</v>
      </c>
      <c r="G119" s="181">
        <v>24</v>
      </c>
      <c r="H119" s="181">
        <v>24</v>
      </c>
      <c r="I119" s="181">
        <v>96</v>
      </c>
      <c r="J119" s="181">
        <v>72</v>
      </c>
      <c r="K119" s="181">
        <f>I119-H119</f>
        <v>72</v>
      </c>
      <c r="L119" s="181">
        <f t="shared" si="53"/>
        <v>24</v>
      </c>
      <c r="M119" s="181">
        <f t="shared" si="47"/>
        <v>24</v>
      </c>
      <c r="N119" s="181">
        <f t="shared" si="56"/>
        <v>0</v>
      </c>
      <c r="O119" s="181" t="str">
        <f t="shared" si="55"/>
        <v>70%</v>
      </c>
      <c r="P119" s="181">
        <f t="shared" si="51"/>
        <v>0</v>
      </c>
      <c r="Q119" s="181">
        <v>0.1</v>
      </c>
      <c r="R119" s="181">
        <f t="shared" si="49"/>
        <v>24</v>
      </c>
      <c r="S119" s="181">
        <f t="shared" si="50"/>
        <v>24</v>
      </c>
      <c r="T119" s="215">
        <v>24</v>
      </c>
    </row>
    <row r="120" spans="1:20" ht="15.75" customHeight="1" thickBot="1" x14ac:dyDescent="0.35">
      <c r="A120" s="364">
        <v>115</v>
      </c>
      <c r="B120" s="217" t="s">
        <v>435</v>
      </c>
      <c r="C120" s="217">
        <v>313</v>
      </c>
      <c r="D120" s="219" t="s">
        <v>20</v>
      </c>
      <c r="E120" s="220">
        <v>43555</v>
      </c>
      <c r="F120" s="218">
        <v>1</v>
      </c>
      <c r="G120" s="221">
        <v>6.1</v>
      </c>
      <c r="H120" s="221">
        <v>6</v>
      </c>
      <c r="I120" s="218">
        <v>86</v>
      </c>
      <c r="J120" s="218">
        <v>72</v>
      </c>
      <c r="K120" s="218">
        <v>80</v>
      </c>
      <c r="L120" s="218">
        <f t="shared" si="53"/>
        <v>14</v>
      </c>
      <c r="M120" s="221">
        <f t="shared" si="47"/>
        <v>6.1</v>
      </c>
      <c r="N120" s="221">
        <f t="shared" si="56"/>
        <v>7.9</v>
      </c>
      <c r="O120" s="218" t="str">
        <f t="shared" si="55"/>
        <v>30%</v>
      </c>
      <c r="P120" s="218">
        <f t="shared" si="51"/>
        <v>2.37</v>
      </c>
      <c r="Q120" s="218" t="str">
        <f>IF(N120&lt;0,O120, "0.1")</f>
        <v>0.1</v>
      </c>
      <c r="R120" s="221">
        <f t="shared" si="49"/>
        <v>6.1999999999999993</v>
      </c>
      <c r="S120" s="221">
        <f t="shared" si="50"/>
        <v>6.1999999999999993</v>
      </c>
      <c r="T120" s="222">
        <v>6</v>
      </c>
    </row>
    <row r="121" spans="1:20" ht="15.75" customHeight="1" thickBot="1" x14ac:dyDescent="0.35">
      <c r="A121" s="588">
        <v>43583</v>
      </c>
      <c r="B121" s="589"/>
      <c r="C121" s="589"/>
      <c r="D121" s="589"/>
      <c r="E121" s="589"/>
      <c r="F121" s="589"/>
      <c r="G121" s="589"/>
      <c r="H121" s="589"/>
      <c r="I121" s="589"/>
      <c r="J121" s="589"/>
      <c r="K121" s="589"/>
      <c r="L121" s="589"/>
      <c r="M121" s="589"/>
      <c r="N121" s="589"/>
      <c r="O121" s="589"/>
      <c r="P121" s="589"/>
      <c r="Q121" s="589"/>
      <c r="R121" s="589"/>
      <c r="S121" s="589"/>
      <c r="T121" s="590"/>
    </row>
    <row r="122" spans="1:20" ht="15.75" customHeight="1" x14ac:dyDescent="0.3">
      <c r="A122" s="362">
        <v>116</v>
      </c>
      <c r="B122" s="354" t="s">
        <v>38</v>
      </c>
      <c r="C122" s="354">
        <v>15</v>
      </c>
      <c r="D122" s="363" t="s">
        <v>17</v>
      </c>
      <c r="E122" s="324">
        <v>43583</v>
      </c>
      <c r="F122" s="378">
        <v>1</v>
      </c>
      <c r="G122" s="328">
        <v>16</v>
      </c>
      <c r="H122" s="326">
        <f>G122</f>
        <v>16</v>
      </c>
      <c r="I122" s="322">
        <v>95</v>
      </c>
      <c r="J122" s="322">
        <v>72</v>
      </c>
      <c r="K122" s="326">
        <f t="shared" ref="K122:K129" si="57">I122-H122</f>
        <v>79</v>
      </c>
      <c r="L122" s="327">
        <f>I122-J122</f>
        <v>23</v>
      </c>
      <c r="M122" s="328">
        <f>G122</f>
        <v>16</v>
      </c>
      <c r="N122" s="328">
        <f>L122-M122</f>
        <v>7</v>
      </c>
      <c r="O122" s="322" t="str">
        <f>IF(M122&gt;=19.5,"70%",IF(M122&gt;=13.5,"50%",IF(M122&gt;=5.5,"30%",IF(M122&gt;=0.1,"15%"))))</f>
        <v>50%</v>
      </c>
      <c r="P122" s="322">
        <f>N122*O122</f>
        <v>3.5</v>
      </c>
      <c r="Q122" s="322" t="str">
        <f>IF(N122&lt;0,O122, "0.1")</f>
        <v>0.1</v>
      </c>
      <c r="R122" s="328">
        <f>IF(M122&gt;=L122,(M122+P122),M122+Q122)</f>
        <v>16.100000000000001</v>
      </c>
      <c r="S122" s="328">
        <f>IF(I122&gt;1,(R122),G122)</f>
        <v>16.100000000000001</v>
      </c>
      <c r="T122" s="330">
        <f>S122</f>
        <v>16.100000000000001</v>
      </c>
    </row>
    <row r="123" spans="1:20" ht="15.75" customHeight="1" x14ac:dyDescent="0.3">
      <c r="A123" s="331">
        <v>117</v>
      </c>
      <c r="B123" s="196" t="s">
        <v>39</v>
      </c>
      <c r="C123" s="189">
        <v>326</v>
      </c>
      <c r="D123" s="196" t="s">
        <v>40</v>
      </c>
      <c r="E123" s="183">
        <v>43583</v>
      </c>
      <c r="F123" s="195">
        <v>1</v>
      </c>
      <c r="G123" s="190">
        <v>18</v>
      </c>
      <c r="H123" s="191">
        <v>18</v>
      </c>
      <c r="I123" s="192">
        <v>91</v>
      </c>
      <c r="J123" s="192">
        <v>72</v>
      </c>
      <c r="K123" s="191">
        <f t="shared" si="57"/>
        <v>73</v>
      </c>
      <c r="L123" s="193">
        <f>I123-J123</f>
        <v>19</v>
      </c>
      <c r="M123" s="190">
        <f>G123</f>
        <v>18</v>
      </c>
      <c r="N123" s="190">
        <f>L123-M123</f>
        <v>1</v>
      </c>
      <c r="O123" s="192" t="str">
        <f>IF(M123&gt;=19.5,"70%",IF(M123&gt;=13.5,"50%",IF(M123&gt;=5.5,"30%",IF(M123&gt;=0.1,"15%"))))</f>
        <v>50%</v>
      </c>
      <c r="P123" s="192">
        <f>N123*O123</f>
        <v>0.5</v>
      </c>
      <c r="Q123" s="192" t="str">
        <f>IF(N123&lt;0,O123, "0.1")</f>
        <v>0.1</v>
      </c>
      <c r="R123" s="190">
        <f>IF(M123&gt;=L123,(M123+P123),M123+Q123)</f>
        <v>18.100000000000001</v>
      </c>
      <c r="S123" s="190">
        <f>IF(I123&gt;1,(R123),G123)</f>
        <v>18.100000000000001</v>
      </c>
      <c r="T123" s="216">
        <f>S123</f>
        <v>18.100000000000001</v>
      </c>
    </row>
    <row r="124" spans="1:20" ht="15.75" customHeight="1" x14ac:dyDescent="0.3">
      <c r="A124" s="331">
        <v>118</v>
      </c>
      <c r="B124" s="180" t="s">
        <v>58</v>
      </c>
      <c r="C124" s="180">
        <v>259</v>
      </c>
      <c r="D124" s="182"/>
      <c r="E124" s="183">
        <v>43583</v>
      </c>
      <c r="F124" s="195">
        <v>1</v>
      </c>
      <c r="G124" s="188">
        <v>4</v>
      </c>
      <c r="H124" s="186">
        <v>4</v>
      </c>
      <c r="I124" s="181">
        <v>81</v>
      </c>
      <c r="J124" s="181">
        <v>72</v>
      </c>
      <c r="K124" s="186">
        <f t="shared" si="57"/>
        <v>77</v>
      </c>
      <c r="L124" s="187">
        <f>I124-J124</f>
        <v>9</v>
      </c>
      <c r="M124" s="188">
        <f>G124</f>
        <v>4</v>
      </c>
      <c r="N124" s="188">
        <f>L124-M124</f>
        <v>5</v>
      </c>
      <c r="O124" s="198">
        <v>0.3</v>
      </c>
      <c r="P124" s="181">
        <f>N124*O124</f>
        <v>1.5</v>
      </c>
      <c r="Q124" s="181" t="str">
        <f>IF(N124&lt;0,O124, "0.1")</f>
        <v>0.1</v>
      </c>
      <c r="R124" s="188">
        <f>IF(M124&gt;=L124,(M124+P124),M124+Q124)</f>
        <v>4.0999999999999996</v>
      </c>
      <c r="S124" s="188">
        <f>IF(I124&gt;1,(R124),G124)</f>
        <v>4.0999999999999996</v>
      </c>
      <c r="T124" s="142">
        <f>S124</f>
        <v>4.0999999999999996</v>
      </c>
    </row>
    <row r="125" spans="1:20" ht="15.75" customHeight="1" x14ac:dyDescent="0.3">
      <c r="A125" s="331">
        <v>119</v>
      </c>
      <c r="B125" s="189" t="s">
        <v>76</v>
      </c>
      <c r="C125" s="189">
        <v>83</v>
      </c>
      <c r="D125" s="196" t="s">
        <v>17</v>
      </c>
      <c r="E125" s="183">
        <v>43583</v>
      </c>
      <c r="F125" s="195">
        <v>1</v>
      </c>
      <c r="G125" s="190">
        <v>7</v>
      </c>
      <c r="H125" s="191">
        <v>7</v>
      </c>
      <c r="I125" s="192">
        <v>88</v>
      </c>
      <c r="J125" s="192">
        <v>72</v>
      </c>
      <c r="K125" s="191">
        <f t="shared" si="57"/>
        <v>81</v>
      </c>
      <c r="L125" s="193">
        <f>I125-J125</f>
        <v>16</v>
      </c>
      <c r="M125" s="190">
        <f>G125</f>
        <v>7</v>
      </c>
      <c r="N125" s="190">
        <f>L125-M125</f>
        <v>9</v>
      </c>
      <c r="O125" s="192" t="str">
        <f>IF(M125&gt;=19.5,"70%",IF(M125&gt;=13.5,"50%",IF(M125&gt;=5.5,"30%",IF(M125&gt;=0.1,"15%"))))</f>
        <v>30%</v>
      </c>
      <c r="P125" s="192">
        <f>N125*O125</f>
        <v>2.6999999999999997</v>
      </c>
      <c r="Q125" s="192">
        <v>0.1</v>
      </c>
      <c r="R125" s="190">
        <f>IF(M125&gt;=L125,(M125+P125),M125+Q125)</f>
        <v>7.1</v>
      </c>
      <c r="S125" s="190">
        <f>IF(I125&gt;1,(R125),G125)</f>
        <v>7.1</v>
      </c>
      <c r="T125" s="216">
        <f>S125</f>
        <v>7.1</v>
      </c>
    </row>
    <row r="126" spans="1:20" ht="15.75" customHeight="1" x14ac:dyDescent="0.3">
      <c r="A126" s="331">
        <v>120</v>
      </c>
      <c r="B126" s="180" t="s">
        <v>542</v>
      </c>
      <c r="C126" s="180">
        <v>9</v>
      </c>
      <c r="D126" s="182" t="s">
        <v>91</v>
      </c>
      <c r="E126" s="183">
        <v>43583</v>
      </c>
      <c r="F126" s="195">
        <v>1</v>
      </c>
      <c r="G126" s="188">
        <v>2.2000000000000002</v>
      </c>
      <c r="H126" s="186">
        <v>2</v>
      </c>
      <c r="I126" s="181">
        <v>80</v>
      </c>
      <c r="J126" s="181">
        <v>72</v>
      </c>
      <c r="K126" s="186">
        <f t="shared" si="57"/>
        <v>78</v>
      </c>
      <c r="L126" s="187">
        <f>I126-J126</f>
        <v>8</v>
      </c>
      <c r="M126" s="188">
        <f>G126</f>
        <v>2.2000000000000002</v>
      </c>
      <c r="N126" s="188">
        <f>L126-M126</f>
        <v>5.8</v>
      </c>
      <c r="O126" s="198">
        <v>0.3</v>
      </c>
      <c r="P126" s="181">
        <f>N126*O126</f>
        <v>1.74</v>
      </c>
      <c r="Q126" s="192">
        <v>0.1</v>
      </c>
      <c r="R126" s="188">
        <f>IF(M126&gt;=L126,(M126+P126),M126+Q126)</f>
        <v>2.3000000000000003</v>
      </c>
      <c r="S126" s="188">
        <f>IF(I126&gt;1,(R126),G126)</f>
        <v>2.3000000000000003</v>
      </c>
      <c r="T126" s="142">
        <f>S126</f>
        <v>2.3000000000000003</v>
      </c>
    </row>
    <row r="127" spans="1:20" ht="15.75" customHeight="1" x14ac:dyDescent="0.3">
      <c r="A127" s="331">
        <v>121</v>
      </c>
      <c r="B127" s="180" t="s">
        <v>535</v>
      </c>
      <c r="C127" s="180">
        <v>486</v>
      </c>
      <c r="D127" s="182"/>
      <c r="E127" s="183">
        <v>43583</v>
      </c>
      <c r="F127" s="195">
        <v>1</v>
      </c>
      <c r="G127" s="181">
        <v>22</v>
      </c>
      <c r="H127" s="181">
        <v>22</v>
      </c>
      <c r="I127" s="181">
        <v>95</v>
      </c>
      <c r="J127" s="181">
        <v>72</v>
      </c>
      <c r="K127" s="181">
        <f t="shared" si="57"/>
        <v>73</v>
      </c>
      <c r="L127" s="181">
        <f t="shared" ref="L127" si="58">I127-J127</f>
        <v>23</v>
      </c>
      <c r="M127" s="181">
        <f t="shared" ref="M127" si="59">G127</f>
        <v>22</v>
      </c>
      <c r="N127" s="181">
        <f t="shared" ref="N127" si="60">L127-M127</f>
        <v>1</v>
      </c>
      <c r="O127" s="181" t="str">
        <f t="shared" ref="O127" si="61">IF(M127&gt;=19.5,"70%",IF(M127&gt;=13.5,"50%",IF(M127&gt;=5.5,"30%",IF(M127&gt;=0.1,"15%"))))</f>
        <v>70%</v>
      </c>
      <c r="P127" s="181">
        <f t="shared" ref="P127" si="62">N127*O127</f>
        <v>0.7</v>
      </c>
      <c r="Q127" s="181">
        <v>0.1</v>
      </c>
      <c r="R127" s="181">
        <f t="shared" ref="R127" si="63">IF(M127&gt;=L127,(M127+P127),M127+Q127)</f>
        <v>22.1</v>
      </c>
      <c r="S127" s="181">
        <f t="shared" ref="S127" si="64">IF(I127&gt;1,(R127),G127)</f>
        <v>22.1</v>
      </c>
      <c r="T127" s="215">
        <v>22</v>
      </c>
    </row>
    <row r="128" spans="1:20" ht="15.75" customHeight="1" x14ac:dyDescent="0.3">
      <c r="A128" s="331">
        <v>122</v>
      </c>
      <c r="B128" s="180" t="s">
        <v>164</v>
      </c>
      <c r="C128" s="180">
        <v>356</v>
      </c>
      <c r="D128" s="182"/>
      <c r="E128" s="183">
        <v>43583</v>
      </c>
      <c r="F128" s="195">
        <v>1</v>
      </c>
      <c r="G128" s="188">
        <v>7.2</v>
      </c>
      <c r="H128" s="186">
        <v>7</v>
      </c>
      <c r="I128" s="181">
        <v>81</v>
      </c>
      <c r="J128" s="181">
        <v>72</v>
      </c>
      <c r="K128" s="186">
        <f t="shared" si="57"/>
        <v>74</v>
      </c>
      <c r="L128" s="187">
        <f>I128-J128</f>
        <v>9</v>
      </c>
      <c r="M128" s="188">
        <f>G128</f>
        <v>7.2</v>
      </c>
      <c r="N128" s="188">
        <f>L128-M128</f>
        <v>1.7999999999999998</v>
      </c>
      <c r="O128" s="181" t="str">
        <f>IF(M128&gt;=19.5,"70%",IF(M128&gt;=13.5,"50%",IF(M128&gt;=5.5,"30%",IF(M128&gt;=0.1,"15%"))))</f>
        <v>30%</v>
      </c>
      <c r="P128" s="181">
        <f>N128*O128</f>
        <v>0.53999999999999992</v>
      </c>
      <c r="Q128" s="181" t="str">
        <f>IF(N128&lt;0,O128, "0.1")</f>
        <v>0.1</v>
      </c>
      <c r="R128" s="188">
        <f>IF(M128&gt;=L128,(M128+P128),M128+Q128)</f>
        <v>7.3</v>
      </c>
      <c r="S128" s="188">
        <f>IF(I128&gt;1,(R128),G128)</f>
        <v>7.3</v>
      </c>
      <c r="T128" s="142">
        <f>S128</f>
        <v>7.3</v>
      </c>
    </row>
    <row r="129" spans="1:20" ht="15.75" customHeight="1" x14ac:dyDescent="0.3">
      <c r="A129" s="331">
        <v>123</v>
      </c>
      <c r="B129" s="180" t="s">
        <v>165</v>
      </c>
      <c r="C129" s="180">
        <v>255</v>
      </c>
      <c r="D129" s="182" t="s">
        <v>32</v>
      </c>
      <c r="E129" s="183">
        <v>43583</v>
      </c>
      <c r="F129" s="195">
        <v>1</v>
      </c>
      <c r="G129" s="181">
        <v>10</v>
      </c>
      <c r="H129" s="186">
        <v>10</v>
      </c>
      <c r="I129" s="181">
        <v>88</v>
      </c>
      <c r="J129" s="181">
        <v>72</v>
      </c>
      <c r="K129" s="186">
        <f t="shared" si="57"/>
        <v>78</v>
      </c>
      <c r="L129" s="187">
        <f>I129-J129</f>
        <v>16</v>
      </c>
      <c r="M129" s="188">
        <f>G129</f>
        <v>10</v>
      </c>
      <c r="N129" s="188">
        <f>L129-M129</f>
        <v>6</v>
      </c>
      <c r="O129" s="181" t="str">
        <f>IF(M129&gt;=19.5,"70%",IF(M129&gt;=13.5,"50%",IF(M129&gt;=5.5,"30%",IF(M129&gt;=0.1,"15%"))))</f>
        <v>30%</v>
      </c>
      <c r="P129" s="181">
        <f>N129*O129</f>
        <v>1.7999999999999998</v>
      </c>
      <c r="Q129" s="192">
        <v>0.1</v>
      </c>
      <c r="R129" s="188">
        <f>IF(M129&gt;=L129,(M129+P129),M129+Q129)</f>
        <v>10.1</v>
      </c>
      <c r="S129" s="188">
        <f>IF(I129&gt;1,(R129),G129)</f>
        <v>10.1</v>
      </c>
      <c r="T129" s="142">
        <v>10</v>
      </c>
    </row>
    <row r="130" spans="1:20" ht="15.75" customHeight="1" x14ac:dyDescent="0.3">
      <c r="A130" s="331">
        <v>124</v>
      </c>
      <c r="B130" s="180" t="s">
        <v>536</v>
      </c>
      <c r="C130" s="180">
        <v>487</v>
      </c>
      <c r="D130" s="182"/>
      <c r="E130" s="183">
        <v>43583</v>
      </c>
      <c r="F130" s="195">
        <v>1</v>
      </c>
      <c r="G130" s="181">
        <v>24</v>
      </c>
      <c r="H130" s="181">
        <v>24</v>
      </c>
      <c r="I130" s="181">
        <v>110</v>
      </c>
      <c r="J130" s="181">
        <v>72</v>
      </c>
      <c r="K130" s="181">
        <v>72</v>
      </c>
      <c r="L130" s="181">
        <v>24</v>
      </c>
      <c r="M130" s="181">
        <v>24</v>
      </c>
      <c r="N130" s="181">
        <v>0</v>
      </c>
      <c r="O130" s="198">
        <v>0.7</v>
      </c>
      <c r="P130" s="181">
        <v>0</v>
      </c>
      <c r="Q130" s="181">
        <v>0.1</v>
      </c>
      <c r="R130" s="181">
        <v>24</v>
      </c>
      <c r="S130" s="181">
        <v>24</v>
      </c>
      <c r="T130" s="215">
        <v>24</v>
      </c>
    </row>
    <row r="131" spans="1:20" ht="15.75" customHeight="1" x14ac:dyDescent="0.3">
      <c r="A131" s="331">
        <v>125</v>
      </c>
      <c r="B131" s="180" t="s">
        <v>541</v>
      </c>
      <c r="C131" s="180">
        <v>200</v>
      </c>
      <c r="D131" s="182" t="s">
        <v>17</v>
      </c>
      <c r="E131" s="183">
        <v>43583</v>
      </c>
      <c r="F131" s="195">
        <v>1</v>
      </c>
      <c r="G131" s="188">
        <v>9.1</v>
      </c>
      <c r="H131" s="186">
        <v>9</v>
      </c>
      <c r="I131" s="181">
        <v>94</v>
      </c>
      <c r="J131" s="181">
        <v>72</v>
      </c>
      <c r="K131" s="186">
        <f>I131-H131</f>
        <v>85</v>
      </c>
      <c r="L131" s="187">
        <f>I131-J131</f>
        <v>22</v>
      </c>
      <c r="M131" s="188">
        <f>G131</f>
        <v>9.1</v>
      </c>
      <c r="N131" s="188">
        <f>L131-M131</f>
        <v>12.9</v>
      </c>
      <c r="O131" s="181" t="str">
        <f>IF(M131&gt;=19.5,"70%",IF(M131&gt;=13.5,"50%",IF(M131&gt;=5.5,"30%",IF(M131&gt;=0.1,"15%"))))</f>
        <v>30%</v>
      </c>
      <c r="P131" s="181">
        <f>N131*O131</f>
        <v>3.87</v>
      </c>
      <c r="Q131" s="192">
        <v>0.1</v>
      </c>
      <c r="R131" s="188">
        <f>IF(M131&gt;=L131,(M131+P131),M131+Q131)</f>
        <v>9.1999999999999993</v>
      </c>
      <c r="S131" s="188">
        <f>IF(I131&gt;1,(R131),G131)</f>
        <v>9.1999999999999993</v>
      </c>
      <c r="T131" s="142">
        <f>S131</f>
        <v>9.1999999999999993</v>
      </c>
    </row>
    <row r="132" spans="1:20" ht="15.75" customHeight="1" x14ac:dyDescent="0.3">
      <c r="A132" s="331">
        <v>126</v>
      </c>
      <c r="B132" s="180" t="s">
        <v>168</v>
      </c>
      <c r="C132" s="180">
        <v>48</v>
      </c>
      <c r="D132" s="182"/>
      <c r="E132" s="183">
        <v>43583</v>
      </c>
      <c r="F132" s="195">
        <v>1</v>
      </c>
      <c r="G132" s="188">
        <v>12.4</v>
      </c>
      <c r="H132" s="186">
        <v>12</v>
      </c>
      <c r="I132" s="181">
        <v>94</v>
      </c>
      <c r="J132" s="181">
        <v>72</v>
      </c>
      <c r="K132" s="186">
        <f>I132-H132</f>
        <v>82</v>
      </c>
      <c r="L132" s="187">
        <f>I132-J132</f>
        <v>22</v>
      </c>
      <c r="M132" s="188">
        <f>G132</f>
        <v>12.4</v>
      </c>
      <c r="N132" s="188">
        <f>L132-M132</f>
        <v>9.6</v>
      </c>
      <c r="O132" s="181" t="str">
        <f>IF(M132&gt;=19.5,"70%",IF(M132&gt;=13.5,"50%",IF(M132&gt;=5.5,"30%",IF(M132&gt;=0.1,"15%"))))</f>
        <v>30%</v>
      </c>
      <c r="P132" s="181">
        <f>N132*O132</f>
        <v>2.88</v>
      </c>
      <c r="Q132" s="192">
        <v>0.1</v>
      </c>
      <c r="R132" s="188">
        <f>IF(M132&gt;=L132,(M132+P132),M132+Q132)</f>
        <v>12.5</v>
      </c>
      <c r="S132" s="188">
        <f>IF(I132&gt;1,(R132),G132)</f>
        <v>12.5</v>
      </c>
      <c r="T132" s="142">
        <f>S132</f>
        <v>12.5</v>
      </c>
    </row>
    <row r="133" spans="1:20" ht="15.75" customHeight="1" x14ac:dyDescent="0.3">
      <c r="A133" s="331">
        <v>127</v>
      </c>
      <c r="B133" s="180" t="s">
        <v>175</v>
      </c>
      <c r="C133" s="180">
        <v>207</v>
      </c>
      <c r="D133" s="182"/>
      <c r="E133" s="183">
        <v>43583</v>
      </c>
      <c r="F133" s="195">
        <v>1</v>
      </c>
      <c r="G133" s="181">
        <v>11</v>
      </c>
      <c r="H133" s="186">
        <v>11</v>
      </c>
      <c r="I133" s="181">
        <v>88</v>
      </c>
      <c r="J133" s="181">
        <v>72</v>
      </c>
      <c r="K133" s="186">
        <f>I133-H133</f>
        <v>77</v>
      </c>
      <c r="L133" s="187">
        <f>I133-J133</f>
        <v>16</v>
      </c>
      <c r="M133" s="188">
        <f>G133</f>
        <v>11</v>
      </c>
      <c r="N133" s="188">
        <f>L133-M133</f>
        <v>5</v>
      </c>
      <c r="O133" s="198">
        <v>0.3</v>
      </c>
      <c r="P133" s="181">
        <f>N133*O133</f>
        <v>1.5</v>
      </c>
      <c r="Q133" s="192">
        <v>0.1</v>
      </c>
      <c r="R133" s="188">
        <f>IF(M133&gt;=L133,(M133+P133),M133+Q133)</f>
        <v>11.1</v>
      </c>
      <c r="S133" s="188">
        <f>IF(I133&gt;1,(R133),G133)</f>
        <v>11.1</v>
      </c>
      <c r="T133" s="142">
        <f>S133</f>
        <v>11.1</v>
      </c>
    </row>
    <row r="134" spans="1:20" ht="15.75" customHeight="1" x14ac:dyDescent="0.3">
      <c r="A134" s="331">
        <v>128</v>
      </c>
      <c r="B134" s="180" t="s">
        <v>543</v>
      </c>
      <c r="C134" s="180">
        <v>457</v>
      </c>
      <c r="D134" s="194" t="s">
        <v>17</v>
      </c>
      <c r="E134" s="183">
        <v>43583</v>
      </c>
      <c r="F134" s="195">
        <v>1</v>
      </c>
      <c r="G134" s="181">
        <v>18</v>
      </c>
      <c r="H134" s="186">
        <v>18</v>
      </c>
      <c r="I134" s="181">
        <v>103</v>
      </c>
      <c r="J134" s="181">
        <v>72</v>
      </c>
      <c r="K134" s="186">
        <f>I134-H134</f>
        <v>85</v>
      </c>
      <c r="L134" s="187">
        <f>I134-J134</f>
        <v>31</v>
      </c>
      <c r="M134" s="188">
        <f>G134</f>
        <v>18</v>
      </c>
      <c r="N134" s="188">
        <f>L134-M134</f>
        <v>13</v>
      </c>
      <c r="O134" s="181" t="str">
        <f>IF(M134&gt;=19.5,"70%",IF(M134&gt;=13.5,"50%",IF(M134&gt;=5.5,"30%",IF(M134&gt;=0.1,"15%"))))</f>
        <v>50%</v>
      </c>
      <c r="P134" s="181">
        <f>N134*O134</f>
        <v>6.5</v>
      </c>
      <c r="Q134" s="192">
        <v>0.1</v>
      </c>
      <c r="R134" s="188">
        <f>IF(M134&gt;=L134,(M134+P134),M134+Q134)</f>
        <v>18.100000000000001</v>
      </c>
      <c r="S134" s="188">
        <f>IF(I134&gt;1,(R134),G134)</f>
        <v>18.100000000000001</v>
      </c>
      <c r="T134" s="142">
        <f>S134</f>
        <v>18.100000000000001</v>
      </c>
    </row>
    <row r="135" spans="1:20" ht="15.75" customHeight="1" x14ac:dyDescent="0.3">
      <c r="A135" s="331">
        <v>129</v>
      </c>
      <c r="B135" s="180" t="s">
        <v>533</v>
      </c>
      <c r="C135" s="180">
        <v>459</v>
      </c>
      <c r="D135" s="194"/>
      <c r="E135" s="183">
        <v>43583</v>
      </c>
      <c r="F135" s="195">
        <v>1</v>
      </c>
      <c r="G135" s="181">
        <v>16</v>
      </c>
      <c r="H135" s="186">
        <v>16</v>
      </c>
      <c r="I135" s="181">
        <v>86</v>
      </c>
      <c r="J135" s="181">
        <v>72</v>
      </c>
      <c r="K135" s="186">
        <f>I135-H135</f>
        <v>70</v>
      </c>
      <c r="L135" s="187">
        <f>I135-J135</f>
        <v>14</v>
      </c>
      <c r="M135" s="188">
        <f>G135</f>
        <v>16</v>
      </c>
      <c r="N135" s="188">
        <f>L135-M135</f>
        <v>-2</v>
      </c>
      <c r="O135" s="181" t="str">
        <f>IF(M135&gt;=19.5,"70%",IF(M135&gt;=13.5,"50%",IF(M135&gt;=5.5,"30%",IF(M135&gt;=0.1,"15%"))))</f>
        <v>50%</v>
      </c>
      <c r="P135" s="181">
        <f>N135*O135</f>
        <v>-1</v>
      </c>
      <c r="Q135" s="192">
        <v>0.1</v>
      </c>
      <c r="R135" s="188">
        <f>IF(M135&gt;=L135,(M135+P135),M135+Q135)</f>
        <v>15</v>
      </c>
      <c r="S135" s="188">
        <f>IF(I135&gt;1,(R135),G135)</f>
        <v>15</v>
      </c>
      <c r="T135" s="142">
        <f>S135</f>
        <v>15</v>
      </c>
    </row>
    <row r="136" spans="1:20" ht="15.75" customHeight="1" x14ac:dyDescent="0.3">
      <c r="A136" s="331">
        <v>130</v>
      </c>
      <c r="B136" s="189" t="s">
        <v>534</v>
      </c>
      <c r="C136" s="208">
        <v>488</v>
      </c>
      <c r="D136" s="184"/>
      <c r="E136" s="183">
        <v>43583</v>
      </c>
      <c r="F136" s="195">
        <v>1</v>
      </c>
      <c r="G136" s="181">
        <v>24</v>
      </c>
      <c r="H136" s="181">
        <v>24</v>
      </c>
      <c r="I136" s="181">
        <v>109</v>
      </c>
      <c r="J136" s="181">
        <v>72</v>
      </c>
      <c r="K136" s="181">
        <v>72</v>
      </c>
      <c r="L136" s="181">
        <v>24</v>
      </c>
      <c r="M136" s="181">
        <v>24</v>
      </c>
      <c r="N136" s="181">
        <v>0</v>
      </c>
      <c r="O136" s="198">
        <v>0.7</v>
      </c>
      <c r="P136" s="181">
        <v>0</v>
      </c>
      <c r="Q136" s="181">
        <v>0.1</v>
      </c>
      <c r="R136" s="181">
        <v>24</v>
      </c>
      <c r="S136" s="181">
        <v>24</v>
      </c>
      <c r="T136" s="215">
        <v>24</v>
      </c>
    </row>
    <row r="137" spans="1:20" ht="15.75" customHeight="1" x14ac:dyDescent="0.3">
      <c r="A137" s="331">
        <v>131</v>
      </c>
      <c r="B137" s="180" t="s">
        <v>206</v>
      </c>
      <c r="C137" s="180">
        <v>209</v>
      </c>
      <c r="D137" s="182" t="s">
        <v>24</v>
      </c>
      <c r="E137" s="183">
        <v>43583</v>
      </c>
      <c r="F137" s="195">
        <v>1</v>
      </c>
      <c r="G137" s="181">
        <v>14.3</v>
      </c>
      <c r="H137" s="186">
        <f>G137</f>
        <v>14.3</v>
      </c>
      <c r="I137" s="181">
        <v>90</v>
      </c>
      <c r="J137" s="181">
        <v>72</v>
      </c>
      <c r="K137" s="186">
        <f t="shared" ref="K137:K142" si="65">I137-H137</f>
        <v>75.7</v>
      </c>
      <c r="L137" s="187">
        <f t="shared" ref="L137:L142" si="66">I137-J137</f>
        <v>18</v>
      </c>
      <c r="M137" s="188">
        <f t="shared" ref="M137:M142" si="67">G137</f>
        <v>14.3</v>
      </c>
      <c r="N137" s="188">
        <f t="shared" ref="N137:N142" si="68">L137-M137</f>
        <v>3.6999999999999993</v>
      </c>
      <c r="O137" s="198">
        <v>0.3</v>
      </c>
      <c r="P137" s="181">
        <f t="shared" ref="P137:P142" si="69">N137*O137</f>
        <v>1.1099999999999997</v>
      </c>
      <c r="Q137" s="192">
        <v>0.1</v>
      </c>
      <c r="R137" s="188">
        <f>IF(M137&gt;=L137,(M137+P137),M137+Q137)</f>
        <v>14.4</v>
      </c>
      <c r="S137" s="188">
        <f t="shared" ref="S137:S142" si="70">IF(I137&gt;1,(R137),G137)</f>
        <v>14.4</v>
      </c>
      <c r="T137" s="142">
        <f t="shared" ref="T137:T142" si="71">S137</f>
        <v>14.4</v>
      </c>
    </row>
    <row r="138" spans="1:20" ht="15.75" customHeight="1" x14ac:dyDescent="0.3">
      <c r="A138" s="331">
        <v>132</v>
      </c>
      <c r="B138" s="180" t="s">
        <v>232</v>
      </c>
      <c r="C138" s="180">
        <v>60</v>
      </c>
      <c r="D138" s="182"/>
      <c r="E138" s="183">
        <v>43583</v>
      </c>
      <c r="F138" s="195">
        <v>1</v>
      </c>
      <c r="G138" s="188">
        <v>13</v>
      </c>
      <c r="H138" s="186">
        <v>13</v>
      </c>
      <c r="I138" s="181">
        <v>93</v>
      </c>
      <c r="J138" s="181">
        <v>72</v>
      </c>
      <c r="K138" s="186">
        <f t="shared" si="65"/>
        <v>80</v>
      </c>
      <c r="L138" s="187">
        <f t="shared" si="66"/>
        <v>21</v>
      </c>
      <c r="M138" s="188">
        <f t="shared" si="67"/>
        <v>13</v>
      </c>
      <c r="N138" s="188">
        <f t="shared" si="68"/>
        <v>8</v>
      </c>
      <c r="O138" s="181" t="str">
        <f>IF(M138&gt;=19.5,"70%",IF(M138&gt;=13.5,"50%",IF(M138&gt;=5.5,"30%",IF(M138&gt;=0.1,"15%"))))</f>
        <v>30%</v>
      </c>
      <c r="P138" s="181">
        <f t="shared" si="69"/>
        <v>2.4</v>
      </c>
      <c r="Q138" s="192">
        <v>0.1</v>
      </c>
      <c r="R138" s="188">
        <f>IF(M138&gt;=L138,(M138+P138),M138+Q138)</f>
        <v>13.1</v>
      </c>
      <c r="S138" s="188">
        <f t="shared" si="70"/>
        <v>13.1</v>
      </c>
      <c r="T138" s="142">
        <f t="shared" si="71"/>
        <v>13.1</v>
      </c>
    </row>
    <row r="139" spans="1:20" ht="15.75" customHeight="1" x14ac:dyDescent="0.3">
      <c r="A139" s="331">
        <v>133</v>
      </c>
      <c r="B139" s="180" t="s">
        <v>239</v>
      </c>
      <c r="C139" s="180">
        <v>297</v>
      </c>
      <c r="D139" s="182"/>
      <c r="E139" s="183">
        <v>43583</v>
      </c>
      <c r="F139" s="195">
        <v>1</v>
      </c>
      <c r="G139" s="188">
        <v>12.9</v>
      </c>
      <c r="H139" s="186">
        <v>13</v>
      </c>
      <c r="I139" s="181">
        <v>90</v>
      </c>
      <c r="J139" s="181">
        <v>72</v>
      </c>
      <c r="K139" s="186">
        <f t="shared" si="65"/>
        <v>77</v>
      </c>
      <c r="L139" s="187">
        <f t="shared" si="66"/>
        <v>18</v>
      </c>
      <c r="M139" s="188">
        <f t="shared" si="67"/>
        <v>12.9</v>
      </c>
      <c r="N139" s="188">
        <f t="shared" si="68"/>
        <v>5.0999999999999996</v>
      </c>
      <c r="O139" s="198">
        <v>0.3</v>
      </c>
      <c r="P139" s="181">
        <f t="shared" si="69"/>
        <v>1.5299999999999998</v>
      </c>
      <c r="Q139" s="192">
        <v>0.1</v>
      </c>
      <c r="R139" s="188">
        <f>IF(M139&gt;=L139,(M139+P139),M139+Q139)</f>
        <v>13</v>
      </c>
      <c r="S139" s="188">
        <f t="shared" si="70"/>
        <v>13</v>
      </c>
      <c r="T139" s="142">
        <f t="shared" si="71"/>
        <v>13</v>
      </c>
    </row>
    <row r="140" spans="1:20" ht="15.75" customHeight="1" x14ac:dyDescent="0.3">
      <c r="A140" s="331">
        <v>134</v>
      </c>
      <c r="B140" s="180" t="s">
        <v>244</v>
      </c>
      <c r="C140" s="180">
        <v>45</v>
      </c>
      <c r="D140" s="182"/>
      <c r="E140" s="183">
        <v>43583</v>
      </c>
      <c r="F140" s="195">
        <v>1</v>
      </c>
      <c r="G140" s="188">
        <v>8</v>
      </c>
      <c r="H140" s="186">
        <v>8</v>
      </c>
      <c r="I140" s="181">
        <v>81</v>
      </c>
      <c r="J140" s="181">
        <v>72</v>
      </c>
      <c r="K140" s="186">
        <f t="shared" si="65"/>
        <v>73</v>
      </c>
      <c r="L140" s="187">
        <f t="shared" si="66"/>
        <v>9</v>
      </c>
      <c r="M140" s="188">
        <f t="shared" si="67"/>
        <v>8</v>
      </c>
      <c r="N140" s="188">
        <f t="shared" si="68"/>
        <v>1</v>
      </c>
      <c r="O140" s="198">
        <v>0.3</v>
      </c>
      <c r="P140" s="181">
        <f t="shared" si="69"/>
        <v>0.3</v>
      </c>
      <c r="Q140" s="192">
        <v>0.1</v>
      </c>
      <c r="R140" s="188">
        <f>IF(M140&gt;=L140,(M140+P140),M140+Q140)</f>
        <v>8.1</v>
      </c>
      <c r="S140" s="188">
        <f t="shared" si="70"/>
        <v>8.1</v>
      </c>
      <c r="T140" s="142">
        <f t="shared" si="71"/>
        <v>8.1</v>
      </c>
    </row>
    <row r="141" spans="1:20" ht="15.75" customHeight="1" x14ac:dyDescent="0.3">
      <c r="A141" s="331">
        <v>135</v>
      </c>
      <c r="B141" s="180" t="s">
        <v>245</v>
      </c>
      <c r="C141" s="180">
        <v>109</v>
      </c>
      <c r="D141" s="182"/>
      <c r="E141" s="183">
        <v>43583</v>
      </c>
      <c r="F141" s="195">
        <v>1</v>
      </c>
      <c r="G141" s="188">
        <v>15</v>
      </c>
      <c r="H141" s="186">
        <v>15</v>
      </c>
      <c r="I141" s="181">
        <v>93</v>
      </c>
      <c r="J141" s="181">
        <v>72</v>
      </c>
      <c r="K141" s="186">
        <f t="shared" si="65"/>
        <v>78</v>
      </c>
      <c r="L141" s="187">
        <f t="shared" si="66"/>
        <v>21</v>
      </c>
      <c r="M141" s="188">
        <f t="shared" si="67"/>
        <v>15</v>
      </c>
      <c r="N141" s="188">
        <f t="shared" si="68"/>
        <v>6</v>
      </c>
      <c r="O141" s="181" t="str">
        <f>IF(M141&gt;=19.5,"70%",IF(M141&gt;=13.5,"50%",IF(M141&gt;=5.5,"30%",IF(M141&gt;=0.1,"15%"))))</f>
        <v>50%</v>
      </c>
      <c r="P141" s="181">
        <f t="shared" si="69"/>
        <v>3</v>
      </c>
      <c r="Q141" s="192">
        <v>0.1</v>
      </c>
      <c r="R141" s="181">
        <v>15</v>
      </c>
      <c r="S141" s="188">
        <f t="shared" si="70"/>
        <v>15</v>
      </c>
      <c r="T141" s="142">
        <f t="shared" si="71"/>
        <v>15</v>
      </c>
    </row>
    <row r="142" spans="1:20" ht="15.75" customHeight="1" x14ac:dyDescent="0.3">
      <c r="A142" s="331">
        <v>136</v>
      </c>
      <c r="B142" s="180" t="s">
        <v>478</v>
      </c>
      <c r="C142" s="180">
        <v>467</v>
      </c>
      <c r="D142" s="194"/>
      <c r="E142" s="183">
        <v>43583</v>
      </c>
      <c r="F142" s="195">
        <v>1</v>
      </c>
      <c r="G142" s="188">
        <v>10</v>
      </c>
      <c r="H142" s="186">
        <v>10</v>
      </c>
      <c r="I142" s="181">
        <v>85</v>
      </c>
      <c r="J142" s="181">
        <v>72</v>
      </c>
      <c r="K142" s="186">
        <f t="shared" si="65"/>
        <v>75</v>
      </c>
      <c r="L142" s="187">
        <f t="shared" si="66"/>
        <v>13</v>
      </c>
      <c r="M142" s="188">
        <f t="shared" si="67"/>
        <v>10</v>
      </c>
      <c r="N142" s="188">
        <f t="shared" si="68"/>
        <v>3</v>
      </c>
      <c r="O142" s="181" t="str">
        <f>IF(M142&gt;=19.5,"70%",IF(M142&gt;=13.5,"50%",IF(M142&gt;=5.5,"30%",IF(M142&gt;=0.1,"15%"))))</f>
        <v>30%</v>
      </c>
      <c r="P142" s="181">
        <f t="shared" si="69"/>
        <v>0.89999999999999991</v>
      </c>
      <c r="Q142" s="192">
        <v>0.1</v>
      </c>
      <c r="R142" s="188">
        <f>IF(M142&gt;=L142,(M142+P142),M142+Q142)</f>
        <v>10.1</v>
      </c>
      <c r="S142" s="188">
        <f t="shared" si="70"/>
        <v>10.1</v>
      </c>
      <c r="T142" s="142">
        <f t="shared" si="71"/>
        <v>10.1</v>
      </c>
    </row>
    <row r="143" spans="1:20" ht="15.75" customHeight="1" x14ac:dyDescent="0.3">
      <c r="A143" s="331">
        <v>137</v>
      </c>
      <c r="B143" s="180" t="s">
        <v>544</v>
      </c>
      <c r="C143" s="181">
        <v>489</v>
      </c>
      <c r="D143" s="182"/>
      <c r="E143" s="183">
        <v>43583</v>
      </c>
      <c r="F143" s="195">
        <v>1</v>
      </c>
      <c r="G143" s="181">
        <v>24</v>
      </c>
      <c r="H143" s="181">
        <v>24</v>
      </c>
      <c r="I143" s="181">
        <v>108</v>
      </c>
      <c r="J143" s="181">
        <v>72</v>
      </c>
      <c r="K143" s="181">
        <v>72</v>
      </c>
      <c r="L143" s="181">
        <v>24</v>
      </c>
      <c r="M143" s="181">
        <v>24</v>
      </c>
      <c r="N143" s="181">
        <v>0</v>
      </c>
      <c r="O143" s="198">
        <v>0.7</v>
      </c>
      <c r="P143" s="181">
        <v>0</v>
      </c>
      <c r="Q143" s="181">
        <v>0.1</v>
      </c>
      <c r="R143" s="181">
        <v>24</v>
      </c>
      <c r="S143" s="181">
        <v>24</v>
      </c>
      <c r="T143" s="215">
        <v>24</v>
      </c>
    </row>
    <row r="144" spans="1:20" ht="15.75" customHeight="1" x14ac:dyDescent="0.3">
      <c r="A144" s="331">
        <v>138</v>
      </c>
      <c r="B144" s="180" t="s">
        <v>269</v>
      </c>
      <c r="C144" s="180">
        <v>378</v>
      </c>
      <c r="D144" s="182" t="s">
        <v>270</v>
      </c>
      <c r="E144" s="183">
        <v>43583</v>
      </c>
      <c r="F144" s="195">
        <v>1</v>
      </c>
      <c r="G144" s="181">
        <v>8.1</v>
      </c>
      <c r="H144" s="186">
        <f>G144</f>
        <v>8.1</v>
      </c>
      <c r="I144" s="181">
        <v>91</v>
      </c>
      <c r="J144" s="181">
        <v>72</v>
      </c>
      <c r="K144" s="186">
        <f>I144-H144</f>
        <v>82.9</v>
      </c>
      <c r="L144" s="187">
        <f>I144-J144</f>
        <v>19</v>
      </c>
      <c r="M144" s="188">
        <f>G144</f>
        <v>8.1</v>
      </c>
      <c r="N144" s="188">
        <f>L144-M144</f>
        <v>10.9</v>
      </c>
      <c r="O144" s="181" t="str">
        <f>IF(M144&gt;=19.5,"70%",IF(M144&gt;=13.5,"50%",IF(M144&gt;=5.5,"30%",IF(M144&gt;=0.1,"15%"))))</f>
        <v>30%</v>
      </c>
      <c r="P144" s="181">
        <f>N144*O144</f>
        <v>3.27</v>
      </c>
      <c r="Q144" s="192">
        <v>0.1</v>
      </c>
      <c r="R144" s="188">
        <f>IF(M144&gt;=L144,(M144+P144),M144+Q144)</f>
        <v>8.1999999999999993</v>
      </c>
      <c r="S144" s="188">
        <f>IF(I144&gt;1,(R144),G144)</f>
        <v>8.1999999999999993</v>
      </c>
      <c r="T144" s="142">
        <f>S144</f>
        <v>8.1999999999999993</v>
      </c>
    </row>
    <row r="145" spans="1:20" ht="15.75" customHeight="1" x14ac:dyDescent="0.3">
      <c r="A145" s="331">
        <v>139</v>
      </c>
      <c r="B145" s="180" t="s">
        <v>539</v>
      </c>
      <c r="C145" s="180">
        <v>490</v>
      </c>
      <c r="D145" s="182"/>
      <c r="E145" s="183">
        <v>43583</v>
      </c>
      <c r="F145" s="195">
        <v>1</v>
      </c>
      <c r="G145" s="181">
        <v>24</v>
      </c>
      <c r="H145" s="181">
        <v>24</v>
      </c>
      <c r="I145" s="181">
        <v>99</v>
      </c>
      <c r="J145" s="181">
        <v>72</v>
      </c>
      <c r="K145" s="181">
        <v>72</v>
      </c>
      <c r="L145" s="181">
        <v>24</v>
      </c>
      <c r="M145" s="181">
        <v>24</v>
      </c>
      <c r="N145" s="181">
        <v>0</v>
      </c>
      <c r="O145" s="198">
        <v>0.7</v>
      </c>
      <c r="P145" s="181">
        <v>0</v>
      </c>
      <c r="Q145" s="181">
        <v>0.1</v>
      </c>
      <c r="R145" s="181">
        <v>24</v>
      </c>
      <c r="S145" s="181">
        <v>24</v>
      </c>
      <c r="T145" s="215">
        <v>24</v>
      </c>
    </row>
    <row r="146" spans="1:20" ht="15.75" customHeight="1" x14ac:dyDescent="0.3">
      <c r="A146" s="331">
        <v>140</v>
      </c>
      <c r="B146" s="182" t="s">
        <v>302</v>
      </c>
      <c r="C146" s="180">
        <v>385</v>
      </c>
      <c r="D146" s="182"/>
      <c r="E146" s="183">
        <v>43583</v>
      </c>
      <c r="F146" s="195">
        <v>1</v>
      </c>
      <c r="G146" s="181">
        <v>10.4</v>
      </c>
      <c r="H146" s="181">
        <v>10</v>
      </c>
      <c r="I146" s="181">
        <v>83</v>
      </c>
      <c r="J146" s="181">
        <v>72</v>
      </c>
      <c r="K146" s="181">
        <f t="shared" ref="K146:K154" si="72">I146-H146</f>
        <v>73</v>
      </c>
      <c r="L146" s="181">
        <f t="shared" ref="L146:L154" si="73">I146-J146</f>
        <v>11</v>
      </c>
      <c r="M146" s="181">
        <f t="shared" ref="M146:M154" si="74">G146</f>
        <v>10.4</v>
      </c>
      <c r="N146" s="181">
        <f t="shared" ref="N146:N154" si="75">L146-M146</f>
        <v>0.59999999999999964</v>
      </c>
      <c r="O146" s="181" t="str">
        <f t="shared" ref="O146:O151" si="76">IF(M146&gt;=19.5,"70%",IF(M146&gt;=13.5,"50%",IF(M146&gt;=5.5,"30%",IF(M146&gt;=0.1,"15%"))))</f>
        <v>30%</v>
      </c>
      <c r="P146" s="181">
        <f t="shared" ref="P146:P154" si="77">N146*O146</f>
        <v>0.17999999999999988</v>
      </c>
      <c r="Q146" s="192">
        <v>0.1</v>
      </c>
      <c r="R146" s="181">
        <f t="shared" ref="R146:R154" si="78">IF(M146&gt;=L146,(M146+P146),M146+Q146)</f>
        <v>10.5</v>
      </c>
      <c r="S146" s="181">
        <f t="shared" ref="S146:S154" si="79">IF(I146&gt;1,(R146),G146)</f>
        <v>10.5</v>
      </c>
      <c r="T146" s="215">
        <v>11</v>
      </c>
    </row>
    <row r="147" spans="1:20" ht="15.75" customHeight="1" x14ac:dyDescent="0.3">
      <c r="A147" s="331">
        <v>141</v>
      </c>
      <c r="B147" s="196" t="s">
        <v>321</v>
      </c>
      <c r="C147" s="189">
        <v>390</v>
      </c>
      <c r="D147" s="196"/>
      <c r="E147" s="183">
        <v>43583</v>
      </c>
      <c r="F147" s="195">
        <v>1</v>
      </c>
      <c r="G147" s="192">
        <v>10</v>
      </c>
      <c r="H147" s="192">
        <v>10</v>
      </c>
      <c r="I147" s="192">
        <v>90</v>
      </c>
      <c r="J147" s="192">
        <v>72</v>
      </c>
      <c r="K147" s="192">
        <f t="shared" si="72"/>
        <v>80</v>
      </c>
      <c r="L147" s="192">
        <f t="shared" si="73"/>
        <v>18</v>
      </c>
      <c r="M147" s="192">
        <f t="shared" si="74"/>
        <v>10</v>
      </c>
      <c r="N147" s="192">
        <f t="shared" si="75"/>
        <v>8</v>
      </c>
      <c r="O147" s="192" t="str">
        <f t="shared" si="76"/>
        <v>30%</v>
      </c>
      <c r="P147" s="192">
        <f t="shared" si="77"/>
        <v>2.4</v>
      </c>
      <c r="Q147" s="192">
        <v>0.1</v>
      </c>
      <c r="R147" s="192">
        <f t="shared" si="78"/>
        <v>10.1</v>
      </c>
      <c r="S147" s="192">
        <f t="shared" si="79"/>
        <v>10.1</v>
      </c>
      <c r="T147" s="334">
        <v>10</v>
      </c>
    </row>
    <row r="148" spans="1:20" ht="15.75" customHeight="1" x14ac:dyDescent="0.3">
      <c r="A148" s="331">
        <v>142</v>
      </c>
      <c r="B148" s="189" t="s">
        <v>540</v>
      </c>
      <c r="C148" s="189">
        <v>103</v>
      </c>
      <c r="D148" s="196" t="s">
        <v>252</v>
      </c>
      <c r="E148" s="183">
        <v>43583</v>
      </c>
      <c r="F148" s="195">
        <v>1</v>
      </c>
      <c r="G148" s="190">
        <v>23</v>
      </c>
      <c r="H148" s="191">
        <v>23</v>
      </c>
      <c r="I148" s="192">
        <v>96</v>
      </c>
      <c r="J148" s="192">
        <v>72</v>
      </c>
      <c r="K148" s="191">
        <f t="shared" si="72"/>
        <v>73</v>
      </c>
      <c r="L148" s="193">
        <f t="shared" si="73"/>
        <v>24</v>
      </c>
      <c r="M148" s="190">
        <f t="shared" si="74"/>
        <v>23</v>
      </c>
      <c r="N148" s="190">
        <f t="shared" si="75"/>
        <v>1</v>
      </c>
      <c r="O148" s="192" t="str">
        <f t="shared" si="76"/>
        <v>70%</v>
      </c>
      <c r="P148" s="192">
        <f t="shared" si="77"/>
        <v>0.7</v>
      </c>
      <c r="Q148" s="192">
        <v>0.1</v>
      </c>
      <c r="R148" s="190">
        <f t="shared" si="78"/>
        <v>23.1</v>
      </c>
      <c r="S148" s="190">
        <f t="shared" si="79"/>
        <v>23.1</v>
      </c>
      <c r="T148" s="216">
        <f>S148</f>
        <v>23.1</v>
      </c>
    </row>
    <row r="149" spans="1:20" ht="15.75" customHeight="1" x14ac:dyDescent="0.3">
      <c r="A149" s="331">
        <v>143</v>
      </c>
      <c r="B149" s="189" t="s">
        <v>332</v>
      </c>
      <c r="C149" s="189">
        <v>86</v>
      </c>
      <c r="D149" s="196"/>
      <c r="E149" s="183">
        <v>43583</v>
      </c>
      <c r="F149" s="195">
        <v>1</v>
      </c>
      <c r="G149" s="192">
        <v>12</v>
      </c>
      <c r="H149" s="191">
        <v>12</v>
      </c>
      <c r="I149" s="192">
        <v>101</v>
      </c>
      <c r="J149" s="192">
        <v>72</v>
      </c>
      <c r="K149" s="191">
        <f t="shared" si="72"/>
        <v>89</v>
      </c>
      <c r="L149" s="193">
        <f t="shared" si="73"/>
        <v>29</v>
      </c>
      <c r="M149" s="190">
        <f t="shared" si="74"/>
        <v>12</v>
      </c>
      <c r="N149" s="190">
        <f t="shared" si="75"/>
        <v>17</v>
      </c>
      <c r="O149" s="192" t="str">
        <f t="shared" si="76"/>
        <v>30%</v>
      </c>
      <c r="P149" s="192">
        <f t="shared" si="77"/>
        <v>5.0999999999999996</v>
      </c>
      <c r="Q149" s="192">
        <v>0.1</v>
      </c>
      <c r="R149" s="190">
        <f t="shared" si="78"/>
        <v>12.1</v>
      </c>
      <c r="S149" s="190">
        <f t="shared" si="79"/>
        <v>12.1</v>
      </c>
      <c r="T149" s="216">
        <f>S149</f>
        <v>12.1</v>
      </c>
    </row>
    <row r="150" spans="1:20" ht="15.75" customHeight="1" x14ac:dyDescent="0.3">
      <c r="A150" s="331">
        <v>144</v>
      </c>
      <c r="B150" s="194" t="s">
        <v>471</v>
      </c>
      <c r="C150" s="180">
        <v>460</v>
      </c>
      <c r="D150" s="194"/>
      <c r="E150" s="183">
        <v>43583</v>
      </c>
      <c r="F150" s="195">
        <v>1</v>
      </c>
      <c r="G150" s="181">
        <v>24</v>
      </c>
      <c r="H150" s="181">
        <v>24</v>
      </c>
      <c r="I150" s="181">
        <v>91</v>
      </c>
      <c r="J150" s="181">
        <v>72</v>
      </c>
      <c r="K150" s="181">
        <f t="shared" si="72"/>
        <v>67</v>
      </c>
      <c r="L150" s="181">
        <f t="shared" si="73"/>
        <v>19</v>
      </c>
      <c r="M150" s="181">
        <f t="shared" si="74"/>
        <v>24</v>
      </c>
      <c r="N150" s="181">
        <f t="shared" si="75"/>
        <v>-5</v>
      </c>
      <c r="O150" s="181" t="str">
        <f t="shared" si="76"/>
        <v>70%</v>
      </c>
      <c r="P150" s="181">
        <f t="shared" si="77"/>
        <v>-3.5</v>
      </c>
      <c r="Q150" s="192">
        <v>0.1</v>
      </c>
      <c r="R150" s="181">
        <f t="shared" si="78"/>
        <v>20.5</v>
      </c>
      <c r="S150" s="181">
        <f t="shared" si="79"/>
        <v>20.5</v>
      </c>
      <c r="T150" s="215">
        <v>21</v>
      </c>
    </row>
    <row r="151" spans="1:20" ht="15.75" customHeight="1" x14ac:dyDescent="0.3">
      <c r="A151" s="331">
        <v>145</v>
      </c>
      <c r="B151" s="180" t="s">
        <v>546</v>
      </c>
      <c r="C151" s="180">
        <v>294</v>
      </c>
      <c r="D151" s="182"/>
      <c r="E151" s="183">
        <v>43583</v>
      </c>
      <c r="F151" s="195">
        <v>1</v>
      </c>
      <c r="G151" s="188">
        <v>8</v>
      </c>
      <c r="H151" s="186">
        <v>8</v>
      </c>
      <c r="I151" s="181">
        <v>86</v>
      </c>
      <c r="J151" s="181">
        <v>72</v>
      </c>
      <c r="K151" s="186">
        <f t="shared" si="72"/>
        <v>78</v>
      </c>
      <c r="L151" s="187">
        <f t="shared" si="73"/>
        <v>14</v>
      </c>
      <c r="M151" s="188">
        <f t="shared" si="74"/>
        <v>8</v>
      </c>
      <c r="N151" s="188">
        <f t="shared" si="75"/>
        <v>6</v>
      </c>
      <c r="O151" s="181" t="str">
        <f t="shared" si="76"/>
        <v>30%</v>
      </c>
      <c r="P151" s="181">
        <f t="shared" si="77"/>
        <v>1.7999999999999998</v>
      </c>
      <c r="Q151" s="192">
        <v>0.1</v>
      </c>
      <c r="R151" s="188">
        <f t="shared" si="78"/>
        <v>8.1</v>
      </c>
      <c r="S151" s="188">
        <f t="shared" si="79"/>
        <v>8.1</v>
      </c>
      <c r="T151" s="142">
        <v>8</v>
      </c>
    </row>
    <row r="152" spans="1:20" ht="15.75" customHeight="1" x14ac:dyDescent="0.3">
      <c r="A152" s="331">
        <v>146</v>
      </c>
      <c r="B152" s="180" t="s">
        <v>379</v>
      </c>
      <c r="C152" s="180">
        <v>22</v>
      </c>
      <c r="D152" s="182" t="s">
        <v>45</v>
      </c>
      <c r="E152" s="183">
        <v>43583</v>
      </c>
      <c r="F152" s="195">
        <v>1</v>
      </c>
      <c r="G152" s="188">
        <v>16.100000000000001</v>
      </c>
      <c r="H152" s="186">
        <v>16</v>
      </c>
      <c r="I152" s="181">
        <v>98</v>
      </c>
      <c r="J152" s="181">
        <v>72</v>
      </c>
      <c r="K152" s="186">
        <f t="shared" si="72"/>
        <v>82</v>
      </c>
      <c r="L152" s="187">
        <f t="shared" si="73"/>
        <v>26</v>
      </c>
      <c r="M152" s="188">
        <f t="shared" si="74"/>
        <v>16.100000000000001</v>
      </c>
      <c r="N152" s="188">
        <f t="shared" si="75"/>
        <v>9.8999999999999986</v>
      </c>
      <c r="O152" s="198">
        <v>0.7</v>
      </c>
      <c r="P152" s="181">
        <f t="shared" si="77"/>
        <v>6.9299999999999988</v>
      </c>
      <c r="Q152" s="192">
        <v>0.1</v>
      </c>
      <c r="R152" s="188">
        <f t="shared" si="78"/>
        <v>16.200000000000003</v>
      </c>
      <c r="S152" s="188">
        <f t="shared" si="79"/>
        <v>16.200000000000003</v>
      </c>
      <c r="T152" s="142">
        <v>16</v>
      </c>
    </row>
    <row r="153" spans="1:20" ht="15.75" customHeight="1" x14ac:dyDescent="0.3">
      <c r="A153" s="331">
        <v>147</v>
      </c>
      <c r="B153" s="180" t="s">
        <v>537</v>
      </c>
      <c r="C153" s="180">
        <v>198</v>
      </c>
      <c r="D153" s="182"/>
      <c r="E153" s="183">
        <v>43583</v>
      </c>
      <c r="F153" s="195">
        <v>1</v>
      </c>
      <c r="G153" s="181">
        <v>5</v>
      </c>
      <c r="H153" s="186">
        <v>5</v>
      </c>
      <c r="I153" s="181">
        <v>88</v>
      </c>
      <c r="J153" s="181">
        <v>72</v>
      </c>
      <c r="K153" s="186">
        <f t="shared" si="72"/>
        <v>83</v>
      </c>
      <c r="L153" s="187">
        <f t="shared" si="73"/>
        <v>16</v>
      </c>
      <c r="M153" s="188">
        <f t="shared" si="74"/>
        <v>5</v>
      </c>
      <c r="N153" s="188">
        <f t="shared" si="75"/>
        <v>11</v>
      </c>
      <c r="O153" s="198">
        <v>0.3</v>
      </c>
      <c r="P153" s="181">
        <f t="shared" si="77"/>
        <v>3.3</v>
      </c>
      <c r="Q153" s="192">
        <v>0.1</v>
      </c>
      <c r="R153" s="188">
        <f t="shared" si="78"/>
        <v>5.0999999999999996</v>
      </c>
      <c r="S153" s="188">
        <f t="shared" si="79"/>
        <v>5.0999999999999996</v>
      </c>
      <c r="T153" s="142">
        <f>S153</f>
        <v>5.0999999999999996</v>
      </c>
    </row>
    <row r="154" spans="1:20" ht="15.75" customHeight="1" x14ac:dyDescent="0.3">
      <c r="A154" s="331">
        <v>148</v>
      </c>
      <c r="B154" s="180" t="s">
        <v>406</v>
      </c>
      <c r="C154" s="180">
        <v>261</v>
      </c>
      <c r="D154" s="182"/>
      <c r="E154" s="183">
        <v>43583</v>
      </c>
      <c r="F154" s="195">
        <v>1</v>
      </c>
      <c r="G154" s="181">
        <v>24</v>
      </c>
      <c r="H154" s="186">
        <v>24</v>
      </c>
      <c r="I154" s="181">
        <v>104</v>
      </c>
      <c r="J154" s="181">
        <v>70</v>
      </c>
      <c r="K154" s="186">
        <f t="shared" si="72"/>
        <v>80</v>
      </c>
      <c r="L154" s="187">
        <f t="shared" si="73"/>
        <v>34</v>
      </c>
      <c r="M154" s="188">
        <f t="shared" si="74"/>
        <v>24</v>
      </c>
      <c r="N154" s="188">
        <f t="shared" si="75"/>
        <v>10</v>
      </c>
      <c r="O154" s="181" t="str">
        <f>IF(M154&gt;=19.5,"70%",IF(M154&gt;=13.5,"50%",IF(M154&gt;=5.5,"30%",IF(M154&gt;=0.1,"15%"))))</f>
        <v>70%</v>
      </c>
      <c r="P154" s="181">
        <f t="shared" si="77"/>
        <v>7</v>
      </c>
      <c r="Q154" s="192">
        <v>0.1</v>
      </c>
      <c r="R154" s="188">
        <f t="shared" si="78"/>
        <v>24.1</v>
      </c>
      <c r="S154" s="188">
        <f t="shared" si="79"/>
        <v>24.1</v>
      </c>
      <c r="T154" s="142">
        <f>S154</f>
        <v>24.1</v>
      </c>
    </row>
    <row r="155" spans="1:20" ht="15.75" customHeight="1" thickBot="1" x14ac:dyDescent="0.35">
      <c r="A155" s="364">
        <v>149</v>
      </c>
      <c r="B155" s="217" t="s">
        <v>545</v>
      </c>
      <c r="C155" s="217">
        <v>491</v>
      </c>
      <c r="D155" s="219"/>
      <c r="E155" s="220">
        <v>43583</v>
      </c>
      <c r="F155" s="365">
        <v>1</v>
      </c>
      <c r="G155" s="218">
        <v>24</v>
      </c>
      <c r="H155" s="218">
        <v>24</v>
      </c>
      <c r="I155" s="218">
        <v>97</v>
      </c>
      <c r="J155" s="218">
        <v>72</v>
      </c>
      <c r="K155" s="218">
        <v>72</v>
      </c>
      <c r="L155" s="218">
        <v>24</v>
      </c>
      <c r="M155" s="218">
        <v>24</v>
      </c>
      <c r="N155" s="218">
        <v>0</v>
      </c>
      <c r="O155" s="367">
        <v>0.7</v>
      </c>
      <c r="P155" s="218">
        <v>0</v>
      </c>
      <c r="Q155" s="218">
        <v>0.1</v>
      </c>
      <c r="R155" s="218">
        <v>24</v>
      </c>
      <c r="S155" s="218">
        <v>24</v>
      </c>
      <c r="T155" s="366">
        <v>24</v>
      </c>
    </row>
    <row r="156" spans="1:20" ht="15.75" customHeight="1" thickBot="1" x14ac:dyDescent="0.35">
      <c r="A156" s="361"/>
      <c r="B156" s="594" t="s">
        <v>527</v>
      </c>
      <c r="C156" s="595"/>
      <c r="D156" s="595"/>
      <c r="E156" s="595"/>
      <c r="F156" s="595"/>
      <c r="G156" s="595"/>
      <c r="H156" s="595"/>
      <c r="I156" s="595"/>
      <c r="J156" s="595"/>
      <c r="K156" s="595"/>
      <c r="L156" s="595"/>
      <c r="M156" s="595"/>
      <c r="N156" s="595"/>
      <c r="O156" s="595"/>
      <c r="P156" s="595"/>
      <c r="Q156" s="595"/>
      <c r="R156" s="595"/>
      <c r="S156" s="595"/>
      <c r="T156" s="596"/>
    </row>
    <row r="157" spans="1:20" ht="15.75" customHeight="1" x14ac:dyDescent="0.3">
      <c r="A157" s="291">
        <v>150</v>
      </c>
      <c r="B157" s="292" t="s">
        <v>51</v>
      </c>
      <c r="C157" s="355">
        <v>329</v>
      </c>
      <c r="D157" s="294" t="s">
        <v>20</v>
      </c>
      <c r="E157" s="295" t="s">
        <v>498</v>
      </c>
      <c r="F157" s="296">
        <v>1</v>
      </c>
      <c r="G157" s="293">
        <v>9.5</v>
      </c>
      <c r="H157" s="293">
        <v>10</v>
      </c>
      <c r="I157" s="293">
        <v>74</v>
      </c>
      <c r="J157" s="293">
        <v>70</v>
      </c>
      <c r="K157" s="293">
        <f t="shared" ref="K157:K167" si="80">I157-H157</f>
        <v>64</v>
      </c>
      <c r="L157" s="293">
        <f t="shared" ref="L157:L170" si="81">I157-J157</f>
        <v>4</v>
      </c>
      <c r="M157" s="293">
        <v>8.4</v>
      </c>
      <c r="N157" s="293">
        <f t="shared" ref="N157:N170" si="82">L157-M157</f>
        <v>-4.4000000000000004</v>
      </c>
      <c r="O157" s="293" t="str">
        <f t="shared" ref="O157:O170" si="83">IF(M157&gt;=19.5,"70%",IF(M157&gt;=13.5,"50%",IF(M157&gt;=5.5,"30%",IF(M157&gt;=0.1,"15%"))))</f>
        <v>30%</v>
      </c>
      <c r="P157" s="293">
        <f t="shared" ref="P157:P170" si="84">N157*O157</f>
        <v>-1.32</v>
      </c>
      <c r="Q157" s="293">
        <v>0.1</v>
      </c>
      <c r="R157" s="293">
        <v>8.4</v>
      </c>
      <c r="S157" s="293">
        <f t="shared" ref="S157:S170" si="85">IF(I157&gt;1,(R157),G157)</f>
        <v>8.4</v>
      </c>
      <c r="T157" s="297">
        <f t="shared" ref="T157:T170" si="86">S157</f>
        <v>8.4</v>
      </c>
    </row>
    <row r="158" spans="1:20" ht="15.75" customHeight="1" x14ac:dyDescent="0.3">
      <c r="A158" s="233">
        <v>151</v>
      </c>
      <c r="B158" s="204" t="s">
        <v>67</v>
      </c>
      <c r="C158" s="203">
        <v>336</v>
      </c>
      <c r="D158" s="204" t="s">
        <v>34</v>
      </c>
      <c r="E158" s="223" t="s">
        <v>498</v>
      </c>
      <c r="F158" s="202">
        <v>1</v>
      </c>
      <c r="G158" s="202">
        <v>14</v>
      </c>
      <c r="H158" s="202">
        <v>14</v>
      </c>
      <c r="I158" s="202">
        <v>87</v>
      </c>
      <c r="J158" s="202">
        <v>70</v>
      </c>
      <c r="K158" s="202">
        <f t="shared" ref="K158:K163" si="87">I158-H158</f>
        <v>73</v>
      </c>
      <c r="L158" s="202">
        <f t="shared" ref="L158:L163" si="88">I158-J158</f>
        <v>17</v>
      </c>
      <c r="M158" s="202">
        <f t="shared" ref="M158:M163" si="89">G158</f>
        <v>14</v>
      </c>
      <c r="N158" s="202">
        <f t="shared" ref="N158:N163" si="90">L158-M158</f>
        <v>3</v>
      </c>
      <c r="O158" s="202" t="str">
        <f t="shared" ref="O158:O163" si="91">IF(M158&gt;=19.5,"70%",IF(M158&gt;=13.5,"50%",IF(M158&gt;=5.5,"30%",IF(M158&gt;=0.1,"15%"))))</f>
        <v>50%</v>
      </c>
      <c r="P158" s="202">
        <f t="shared" ref="P158:P163" si="92">N158*O158</f>
        <v>1.5</v>
      </c>
      <c r="Q158" s="202" t="str">
        <f>IF(N158&lt;0,O158, "0.1")</f>
        <v>0.1</v>
      </c>
      <c r="R158" s="202">
        <f t="shared" ref="R158:R163" si="93">IF(M158&gt;=L158,(M158+P158),M158+Q158)</f>
        <v>14.1</v>
      </c>
      <c r="S158" s="202">
        <f t="shared" ref="S158:S163" si="94">IF(I158&gt;1,(R158),G158)</f>
        <v>14.1</v>
      </c>
      <c r="T158" s="234">
        <f>S158</f>
        <v>14.1</v>
      </c>
    </row>
    <row r="159" spans="1:20" ht="15.75" customHeight="1" x14ac:dyDescent="0.3">
      <c r="A159" s="233">
        <v>152</v>
      </c>
      <c r="B159" s="203" t="s">
        <v>341</v>
      </c>
      <c r="C159" s="203">
        <v>154</v>
      </c>
      <c r="D159" s="204" t="s">
        <v>17</v>
      </c>
      <c r="E159" s="224" t="s">
        <v>498</v>
      </c>
      <c r="F159" s="202">
        <v>1</v>
      </c>
      <c r="G159" s="205">
        <v>7</v>
      </c>
      <c r="H159" s="206">
        <v>7</v>
      </c>
      <c r="I159" s="202">
        <v>79</v>
      </c>
      <c r="J159" s="202">
        <v>72</v>
      </c>
      <c r="K159" s="206">
        <f t="shared" si="87"/>
        <v>72</v>
      </c>
      <c r="L159" s="207">
        <f t="shared" si="88"/>
        <v>7</v>
      </c>
      <c r="M159" s="205">
        <f t="shared" si="89"/>
        <v>7</v>
      </c>
      <c r="N159" s="205">
        <f t="shared" si="90"/>
        <v>0</v>
      </c>
      <c r="O159" s="202" t="str">
        <f t="shared" si="91"/>
        <v>30%</v>
      </c>
      <c r="P159" s="202">
        <f t="shared" si="92"/>
        <v>0</v>
      </c>
      <c r="Q159" s="202" t="str">
        <f>IF(N159&lt;0,O159, "0.1")</f>
        <v>0.1</v>
      </c>
      <c r="R159" s="205">
        <f t="shared" si="93"/>
        <v>7</v>
      </c>
      <c r="S159" s="205">
        <f t="shared" si="94"/>
        <v>7</v>
      </c>
      <c r="T159" s="234">
        <f>S159</f>
        <v>7</v>
      </c>
    </row>
    <row r="160" spans="1:20" ht="15.75" customHeight="1" x14ac:dyDescent="0.3">
      <c r="A160" s="233">
        <v>153</v>
      </c>
      <c r="B160" s="203" t="s">
        <v>467</v>
      </c>
      <c r="C160" s="203">
        <v>456</v>
      </c>
      <c r="D160" s="376"/>
      <c r="E160" s="224" t="s">
        <v>498</v>
      </c>
      <c r="F160" s="377">
        <v>1</v>
      </c>
      <c r="G160" s="205">
        <v>16</v>
      </c>
      <c r="H160" s="206">
        <f>G160</f>
        <v>16</v>
      </c>
      <c r="I160" s="202">
        <v>92</v>
      </c>
      <c r="J160" s="202">
        <v>72</v>
      </c>
      <c r="K160" s="206">
        <f t="shared" si="87"/>
        <v>76</v>
      </c>
      <c r="L160" s="207">
        <f t="shared" si="88"/>
        <v>20</v>
      </c>
      <c r="M160" s="205">
        <f t="shared" si="89"/>
        <v>16</v>
      </c>
      <c r="N160" s="205">
        <f t="shared" si="90"/>
        <v>4</v>
      </c>
      <c r="O160" s="202" t="str">
        <f t="shared" si="91"/>
        <v>50%</v>
      </c>
      <c r="P160" s="202">
        <f t="shared" si="92"/>
        <v>2</v>
      </c>
      <c r="Q160" s="202" t="str">
        <f>IF(N160&lt;0,O160, "0.1")</f>
        <v>0.1</v>
      </c>
      <c r="R160" s="205">
        <f t="shared" si="93"/>
        <v>16.100000000000001</v>
      </c>
      <c r="S160" s="205">
        <f t="shared" si="94"/>
        <v>16.100000000000001</v>
      </c>
      <c r="T160" s="234">
        <f>S160</f>
        <v>16.100000000000001</v>
      </c>
    </row>
    <row r="161" spans="1:20" ht="15.75" customHeight="1" x14ac:dyDescent="0.3">
      <c r="A161" s="233">
        <v>154</v>
      </c>
      <c r="B161" s="369" t="s">
        <v>331</v>
      </c>
      <c r="C161" s="369">
        <v>153</v>
      </c>
      <c r="D161" s="370" t="s">
        <v>45</v>
      </c>
      <c r="E161" s="371" t="s">
        <v>498</v>
      </c>
      <c r="F161" s="371">
        <v>1</v>
      </c>
      <c r="G161" s="371">
        <v>8</v>
      </c>
      <c r="H161" s="372">
        <f>G161</f>
        <v>8</v>
      </c>
      <c r="I161" s="371">
        <v>86</v>
      </c>
      <c r="J161" s="371">
        <v>72</v>
      </c>
      <c r="K161" s="372">
        <f t="shared" si="87"/>
        <v>78</v>
      </c>
      <c r="L161" s="373">
        <f t="shared" si="88"/>
        <v>14</v>
      </c>
      <c r="M161" s="374">
        <f t="shared" si="89"/>
        <v>8</v>
      </c>
      <c r="N161" s="374">
        <f t="shared" si="90"/>
        <v>6</v>
      </c>
      <c r="O161" s="371" t="str">
        <f t="shared" si="91"/>
        <v>30%</v>
      </c>
      <c r="P161" s="371">
        <f t="shared" si="92"/>
        <v>1.7999999999999998</v>
      </c>
      <c r="Q161" s="371">
        <v>0.1</v>
      </c>
      <c r="R161" s="374">
        <f t="shared" si="93"/>
        <v>8.1</v>
      </c>
      <c r="S161" s="374">
        <f t="shared" si="94"/>
        <v>8.1</v>
      </c>
      <c r="T161" s="375">
        <f>S161</f>
        <v>8.1</v>
      </c>
    </row>
    <row r="162" spans="1:20" ht="15.75" customHeight="1" x14ac:dyDescent="0.3">
      <c r="A162" s="233">
        <v>155</v>
      </c>
      <c r="B162" s="203" t="s">
        <v>417</v>
      </c>
      <c r="C162" s="203">
        <v>23</v>
      </c>
      <c r="D162" s="204" t="s">
        <v>20</v>
      </c>
      <c r="E162" s="224" t="s">
        <v>526</v>
      </c>
      <c r="F162" s="202">
        <v>1</v>
      </c>
      <c r="G162" s="205">
        <v>12.1</v>
      </c>
      <c r="H162" s="206">
        <v>12</v>
      </c>
      <c r="I162" s="202">
        <v>87</v>
      </c>
      <c r="J162" s="202">
        <v>72</v>
      </c>
      <c r="K162" s="206">
        <f t="shared" si="87"/>
        <v>75</v>
      </c>
      <c r="L162" s="207">
        <f t="shared" si="88"/>
        <v>15</v>
      </c>
      <c r="M162" s="205">
        <f t="shared" si="89"/>
        <v>12.1</v>
      </c>
      <c r="N162" s="205">
        <f t="shared" si="90"/>
        <v>2.9000000000000004</v>
      </c>
      <c r="O162" s="202" t="str">
        <f t="shared" si="91"/>
        <v>30%</v>
      </c>
      <c r="P162" s="202">
        <f t="shared" si="92"/>
        <v>0.87000000000000011</v>
      </c>
      <c r="Q162" s="202" t="str">
        <f>IF(N162&lt;0,O162, "0.1")</f>
        <v>0.1</v>
      </c>
      <c r="R162" s="205">
        <f t="shared" si="93"/>
        <v>12.2</v>
      </c>
      <c r="S162" s="205">
        <f t="shared" si="94"/>
        <v>12.2</v>
      </c>
      <c r="T162" s="234">
        <v>12</v>
      </c>
    </row>
    <row r="163" spans="1:20" ht="15.75" customHeight="1" thickBot="1" x14ac:dyDescent="0.35">
      <c r="A163" s="368">
        <v>156</v>
      </c>
      <c r="B163" s="388" t="s">
        <v>429</v>
      </c>
      <c r="C163" s="389">
        <v>127</v>
      </c>
      <c r="D163" s="390" t="s">
        <v>34</v>
      </c>
      <c r="E163" s="391" t="s">
        <v>498</v>
      </c>
      <c r="F163" s="392">
        <v>1</v>
      </c>
      <c r="G163" s="393">
        <v>11</v>
      </c>
      <c r="H163" s="394">
        <f>G163</f>
        <v>11</v>
      </c>
      <c r="I163" s="392">
        <v>84</v>
      </c>
      <c r="J163" s="392">
        <v>70</v>
      </c>
      <c r="K163" s="394">
        <f t="shared" si="87"/>
        <v>73</v>
      </c>
      <c r="L163" s="395">
        <f t="shared" si="88"/>
        <v>14</v>
      </c>
      <c r="M163" s="393">
        <f t="shared" si="89"/>
        <v>11</v>
      </c>
      <c r="N163" s="393">
        <f t="shared" si="90"/>
        <v>3</v>
      </c>
      <c r="O163" s="392" t="str">
        <f t="shared" si="91"/>
        <v>30%</v>
      </c>
      <c r="P163" s="392">
        <f t="shared" si="92"/>
        <v>0.89999999999999991</v>
      </c>
      <c r="Q163" s="392" t="str">
        <f>IF(N163&lt;0,O163, "0.1")</f>
        <v>0.1</v>
      </c>
      <c r="R163" s="393">
        <f t="shared" si="93"/>
        <v>11.1</v>
      </c>
      <c r="S163" s="393">
        <f t="shared" si="94"/>
        <v>11.1</v>
      </c>
      <c r="T163" s="396">
        <f>S163</f>
        <v>11.1</v>
      </c>
    </row>
    <row r="164" spans="1:20" x14ac:dyDescent="0.3">
      <c r="A164" s="380">
        <v>157</v>
      </c>
      <c r="B164" s="381" t="s">
        <v>18</v>
      </c>
      <c r="C164" s="381">
        <v>126</v>
      </c>
      <c r="D164" s="382"/>
      <c r="E164" s="383"/>
      <c r="F164" s="383"/>
      <c r="G164" s="384">
        <v>13.3</v>
      </c>
      <c r="H164" s="385">
        <f>G164</f>
        <v>13.3</v>
      </c>
      <c r="I164" s="383"/>
      <c r="J164" s="383"/>
      <c r="K164" s="385">
        <f t="shared" si="80"/>
        <v>-13.3</v>
      </c>
      <c r="L164" s="386">
        <f t="shared" si="81"/>
        <v>0</v>
      </c>
      <c r="M164" s="384">
        <f t="shared" ref="M164:M170" si="95">G164</f>
        <v>13.3</v>
      </c>
      <c r="N164" s="384">
        <f t="shared" si="82"/>
        <v>-13.3</v>
      </c>
      <c r="O164" s="383" t="str">
        <f t="shared" si="83"/>
        <v>30%</v>
      </c>
      <c r="P164" s="383">
        <f t="shared" si="84"/>
        <v>-3.99</v>
      </c>
      <c r="Q164" s="383">
        <v>0.3</v>
      </c>
      <c r="R164" s="384">
        <f t="shared" ref="R164:R170" si="96">IF(M164&gt;=L164,(M164+P164),M164+Q164)</f>
        <v>9.31</v>
      </c>
      <c r="S164" s="384">
        <f t="shared" si="85"/>
        <v>13.3</v>
      </c>
      <c r="T164" s="387">
        <f t="shared" si="86"/>
        <v>13.3</v>
      </c>
    </row>
    <row r="165" spans="1:20" x14ac:dyDescent="0.3">
      <c r="A165" s="360">
        <v>158</v>
      </c>
      <c r="B165" s="240" t="s">
        <v>19</v>
      </c>
      <c r="C165" s="235">
        <v>325</v>
      </c>
      <c r="D165" s="241" t="s">
        <v>20</v>
      </c>
      <c r="E165" s="242"/>
      <c r="F165" s="243"/>
      <c r="G165" s="179">
        <v>10</v>
      </c>
      <c r="H165" s="238">
        <f>G165</f>
        <v>10</v>
      </c>
      <c r="I165" s="179">
        <v>83</v>
      </c>
      <c r="J165" s="179">
        <v>72</v>
      </c>
      <c r="K165" s="238">
        <f t="shared" si="80"/>
        <v>73</v>
      </c>
      <c r="L165" s="239">
        <f t="shared" si="81"/>
        <v>11</v>
      </c>
      <c r="M165" s="237">
        <f t="shared" si="95"/>
        <v>10</v>
      </c>
      <c r="N165" s="237">
        <f t="shared" si="82"/>
        <v>1</v>
      </c>
      <c r="O165" s="179" t="str">
        <f t="shared" si="83"/>
        <v>30%</v>
      </c>
      <c r="P165" s="179">
        <f t="shared" si="84"/>
        <v>0.3</v>
      </c>
      <c r="Q165" s="179" t="str">
        <f t="shared" ref="Q165" si="97">IF(N165&lt;0,O165, "0.1")</f>
        <v>0.1</v>
      </c>
      <c r="R165" s="237">
        <f t="shared" si="96"/>
        <v>10.1</v>
      </c>
      <c r="S165" s="237">
        <f t="shared" si="85"/>
        <v>10.1</v>
      </c>
      <c r="T165" s="299">
        <f t="shared" si="86"/>
        <v>10.1</v>
      </c>
    </row>
    <row r="166" spans="1:20" x14ac:dyDescent="0.3">
      <c r="A166" s="360">
        <v>159</v>
      </c>
      <c r="B166" s="235" t="s">
        <v>21</v>
      </c>
      <c r="C166" s="235">
        <v>6</v>
      </c>
      <c r="D166" s="236"/>
      <c r="E166" s="242"/>
      <c r="F166" s="179"/>
      <c r="G166" s="237">
        <v>10.1</v>
      </c>
      <c r="H166" s="238">
        <f>G166</f>
        <v>10.1</v>
      </c>
      <c r="I166" s="179">
        <v>91</v>
      </c>
      <c r="J166" s="179">
        <v>70</v>
      </c>
      <c r="K166" s="238">
        <f t="shared" si="80"/>
        <v>80.900000000000006</v>
      </c>
      <c r="L166" s="239">
        <f t="shared" si="81"/>
        <v>21</v>
      </c>
      <c r="M166" s="237">
        <f t="shared" si="95"/>
        <v>10.1</v>
      </c>
      <c r="N166" s="237">
        <f t="shared" si="82"/>
        <v>10.9</v>
      </c>
      <c r="O166" s="179" t="str">
        <f t="shared" si="83"/>
        <v>30%</v>
      </c>
      <c r="P166" s="179">
        <f t="shared" si="84"/>
        <v>3.27</v>
      </c>
      <c r="Q166" s="179">
        <v>0.1</v>
      </c>
      <c r="R166" s="237">
        <f t="shared" si="96"/>
        <v>10.199999999999999</v>
      </c>
      <c r="S166" s="237">
        <f t="shared" si="85"/>
        <v>10.199999999999999</v>
      </c>
      <c r="T166" s="299">
        <f t="shared" si="86"/>
        <v>10.199999999999999</v>
      </c>
    </row>
    <row r="167" spans="1:20" x14ac:dyDescent="0.3">
      <c r="A167" s="360">
        <v>160</v>
      </c>
      <c r="B167" s="235" t="s">
        <v>25</v>
      </c>
      <c r="C167" s="235">
        <v>89</v>
      </c>
      <c r="D167" s="236"/>
      <c r="E167" s="179"/>
      <c r="F167" s="179"/>
      <c r="G167" s="237">
        <v>24</v>
      </c>
      <c r="H167" s="238">
        <f>G167</f>
        <v>24</v>
      </c>
      <c r="I167" s="179">
        <v>120</v>
      </c>
      <c r="J167" s="179">
        <v>70</v>
      </c>
      <c r="K167" s="238">
        <f t="shared" si="80"/>
        <v>96</v>
      </c>
      <c r="L167" s="239">
        <f t="shared" si="81"/>
        <v>50</v>
      </c>
      <c r="M167" s="237">
        <f t="shared" si="95"/>
        <v>24</v>
      </c>
      <c r="N167" s="237">
        <f t="shared" si="82"/>
        <v>26</v>
      </c>
      <c r="O167" s="179" t="str">
        <f t="shared" si="83"/>
        <v>70%</v>
      </c>
      <c r="P167" s="179">
        <f t="shared" si="84"/>
        <v>18.2</v>
      </c>
      <c r="Q167" s="179">
        <v>0.1</v>
      </c>
      <c r="R167" s="237">
        <f t="shared" si="96"/>
        <v>24.1</v>
      </c>
      <c r="S167" s="237">
        <f t="shared" si="85"/>
        <v>24.1</v>
      </c>
      <c r="T167" s="299">
        <f t="shared" si="86"/>
        <v>24.1</v>
      </c>
    </row>
    <row r="168" spans="1:20" x14ac:dyDescent="0.3">
      <c r="A168" s="360">
        <v>161</v>
      </c>
      <c r="B168" s="235" t="s">
        <v>26</v>
      </c>
      <c r="C168" s="235">
        <v>310</v>
      </c>
      <c r="D168" s="236"/>
      <c r="E168" s="245"/>
      <c r="F168" s="179"/>
      <c r="G168" s="179">
        <v>24</v>
      </c>
      <c r="H168" s="179">
        <v>24</v>
      </c>
      <c r="I168" s="179">
        <v>103</v>
      </c>
      <c r="J168" s="179">
        <v>70</v>
      </c>
      <c r="K168" s="238"/>
      <c r="L168" s="239">
        <f t="shared" si="81"/>
        <v>33</v>
      </c>
      <c r="M168" s="237">
        <f t="shared" si="95"/>
        <v>24</v>
      </c>
      <c r="N168" s="237">
        <f t="shared" si="82"/>
        <v>9</v>
      </c>
      <c r="O168" s="179" t="str">
        <f t="shared" si="83"/>
        <v>70%</v>
      </c>
      <c r="P168" s="179">
        <f t="shared" si="84"/>
        <v>6.3</v>
      </c>
      <c r="Q168" s="179" t="str">
        <f>IF(N168&lt;0,O168, "0.1")</f>
        <v>0.1</v>
      </c>
      <c r="R168" s="237">
        <f t="shared" si="96"/>
        <v>24.1</v>
      </c>
      <c r="S168" s="237">
        <f t="shared" si="85"/>
        <v>24.1</v>
      </c>
      <c r="T168" s="299">
        <f t="shared" si="86"/>
        <v>24.1</v>
      </c>
    </row>
    <row r="169" spans="1:20" x14ac:dyDescent="0.3">
      <c r="A169" s="360">
        <v>162</v>
      </c>
      <c r="B169" s="235" t="s">
        <v>27</v>
      </c>
      <c r="C169" s="235">
        <v>141</v>
      </c>
      <c r="D169" s="236"/>
      <c r="E169" s="179"/>
      <c r="F169" s="179"/>
      <c r="G169" s="179">
        <v>19.5</v>
      </c>
      <c r="H169" s="238">
        <f>G169</f>
        <v>19.5</v>
      </c>
      <c r="I169" s="179"/>
      <c r="J169" s="179"/>
      <c r="K169" s="238">
        <f>I169-H169</f>
        <v>-19.5</v>
      </c>
      <c r="L169" s="239">
        <f t="shared" si="81"/>
        <v>0</v>
      </c>
      <c r="M169" s="237">
        <f t="shared" si="95"/>
        <v>19.5</v>
      </c>
      <c r="N169" s="237">
        <f t="shared" si="82"/>
        <v>-19.5</v>
      </c>
      <c r="O169" s="179" t="str">
        <f t="shared" si="83"/>
        <v>70%</v>
      </c>
      <c r="P169" s="179">
        <f t="shared" si="84"/>
        <v>-13.649999999999999</v>
      </c>
      <c r="Q169" s="179">
        <v>0.7</v>
      </c>
      <c r="R169" s="237">
        <f t="shared" si="96"/>
        <v>5.8500000000000014</v>
      </c>
      <c r="S169" s="237">
        <f t="shared" si="85"/>
        <v>19.5</v>
      </c>
      <c r="T169" s="299">
        <f t="shared" si="86"/>
        <v>19.5</v>
      </c>
    </row>
    <row r="170" spans="1:20" x14ac:dyDescent="0.3">
      <c r="A170" s="360">
        <v>163</v>
      </c>
      <c r="B170" s="72" t="s">
        <v>28</v>
      </c>
      <c r="C170" s="72">
        <v>142</v>
      </c>
      <c r="D170" s="75"/>
      <c r="E170" s="76"/>
      <c r="F170" s="31"/>
      <c r="G170" s="31">
        <v>8.5</v>
      </c>
      <c r="H170" s="246">
        <v>8</v>
      </c>
      <c r="I170" s="31">
        <v>77</v>
      </c>
      <c r="J170" s="31">
        <v>70</v>
      </c>
      <c r="K170" s="246">
        <f>I170-H170</f>
        <v>69</v>
      </c>
      <c r="L170" s="247">
        <f t="shared" si="81"/>
        <v>7</v>
      </c>
      <c r="M170" s="166">
        <f t="shared" si="95"/>
        <v>8.5</v>
      </c>
      <c r="N170" s="166">
        <f t="shared" si="82"/>
        <v>-1.5</v>
      </c>
      <c r="O170" s="31" t="str">
        <f t="shared" si="83"/>
        <v>30%</v>
      </c>
      <c r="P170" s="31">
        <f t="shared" si="84"/>
        <v>-0.44999999999999996</v>
      </c>
      <c r="Q170" s="31">
        <v>0.4</v>
      </c>
      <c r="R170" s="166">
        <f t="shared" si="96"/>
        <v>8.0500000000000007</v>
      </c>
      <c r="S170" s="166">
        <f t="shared" si="85"/>
        <v>8.0500000000000007</v>
      </c>
      <c r="T170" s="300">
        <f t="shared" si="86"/>
        <v>8.0500000000000007</v>
      </c>
    </row>
    <row r="171" spans="1:20" x14ac:dyDescent="0.3">
      <c r="A171" s="360">
        <v>164</v>
      </c>
      <c r="B171" s="235" t="s">
        <v>444</v>
      </c>
      <c r="C171" s="235">
        <v>432</v>
      </c>
      <c r="D171" s="249" t="s">
        <v>445</v>
      </c>
      <c r="E171" s="250"/>
      <c r="F171" s="250"/>
      <c r="G171" s="250" t="s">
        <v>446</v>
      </c>
      <c r="H171" s="250" t="s">
        <v>446</v>
      </c>
      <c r="I171" s="250" t="s">
        <v>446</v>
      </c>
      <c r="J171" s="250" t="s">
        <v>446</v>
      </c>
      <c r="K171" s="250" t="s">
        <v>446</v>
      </c>
      <c r="L171" s="250" t="s">
        <v>446</v>
      </c>
      <c r="M171" s="250" t="s">
        <v>446</v>
      </c>
      <c r="N171" s="250" t="s">
        <v>446</v>
      </c>
      <c r="O171" s="250" t="s">
        <v>446</v>
      </c>
      <c r="P171" s="250" t="s">
        <v>446</v>
      </c>
      <c r="Q171" s="250" t="s">
        <v>446</v>
      </c>
      <c r="R171" s="250" t="s">
        <v>446</v>
      </c>
      <c r="S171" s="250" t="s">
        <v>446</v>
      </c>
      <c r="T171" s="301" t="s">
        <v>446</v>
      </c>
    </row>
    <row r="172" spans="1:20" ht="15.75" customHeight="1" x14ac:dyDescent="0.3">
      <c r="A172" s="360">
        <v>165</v>
      </c>
      <c r="B172" s="72" t="s">
        <v>29</v>
      </c>
      <c r="C172" s="72">
        <v>192</v>
      </c>
      <c r="D172" s="75" t="s">
        <v>17</v>
      </c>
      <c r="E172" s="76"/>
      <c r="F172" s="31"/>
      <c r="G172" s="31">
        <v>19</v>
      </c>
      <c r="H172" s="246">
        <f>G172</f>
        <v>19</v>
      </c>
      <c r="I172" s="31">
        <v>109</v>
      </c>
      <c r="J172" s="31">
        <v>70</v>
      </c>
      <c r="K172" s="246">
        <f t="shared" ref="K172:K210" si="98">I172-H172</f>
        <v>90</v>
      </c>
      <c r="L172" s="247">
        <f t="shared" ref="L172:L229" si="99">I172-J172</f>
        <v>39</v>
      </c>
      <c r="M172" s="166">
        <f t="shared" ref="M172:M229" si="100">G172</f>
        <v>19</v>
      </c>
      <c r="N172" s="166">
        <f t="shared" ref="N172:N229" si="101">L172-M172</f>
        <v>20</v>
      </c>
      <c r="O172" s="31" t="str">
        <f>IF(M172&gt;=19.5,"70%",IF(M172&gt;=13.5,"50%",IF(M172&gt;=5.5,"30%",IF(M172&gt;=0.1,"15%"))))</f>
        <v>50%</v>
      </c>
      <c r="P172" s="31">
        <f t="shared" ref="P172:P229" si="102">N172*O172</f>
        <v>10</v>
      </c>
      <c r="Q172" s="31" t="str">
        <f t="shared" ref="Q172:Q194" si="103">IF(N172&lt;0,O172, "0.1")</f>
        <v>0.1</v>
      </c>
      <c r="R172" s="166">
        <f>IF(M172&gt;=L172,(M172+P172),M172+Q172)</f>
        <v>19.100000000000001</v>
      </c>
      <c r="S172" s="166">
        <f t="shared" ref="S172:S177" si="104">IF(I172&gt;1,(R172),G172)</f>
        <v>19.100000000000001</v>
      </c>
      <c r="T172" s="300">
        <f>S172</f>
        <v>19.100000000000001</v>
      </c>
    </row>
    <row r="173" spans="1:20" x14ac:dyDescent="0.3">
      <c r="A173" s="360">
        <v>166</v>
      </c>
      <c r="B173" s="235" t="s">
        <v>30</v>
      </c>
      <c r="C173" s="235">
        <v>238</v>
      </c>
      <c r="D173" s="236"/>
      <c r="E173" s="179"/>
      <c r="F173" s="179"/>
      <c r="G173" s="179">
        <v>16.100000000000001</v>
      </c>
      <c r="H173" s="238">
        <f>G173</f>
        <v>16.100000000000001</v>
      </c>
      <c r="I173" s="179"/>
      <c r="J173" s="179"/>
      <c r="K173" s="238">
        <f t="shared" si="98"/>
        <v>-16.100000000000001</v>
      </c>
      <c r="L173" s="239">
        <f t="shared" si="99"/>
        <v>0</v>
      </c>
      <c r="M173" s="237">
        <f t="shared" si="100"/>
        <v>16.100000000000001</v>
      </c>
      <c r="N173" s="237">
        <f t="shared" si="101"/>
        <v>-16.100000000000001</v>
      </c>
      <c r="O173" s="179" t="str">
        <f>IF(M173&gt;=19.5,"70%",IF(M173&gt;=13.5,"50%",IF(M173&gt;=5.5,"30%",IF(M173&gt;=0.1,"15%"))))</f>
        <v>50%</v>
      </c>
      <c r="P173" s="179">
        <v>-0.7</v>
      </c>
      <c r="Q173" s="179">
        <v>0.1</v>
      </c>
      <c r="R173" s="237">
        <f>IF(M173&gt;=L173,(M173+P173),M173+Q173)</f>
        <v>15.400000000000002</v>
      </c>
      <c r="S173" s="237">
        <f t="shared" si="104"/>
        <v>16.100000000000001</v>
      </c>
      <c r="T173" s="299">
        <f>S173</f>
        <v>16.100000000000001</v>
      </c>
    </row>
    <row r="174" spans="1:20" x14ac:dyDescent="0.3">
      <c r="A174" s="360">
        <v>167</v>
      </c>
      <c r="B174" s="72" t="s">
        <v>31</v>
      </c>
      <c r="C174" s="72">
        <v>237</v>
      </c>
      <c r="D174" s="75" t="s">
        <v>32</v>
      </c>
      <c r="E174" s="76"/>
      <c r="F174" s="31"/>
      <c r="G174" s="166">
        <v>10</v>
      </c>
      <c r="H174" s="246">
        <v>10</v>
      </c>
      <c r="I174" s="31">
        <v>88</v>
      </c>
      <c r="J174" s="31">
        <v>70</v>
      </c>
      <c r="K174" s="246">
        <f t="shared" si="98"/>
        <v>78</v>
      </c>
      <c r="L174" s="247">
        <f t="shared" si="99"/>
        <v>18</v>
      </c>
      <c r="M174" s="166">
        <f t="shared" si="100"/>
        <v>10</v>
      </c>
      <c r="N174" s="166">
        <f t="shared" si="101"/>
        <v>8</v>
      </c>
      <c r="O174" s="31" t="str">
        <f>IF(M174&gt;=19.5,"70%",IF(M174&gt;=13.5,"50%",IF(M174&gt;=5.5,"30%",IF(M174&gt;=0.1,"15%"))))</f>
        <v>30%</v>
      </c>
      <c r="P174" s="31">
        <f t="shared" si="102"/>
        <v>2.4</v>
      </c>
      <c r="Q174" s="31" t="str">
        <f t="shared" si="103"/>
        <v>0.1</v>
      </c>
      <c r="R174" s="31">
        <v>10</v>
      </c>
      <c r="S174" s="166">
        <f t="shared" si="104"/>
        <v>10</v>
      </c>
      <c r="T174" s="300">
        <v>10</v>
      </c>
    </row>
    <row r="175" spans="1:20" ht="15.75" customHeight="1" x14ac:dyDescent="0.3">
      <c r="A175" s="360">
        <v>168</v>
      </c>
      <c r="B175" s="72" t="s">
        <v>35</v>
      </c>
      <c r="C175" s="72">
        <v>282</v>
      </c>
      <c r="D175" s="75"/>
      <c r="E175" s="76"/>
      <c r="F175" s="31"/>
      <c r="G175" s="166">
        <v>14.1</v>
      </c>
      <c r="H175" s="246">
        <v>14</v>
      </c>
      <c r="I175" s="31">
        <v>83</v>
      </c>
      <c r="J175" s="31">
        <v>72</v>
      </c>
      <c r="K175" s="246">
        <f t="shared" si="98"/>
        <v>69</v>
      </c>
      <c r="L175" s="247">
        <f t="shared" si="99"/>
        <v>11</v>
      </c>
      <c r="M175" s="166">
        <f t="shared" si="100"/>
        <v>14.1</v>
      </c>
      <c r="N175" s="166">
        <f t="shared" si="101"/>
        <v>-3.0999999999999996</v>
      </c>
      <c r="O175" s="251">
        <v>0.3</v>
      </c>
      <c r="P175" s="31">
        <f t="shared" si="102"/>
        <v>-0.92999999999999983</v>
      </c>
      <c r="Q175" s="31">
        <v>1E-3</v>
      </c>
      <c r="R175" s="166">
        <f>IF(M175&gt;=L175,(M175+P175),M175+Q175)</f>
        <v>13.17</v>
      </c>
      <c r="S175" s="166">
        <f t="shared" si="104"/>
        <v>13.17</v>
      </c>
      <c r="T175" s="300">
        <f t="shared" ref="T175:T184" si="105">S175</f>
        <v>13.17</v>
      </c>
    </row>
    <row r="176" spans="1:20" ht="15.75" customHeight="1" x14ac:dyDescent="0.3">
      <c r="A176" s="360">
        <v>169</v>
      </c>
      <c r="B176" s="235" t="s">
        <v>36</v>
      </c>
      <c r="C176" s="235">
        <v>27</v>
      </c>
      <c r="D176" s="236"/>
      <c r="E176" s="179"/>
      <c r="F176" s="179"/>
      <c r="G176" s="237">
        <v>12</v>
      </c>
      <c r="H176" s="238">
        <f>G176</f>
        <v>12</v>
      </c>
      <c r="I176" s="179"/>
      <c r="J176" s="179"/>
      <c r="K176" s="238">
        <f t="shared" si="98"/>
        <v>-12</v>
      </c>
      <c r="L176" s="239">
        <f t="shared" si="99"/>
        <v>0</v>
      </c>
      <c r="M176" s="237">
        <f t="shared" si="100"/>
        <v>12</v>
      </c>
      <c r="N176" s="237">
        <f t="shared" si="101"/>
        <v>-12</v>
      </c>
      <c r="O176" s="179" t="str">
        <f t="shared" ref="O176:O177" si="106">IF(M176&gt;=19.5,"70%",IF(M176&gt;=13.5,"50%",IF(M176&gt;=5.5,"30%",IF(M176&gt;=0.1,"15%"))))</f>
        <v>30%</v>
      </c>
      <c r="P176" s="179">
        <f t="shared" si="102"/>
        <v>-3.5999999999999996</v>
      </c>
      <c r="Q176" s="31">
        <v>0.1</v>
      </c>
      <c r="R176" s="237">
        <f>IF(M176&gt;=L176,(M176+P176),M176+Q176)</f>
        <v>8.4</v>
      </c>
      <c r="S176" s="237">
        <f t="shared" si="104"/>
        <v>12</v>
      </c>
      <c r="T176" s="299">
        <f t="shared" si="105"/>
        <v>12</v>
      </c>
    </row>
    <row r="177" spans="1:20" ht="15.75" customHeight="1" x14ac:dyDescent="0.3">
      <c r="A177" s="360">
        <v>170</v>
      </c>
      <c r="B177" s="235" t="s">
        <v>37</v>
      </c>
      <c r="C177" s="235">
        <v>167</v>
      </c>
      <c r="D177" s="236"/>
      <c r="E177" s="179"/>
      <c r="F177" s="179"/>
      <c r="G177" s="179">
        <v>16.100000000000001</v>
      </c>
      <c r="H177" s="238">
        <f>G177</f>
        <v>16.100000000000001</v>
      </c>
      <c r="I177" s="179"/>
      <c r="J177" s="179"/>
      <c r="K177" s="238">
        <f t="shared" si="98"/>
        <v>-16.100000000000001</v>
      </c>
      <c r="L177" s="239">
        <f t="shared" si="99"/>
        <v>0</v>
      </c>
      <c r="M177" s="237">
        <f t="shared" si="100"/>
        <v>16.100000000000001</v>
      </c>
      <c r="N177" s="237">
        <f t="shared" si="101"/>
        <v>-16.100000000000001</v>
      </c>
      <c r="O177" s="179" t="str">
        <f t="shared" si="106"/>
        <v>50%</v>
      </c>
      <c r="P177" s="179">
        <f t="shared" si="102"/>
        <v>-8.0500000000000007</v>
      </c>
      <c r="Q177" s="31">
        <v>0.1</v>
      </c>
      <c r="R177" s="237">
        <f>IF(M177&gt;=L177,(M177+P177),M177+Q177)</f>
        <v>8.0500000000000007</v>
      </c>
      <c r="S177" s="237">
        <f t="shared" si="104"/>
        <v>16.100000000000001</v>
      </c>
      <c r="T177" s="299">
        <f t="shared" si="105"/>
        <v>16.100000000000001</v>
      </c>
    </row>
    <row r="178" spans="1:20" ht="15.75" customHeight="1" x14ac:dyDescent="0.3">
      <c r="A178" s="360">
        <v>171</v>
      </c>
      <c r="B178" s="72" t="s">
        <v>42</v>
      </c>
      <c r="C178" s="72">
        <v>214</v>
      </c>
      <c r="D178" s="75" t="s">
        <v>17</v>
      </c>
      <c r="E178" s="76"/>
      <c r="F178" s="31"/>
      <c r="G178" s="166">
        <v>14.1</v>
      </c>
      <c r="H178" s="246">
        <v>14</v>
      </c>
      <c r="I178" s="31">
        <v>105</v>
      </c>
      <c r="J178" s="31">
        <v>70</v>
      </c>
      <c r="K178" s="246">
        <f t="shared" si="98"/>
        <v>91</v>
      </c>
      <c r="L178" s="247">
        <f t="shared" si="99"/>
        <v>35</v>
      </c>
      <c r="M178" s="166">
        <f t="shared" si="100"/>
        <v>14.1</v>
      </c>
      <c r="N178" s="166">
        <f t="shared" si="101"/>
        <v>20.9</v>
      </c>
      <c r="O178" s="251">
        <v>0.3</v>
      </c>
      <c r="P178" s="31">
        <f t="shared" si="102"/>
        <v>6.27</v>
      </c>
      <c r="Q178" s="31" t="str">
        <f t="shared" si="103"/>
        <v>0.1</v>
      </c>
      <c r="R178" s="166">
        <f t="shared" ref="R178:R237" si="107">IF(M178&gt;=L178,(M178+P178),M178+Q178)</f>
        <v>14.2</v>
      </c>
      <c r="S178" s="166">
        <f t="shared" ref="S178:S237" si="108">IF(I178&gt;1,(R178),G178)</f>
        <v>14.2</v>
      </c>
      <c r="T178" s="300">
        <f t="shared" si="105"/>
        <v>14.2</v>
      </c>
    </row>
    <row r="179" spans="1:20" ht="15.75" customHeight="1" x14ac:dyDescent="0.3">
      <c r="A179" s="360">
        <v>172</v>
      </c>
      <c r="B179" s="72" t="s">
        <v>43</v>
      </c>
      <c r="C179" s="72">
        <v>196</v>
      </c>
      <c r="D179" s="75" t="s">
        <v>24</v>
      </c>
      <c r="E179" s="76"/>
      <c r="F179" s="31"/>
      <c r="G179" s="31">
        <v>8</v>
      </c>
      <c r="H179" s="246">
        <v>8</v>
      </c>
      <c r="I179" s="31">
        <v>88</v>
      </c>
      <c r="J179" s="31">
        <v>70</v>
      </c>
      <c r="K179" s="246">
        <f t="shared" si="98"/>
        <v>80</v>
      </c>
      <c r="L179" s="247">
        <f t="shared" si="99"/>
        <v>18</v>
      </c>
      <c r="M179" s="166">
        <f t="shared" si="100"/>
        <v>8</v>
      </c>
      <c r="N179" s="166">
        <f t="shared" si="101"/>
        <v>10</v>
      </c>
      <c r="O179" s="31" t="str">
        <f>IF(M179&gt;=19.5,"70%",IF(M179&gt;=13.5,"50%",IF(M179&gt;=5.5,"30%",IF(M179&gt;=0.1,"15%"))))</f>
        <v>30%</v>
      </c>
      <c r="P179" s="31">
        <f t="shared" si="102"/>
        <v>3</v>
      </c>
      <c r="Q179" s="31" t="str">
        <f t="shared" si="103"/>
        <v>0.1</v>
      </c>
      <c r="R179" s="166">
        <f t="shared" si="107"/>
        <v>8.1</v>
      </c>
      <c r="S179" s="166">
        <f t="shared" si="108"/>
        <v>8.1</v>
      </c>
      <c r="T179" s="300">
        <f t="shared" si="105"/>
        <v>8.1</v>
      </c>
    </row>
    <row r="180" spans="1:20" ht="15.75" customHeight="1" x14ac:dyDescent="0.3">
      <c r="A180" s="360">
        <v>173</v>
      </c>
      <c r="B180" s="72" t="s">
        <v>44</v>
      </c>
      <c r="C180" s="72">
        <v>137</v>
      </c>
      <c r="D180" s="75" t="s">
        <v>45</v>
      </c>
      <c r="E180" s="76"/>
      <c r="F180" s="31"/>
      <c r="G180" s="31">
        <v>14.2</v>
      </c>
      <c r="H180" s="246">
        <v>14</v>
      </c>
      <c r="I180" s="31">
        <v>101</v>
      </c>
      <c r="J180" s="31">
        <v>70</v>
      </c>
      <c r="K180" s="246">
        <f t="shared" si="98"/>
        <v>87</v>
      </c>
      <c r="L180" s="247">
        <f t="shared" si="99"/>
        <v>31</v>
      </c>
      <c r="M180" s="166">
        <f t="shared" si="100"/>
        <v>14.2</v>
      </c>
      <c r="N180" s="166">
        <f t="shared" si="101"/>
        <v>16.8</v>
      </c>
      <c r="O180" s="251">
        <v>0.3</v>
      </c>
      <c r="P180" s="31">
        <f t="shared" si="102"/>
        <v>5.04</v>
      </c>
      <c r="Q180" s="31" t="str">
        <f t="shared" si="103"/>
        <v>0.1</v>
      </c>
      <c r="R180" s="166">
        <f t="shared" si="107"/>
        <v>14.299999999999999</v>
      </c>
      <c r="S180" s="166">
        <f t="shared" si="108"/>
        <v>14.299999999999999</v>
      </c>
      <c r="T180" s="300">
        <f t="shared" si="105"/>
        <v>14.299999999999999</v>
      </c>
    </row>
    <row r="181" spans="1:20" ht="15.75" customHeight="1" x14ac:dyDescent="0.3">
      <c r="A181" s="360">
        <v>174</v>
      </c>
      <c r="B181" s="235" t="s">
        <v>47</v>
      </c>
      <c r="C181" s="235">
        <v>66</v>
      </c>
      <c r="D181" s="236"/>
      <c r="E181" s="179"/>
      <c r="F181" s="179"/>
      <c r="G181" s="237">
        <v>18.7</v>
      </c>
      <c r="H181" s="238">
        <f>G181</f>
        <v>18.7</v>
      </c>
      <c r="I181" s="179"/>
      <c r="J181" s="179"/>
      <c r="K181" s="238">
        <f t="shared" si="98"/>
        <v>-18.7</v>
      </c>
      <c r="L181" s="239">
        <f t="shared" si="99"/>
        <v>0</v>
      </c>
      <c r="M181" s="237">
        <f t="shared" si="100"/>
        <v>18.7</v>
      </c>
      <c r="N181" s="237">
        <f t="shared" si="101"/>
        <v>-18.7</v>
      </c>
      <c r="O181" s="179" t="str">
        <f t="shared" ref="O181:O191" si="109">IF(M181&gt;=19.5,"70%",IF(M181&gt;=13.5,"50%",IF(M181&gt;=5.5,"30%",IF(M181&gt;=0.1,"15%"))))</f>
        <v>50%</v>
      </c>
      <c r="P181" s="179">
        <f t="shared" si="102"/>
        <v>-9.35</v>
      </c>
      <c r="Q181" s="179">
        <v>0.1</v>
      </c>
      <c r="R181" s="237">
        <f t="shared" si="107"/>
        <v>9.35</v>
      </c>
      <c r="S181" s="237">
        <f t="shared" si="108"/>
        <v>18.7</v>
      </c>
      <c r="T181" s="299">
        <f t="shared" si="105"/>
        <v>18.7</v>
      </c>
    </row>
    <row r="182" spans="1:20" ht="15.75" customHeight="1" x14ac:dyDescent="0.3">
      <c r="A182" s="360">
        <v>175</v>
      </c>
      <c r="B182" s="235" t="s">
        <v>48</v>
      </c>
      <c r="C182" s="235">
        <v>42</v>
      </c>
      <c r="D182" s="236"/>
      <c r="E182" s="179"/>
      <c r="F182" s="179"/>
      <c r="G182" s="237">
        <v>12.8</v>
      </c>
      <c r="H182" s="238">
        <f>G182</f>
        <v>12.8</v>
      </c>
      <c r="I182" s="179"/>
      <c r="J182" s="179"/>
      <c r="K182" s="238">
        <f t="shared" si="98"/>
        <v>-12.8</v>
      </c>
      <c r="L182" s="239">
        <f t="shared" si="99"/>
        <v>0</v>
      </c>
      <c r="M182" s="237">
        <f t="shared" si="100"/>
        <v>12.8</v>
      </c>
      <c r="N182" s="237">
        <f t="shared" si="101"/>
        <v>-12.8</v>
      </c>
      <c r="O182" s="179" t="str">
        <f t="shared" si="109"/>
        <v>30%</v>
      </c>
      <c r="P182" s="179">
        <f t="shared" si="102"/>
        <v>-3.84</v>
      </c>
      <c r="Q182" s="31">
        <v>0.1</v>
      </c>
      <c r="R182" s="237">
        <f t="shared" si="107"/>
        <v>8.9600000000000009</v>
      </c>
      <c r="S182" s="237">
        <f t="shared" si="108"/>
        <v>12.8</v>
      </c>
      <c r="T182" s="299">
        <f t="shared" si="105"/>
        <v>12.8</v>
      </c>
    </row>
    <row r="183" spans="1:20" ht="15.75" customHeight="1" x14ac:dyDescent="0.3">
      <c r="A183" s="360">
        <v>176</v>
      </c>
      <c r="B183" s="235" t="s">
        <v>511</v>
      </c>
      <c r="C183" s="235">
        <v>213</v>
      </c>
      <c r="D183" s="236" t="s">
        <v>34</v>
      </c>
      <c r="E183" s="245"/>
      <c r="F183" s="179"/>
      <c r="G183" s="179">
        <v>18</v>
      </c>
      <c r="H183" s="238">
        <v>18</v>
      </c>
      <c r="I183" s="179">
        <v>88</v>
      </c>
      <c r="J183" s="179">
        <v>69</v>
      </c>
      <c r="K183" s="238">
        <f t="shared" si="98"/>
        <v>70</v>
      </c>
      <c r="L183" s="239">
        <f t="shared" si="99"/>
        <v>19</v>
      </c>
      <c r="M183" s="237">
        <f t="shared" si="100"/>
        <v>18</v>
      </c>
      <c r="N183" s="237">
        <f t="shared" si="101"/>
        <v>1</v>
      </c>
      <c r="O183" s="179" t="str">
        <f t="shared" si="109"/>
        <v>50%</v>
      </c>
      <c r="P183" s="179">
        <f t="shared" si="102"/>
        <v>0.5</v>
      </c>
      <c r="Q183" s="179" t="str">
        <f t="shared" si="103"/>
        <v>0.1</v>
      </c>
      <c r="R183" s="237">
        <f t="shared" si="107"/>
        <v>18.100000000000001</v>
      </c>
      <c r="S183" s="237">
        <f t="shared" si="108"/>
        <v>18.100000000000001</v>
      </c>
      <c r="T183" s="299">
        <f t="shared" si="105"/>
        <v>18.100000000000001</v>
      </c>
    </row>
    <row r="184" spans="1:20" ht="15.75" customHeight="1" x14ac:dyDescent="0.3">
      <c r="A184" s="360">
        <v>177</v>
      </c>
      <c r="B184" s="236" t="s">
        <v>49</v>
      </c>
      <c r="C184" s="235">
        <v>253</v>
      </c>
      <c r="D184" s="236"/>
      <c r="E184" s="242"/>
      <c r="F184" s="179"/>
      <c r="G184" s="237">
        <v>16</v>
      </c>
      <c r="H184" s="238">
        <f>G184</f>
        <v>16</v>
      </c>
      <c r="I184" s="179">
        <v>88</v>
      </c>
      <c r="J184" s="179">
        <v>72</v>
      </c>
      <c r="K184" s="238">
        <f t="shared" si="98"/>
        <v>72</v>
      </c>
      <c r="L184" s="239">
        <f t="shared" si="99"/>
        <v>16</v>
      </c>
      <c r="M184" s="237">
        <f t="shared" si="100"/>
        <v>16</v>
      </c>
      <c r="N184" s="237">
        <f t="shared" si="101"/>
        <v>0</v>
      </c>
      <c r="O184" s="179" t="str">
        <f t="shared" si="109"/>
        <v>50%</v>
      </c>
      <c r="P184" s="179">
        <f t="shared" si="102"/>
        <v>0</v>
      </c>
      <c r="Q184" s="179" t="str">
        <f t="shared" si="103"/>
        <v>0.1</v>
      </c>
      <c r="R184" s="237">
        <f t="shared" si="107"/>
        <v>16</v>
      </c>
      <c r="S184" s="237">
        <f t="shared" si="108"/>
        <v>16</v>
      </c>
      <c r="T184" s="299">
        <f t="shared" si="105"/>
        <v>16</v>
      </c>
    </row>
    <row r="185" spans="1:20" ht="15.75" customHeight="1" x14ac:dyDescent="0.3">
      <c r="A185" s="360">
        <v>178</v>
      </c>
      <c r="B185" s="72" t="s">
        <v>456</v>
      </c>
      <c r="C185" s="72">
        <v>444</v>
      </c>
      <c r="D185" s="252"/>
      <c r="E185" s="255"/>
      <c r="F185" s="254"/>
      <c r="G185" s="31">
        <v>24</v>
      </c>
      <c r="H185" s="31">
        <v>24</v>
      </c>
      <c r="I185" s="31">
        <v>93</v>
      </c>
      <c r="J185" s="31">
        <v>72</v>
      </c>
      <c r="K185" s="31">
        <f t="shared" si="98"/>
        <v>69</v>
      </c>
      <c r="L185" s="31">
        <f t="shared" si="99"/>
        <v>21</v>
      </c>
      <c r="M185" s="31">
        <f t="shared" si="100"/>
        <v>24</v>
      </c>
      <c r="N185" s="31">
        <f t="shared" si="101"/>
        <v>-3</v>
      </c>
      <c r="O185" s="31" t="str">
        <f t="shared" si="109"/>
        <v>70%</v>
      </c>
      <c r="P185" s="31">
        <f t="shared" si="102"/>
        <v>-2.0999999999999996</v>
      </c>
      <c r="Q185" s="31">
        <v>0.1</v>
      </c>
      <c r="R185" s="31">
        <f t="shared" si="107"/>
        <v>21.9</v>
      </c>
      <c r="S185" s="31">
        <f t="shared" si="108"/>
        <v>21.9</v>
      </c>
      <c r="T185" s="302">
        <v>22</v>
      </c>
    </row>
    <row r="186" spans="1:20" ht="15.75" customHeight="1" x14ac:dyDescent="0.3">
      <c r="A186" s="360">
        <v>179</v>
      </c>
      <c r="B186" s="235" t="s">
        <v>51</v>
      </c>
      <c r="C186" s="235">
        <v>205</v>
      </c>
      <c r="D186" s="236"/>
      <c r="E186" s="76"/>
      <c r="F186" s="179"/>
      <c r="G186" s="179">
        <v>10</v>
      </c>
      <c r="H186" s="238">
        <f>G186</f>
        <v>10</v>
      </c>
      <c r="I186" s="179">
        <v>85</v>
      </c>
      <c r="J186" s="179">
        <v>69</v>
      </c>
      <c r="K186" s="238">
        <f t="shared" si="98"/>
        <v>75</v>
      </c>
      <c r="L186" s="239">
        <f t="shared" si="99"/>
        <v>16</v>
      </c>
      <c r="M186" s="237">
        <f t="shared" si="100"/>
        <v>10</v>
      </c>
      <c r="N186" s="237">
        <f t="shared" si="101"/>
        <v>6</v>
      </c>
      <c r="O186" s="179" t="str">
        <f t="shared" si="109"/>
        <v>30%</v>
      </c>
      <c r="P186" s="179">
        <f t="shared" si="102"/>
        <v>1.7999999999999998</v>
      </c>
      <c r="Q186" s="179" t="str">
        <f t="shared" si="103"/>
        <v>0.1</v>
      </c>
      <c r="R186" s="237">
        <f t="shared" si="107"/>
        <v>10.1</v>
      </c>
      <c r="S186" s="237">
        <f t="shared" si="108"/>
        <v>10.1</v>
      </c>
      <c r="T186" s="299">
        <f>S186</f>
        <v>10.1</v>
      </c>
    </row>
    <row r="187" spans="1:20" ht="15.75" customHeight="1" x14ac:dyDescent="0.3">
      <c r="A187" s="360">
        <v>180</v>
      </c>
      <c r="B187" s="240" t="s">
        <v>51</v>
      </c>
      <c r="C187" s="235">
        <v>330</v>
      </c>
      <c r="D187" s="241"/>
      <c r="E187" s="242"/>
      <c r="F187" s="243"/>
      <c r="G187" s="237">
        <v>11</v>
      </c>
      <c r="H187" s="238">
        <v>11</v>
      </c>
      <c r="I187" s="179">
        <v>79</v>
      </c>
      <c r="J187" s="179">
        <v>70</v>
      </c>
      <c r="K187" s="238">
        <f t="shared" si="98"/>
        <v>68</v>
      </c>
      <c r="L187" s="239">
        <f t="shared" si="99"/>
        <v>9</v>
      </c>
      <c r="M187" s="237">
        <f t="shared" si="100"/>
        <v>11</v>
      </c>
      <c r="N187" s="237">
        <f t="shared" si="101"/>
        <v>-2</v>
      </c>
      <c r="O187" s="179" t="str">
        <f t="shared" si="109"/>
        <v>30%</v>
      </c>
      <c r="P187" s="179">
        <f t="shared" si="102"/>
        <v>-0.6</v>
      </c>
      <c r="Q187" s="179">
        <v>0.1</v>
      </c>
      <c r="R187" s="237">
        <f t="shared" si="107"/>
        <v>10.4</v>
      </c>
      <c r="S187" s="237">
        <f t="shared" si="108"/>
        <v>10.4</v>
      </c>
      <c r="T187" s="299">
        <f>S187</f>
        <v>10.4</v>
      </c>
    </row>
    <row r="188" spans="1:20" ht="15.75" customHeight="1" x14ac:dyDescent="0.3">
      <c r="A188" s="360">
        <v>181</v>
      </c>
      <c r="B188" s="240" t="s">
        <v>52</v>
      </c>
      <c r="C188" s="235">
        <v>331</v>
      </c>
      <c r="D188" s="241" t="s">
        <v>20</v>
      </c>
      <c r="E188" s="242"/>
      <c r="F188" s="243"/>
      <c r="G188" s="237">
        <v>13</v>
      </c>
      <c r="H188" s="238">
        <f>G188</f>
        <v>13</v>
      </c>
      <c r="I188" s="179">
        <v>93</v>
      </c>
      <c r="J188" s="179">
        <v>70</v>
      </c>
      <c r="K188" s="238">
        <f t="shared" si="98"/>
        <v>80</v>
      </c>
      <c r="L188" s="239">
        <f t="shared" si="99"/>
        <v>23</v>
      </c>
      <c r="M188" s="237">
        <f t="shared" si="100"/>
        <v>13</v>
      </c>
      <c r="N188" s="237">
        <f t="shared" si="101"/>
        <v>10</v>
      </c>
      <c r="O188" s="179" t="str">
        <f t="shared" si="109"/>
        <v>30%</v>
      </c>
      <c r="P188" s="179">
        <f t="shared" si="102"/>
        <v>3</v>
      </c>
      <c r="Q188" s="179" t="str">
        <f t="shared" si="103"/>
        <v>0.1</v>
      </c>
      <c r="R188" s="237">
        <f t="shared" si="107"/>
        <v>13.1</v>
      </c>
      <c r="S188" s="237">
        <f t="shared" si="108"/>
        <v>13.1</v>
      </c>
      <c r="T188" s="299">
        <f>S188</f>
        <v>13.1</v>
      </c>
    </row>
    <row r="189" spans="1:20" ht="15.75" customHeight="1" x14ac:dyDescent="0.3">
      <c r="A189" s="360">
        <v>182</v>
      </c>
      <c r="B189" s="235" t="s">
        <v>53</v>
      </c>
      <c r="C189" s="235">
        <v>332</v>
      </c>
      <c r="D189" s="236"/>
      <c r="E189" s="242"/>
      <c r="F189" s="179"/>
      <c r="G189" s="179">
        <v>21</v>
      </c>
      <c r="H189" s="179">
        <v>21</v>
      </c>
      <c r="I189" s="179">
        <v>97</v>
      </c>
      <c r="J189" s="179">
        <v>70</v>
      </c>
      <c r="K189" s="179">
        <f t="shared" si="98"/>
        <v>76</v>
      </c>
      <c r="L189" s="179">
        <f t="shared" si="99"/>
        <v>27</v>
      </c>
      <c r="M189" s="179">
        <f t="shared" si="100"/>
        <v>21</v>
      </c>
      <c r="N189" s="179">
        <f t="shared" si="101"/>
        <v>6</v>
      </c>
      <c r="O189" s="179" t="str">
        <f t="shared" si="109"/>
        <v>70%</v>
      </c>
      <c r="P189" s="179">
        <f t="shared" si="102"/>
        <v>4.1999999999999993</v>
      </c>
      <c r="Q189" s="179" t="str">
        <f t="shared" si="103"/>
        <v>0.1</v>
      </c>
      <c r="R189" s="179">
        <f t="shared" si="107"/>
        <v>21.1</v>
      </c>
      <c r="S189" s="179">
        <f t="shared" si="108"/>
        <v>21.1</v>
      </c>
      <c r="T189" s="299">
        <f>S189</f>
        <v>21.1</v>
      </c>
    </row>
    <row r="190" spans="1:20" ht="15.75" customHeight="1" x14ac:dyDescent="0.3">
      <c r="A190" s="360">
        <v>183</v>
      </c>
      <c r="B190" s="236" t="s">
        <v>53</v>
      </c>
      <c r="C190" s="235">
        <v>333</v>
      </c>
      <c r="D190" s="236"/>
      <c r="E190" s="242"/>
      <c r="F190" s="179"/>
      <c r="G190" s="179">
        <v>21</v>
      </c>
      <c r="H190" s="179">
        <v>21</v>
      </c>
      <c r="I190" s="179">
        <v>100</v>
      </c>
      <c r="J190" s="179">
        <v>71</v>
      </c>
      <c r="K190" s="179">
        <f t="shared" si="98"/>
        <v>79</v>
      </c>
      <c r="L190" s="179">
        <f t="shared" si="99"/>
        <v>29</v>
      </c>
      <c r="M190" s="179">
        <f t="shared" si="100"/>
        <v>21</v>
      </c>
      <c r="N190" s="179">
        <f t="shared" si="101"/>
        <v>8</v>
      </c>
      <c r="O190" s="179" t="str">
        <f t="shared" si="109"/>
        <v>70%</v>
      </c>
      <c r="P190" s="179">
        <f t="shared" si="102"/>
        <v>5.6</v>
      </c>
      <c r="Q190" s="179" t="str">
        <f t="shared" si="103"/>
        <v>0.1</v>
      </c>
      <c r="R190" s="179">
        <f t="shared" si="107"/>
        <v>21.1</v>
      </c>
      <c r="S190" s="179">
        <f t="shared" si="108"/>
        <v>21.1</v>
      </c>
      <c r="T190" s="232">
        <v>21</v>
      </c>
    </row>
    <row r="191" spans="1:20" ht="15.75" customHeight="1" x14ac:dyDescent="0.3">
      <c r="A191" s="360">
        <v>184</v>
      </c>
      <c r="B191" s="235" t="s">
        <v>54</v>
      </c>
      <c r="C191" s="235">
        <v>117</v>
      </c>
      <c r="D191" s="236"/>
      <c r="E191" s="179"/>
      <c r="F191" s="179"/>
      <c r="G191" s="237">
        <v>24</v>
      </c>
      <c r="H191" s="238">
        <f>G191</f>
        <v>24</v>
      </c>
      <c r="I191" s="179"/>
      <c r="J191" s="179"/>
      <c r="K191" s="238">
        <f t="shared" si="98"/>
        <v>-24</v>
      </c>
      <c r="L191" s="239">
        <f t="shared" si="99"/>
        <v>0</v>
      </c>
      <c r="M191" s="237">
        <f t="shared" si="100"/>
        <v>24</v>
      </c>
      <c r="N191" s="237">
        <f t="shared" si="101"/>
        <v>-24</v>
      </c>
      <c r="O191" s="179" t="str">
        <f t="shared" si="109"/>
        <v>70%</v>
      </c>
      <c r="P191" s="179">
        <f t="shared" si="102"/>
        <v>-16.799999999999997</v>
      </c>
      <c r="Q191" s="179">
        <v>0.1</v>
      </c>
      <c r="R191" s="237">
        <f t="shared" si="107"/>
        <v>7.2000000000000028</v>
      </c>
      <c r="S191" s="237">
        <f t="shared" si="108"/>
        <v>24</v>
      </c>
      <c r="T191" s="299">
        <f>S191</f>
        <v>24</v>
      </c>
    </row>
    <row r="192" spans="1:20" ht="15.75" customHeight="1" x14ac:dyDescent="0.3">
      <c r="A192" s="360">
        <v>185</v>
      </c>
      <c r="B192" s="235" t="s">
        <v>55</v>
      </c>
      <c r="C192" s="235">
        <v>144</v>
      </c>
      <c r="D192" s="236" t="s">
        <v>56</v>
      </c>
      <c r="E192" s="179"/>
      <c r="F192" s="179"/>
      <c r="G192" s="179">
        <v>5</v>
      </c>
      <c r="H192" s="238">
        <v>5</v>
      </c>
      <c r="I192" s="179"/>
      <c r="J192" s="179"/>
      <c r="K192" s="238">
        <f t="shared" si="98"/>
        <v>-5</v>
      </c>
      <c r="L192" s="239">
        <f t="shared" si="99"/>
        <v>0</v>
      </c>
      <c r="M192" s="237">
        <f t="shared" si="100"/>
        <v>5</v>
      </c>
      <c r="N192" s="237">
        <f t="shared" si="101"/>
        <v>-5</v>
      </c>
      <c r="O192" s="244">
        <v>0.3</v>
      </c>
      <c r="P192" s="179">
        <f t="shared" si="102"/>
        <v>-1.5</v>
      </c>
      <c r="Q192" s="179">
        <v>0.1</v>
      </c>
      <c r="R192" s="237">
        <f t="shared" si="107"/>
        <v>3.5</v>
      </c>
      <c r="S192" s="237">
        <f t="shared" si="108"/>
        <v>5</v>
      </c>
      <c r="T192" s="299">
        <f>S192</f>
        <v>5</v>
      </c>
    </row>
    <row r="193" spans="1:20" ht="15.75" customHeight="1" x14ac:dyDescent="0.3">
      <c r="A193" s="360">
        <v>186</v>
      </c>
      <c r="B193" s="235" t="s">
        <v>57</v>
      </c>
      <c r="C193" s="235">
        <v>121</v>
      </c>
      <c r="D193" s="236"/>
      <c r="E193" s="242"/>
      <c r="F193" s="179"/>
      <c r="G193" s="237">
        <v>14</v>
      </c>
      <c r="H193" s="238">
        <v>14</v>
      </c>
      <c r="I193" s="179">
        <v>98</v>
      </c>
      <c r="J193" s="179">
        <v>70</v>
      </c>
      <c r="K193" s="238">
        <f t="shared" si="98"/>
        <v>84</v>
      </c>
      <c r="L193" s="239">
        <f t="shared" si="99"/>
        <v>28</v>
      </c>
      <c r="M193" s="237">
        <f t="shared" si="100"/>
        <v>14</v>
      </c>
      <c r="N193" s="237">
        <f t="shared" si="101"/>
        <v>14</v>
      </c>
      <c r="O193" s="244">
        <v>0.3</v>
      </c>
      <c r="P193" s="179">
        <f t="shared" si="102"/>
        <v>4.2</v>
      </c>
      <c r="Q193" s="179" t="str">
        <f t="shared" si="103"/>
        <v>0.1</v>
      </c>
      <c r="R193" s="237">
        <f t="shared" si="107"/>
        <v>14.1</v>
      </c>
      <c r="S193" s="237">
        <f t="shared" si="108"/>
        <v>14.1</v>
      </c>
      <c r="T193" s="299">
        <f>S193</f>
        <v>14.1</v>
      </c>
    </row>
    <row r="194" spans="1:20" ht="15.75" customHeight="1" x14ac:dyDescent="0.3">
      <c r="A194" s="360">
        <v>187</v>
      </c>
      <c r="B194" s="240" t="s">
        <v>59</v>
      </c>
      <c r="C194" s="235">
        <v>334</v>
      </c>
      <c r="D194" s="241"/>
      <c r="E194" s="242"/>
      <c r="F194" s="243"/>
      <c r="G194" s="179">
        <v>21</v>
      </c>
      <c r="H194" s="238">
        <f>G194</f>
        <v>21</v>
      </c>
      <c r="I194" s="179">
        <v>106</v>
      </c>
      <c r="J194" s="179">
        <v>70</v>
      </c>
      <c r="K194" s="238">
        <f t="shared" si="98"/>
        <v>85</v>
      </c>
      <c r="L194" s="239">
        <f t="shared" si="99"/>
        <v>36</v>
      </c>
      <c r="M194" s="237">
        <f t="shared" si="100"/>
        <v>21</v>
      </c>
      <c r="N194" s="237">
        <f t="shared" si="101"/>
        <v>15</v>
      </c>
      <c r="O194" s="179" t="str">
        <f>IF(M194&gt;=19.5,"70%",IF(M194&gt;=13.5,"50%",IF(M194&gt;=5.5,"30%",IF(M194&gt;=0.1,"15%"))))</f>
        <v>70%</v>
      </c>
      <c r="P194" s="179">
        <f t="shared" si="102"/>
        <v>10.5</v>
      </c>
      <c r="Q194" s="179" t="str">
        <f t="shared" si="103"/>
        <v>0.1</v>
      </c>
      <c r="R194" s="237">
        <f t="shared" si="107"/>
        <v>21.1</v>
      </c>
      <c r="S194" s="237">
        <f t="shared" si="108"/>
        <v>21.1</v>
      </c>
      <c r="T194" s="299">
        <f>S194</f>
        <v>21.1</v>
      </c>
    </row>
    <row r="195" spans="1:20" ht="15.75" customHeight="1" x14ac:dyDescent="0.3">
      <c r="A195" s="360">
        <v>188</v>
      </c>
      <c r="B195" s="235" t="s">
        <v>60</v>
      </c>
      <c r="C195" s="235">
        <v>335</v>
      </c>
      <c r="D195" s="256"/>
      <c r="E195" s="257"/>
      <c r="F195" s="258"/>
      <c r="G195" s="179">
        <v>17.899999999999999</v>
      </c>
      <c r="H195" s="238">
        <f>G195</f>
        <v>17.899999999999999</v>
      </c>
      <c r="I195" s="179"/>
      <c r="J195" s="179"/>
      <c r="K195" s="238">
        <f t="shared" si="98"/>
        <v>-17.899999999999999</v>
      </c>
      <c r="L195" s="239">
        <f t="shared" si="99"/>
        <v>0</v>
      </c>
      <c r="M195" s="237">
        <f t="shared" si="100"/>
        <v>17.899999999999999</v>
      </c>
      <c r="N195" s="237">
        <f t="shared" si="101"/>
        <v>-17.899999999999999</v>
      </c>
      <c r="O195" s="179" t="str">
        <f t="shared" ref="O195:O204" si="110">IF(M195&gt;=19.5,"70%",IF(M195&gt;=13.5,"50%",IF(M195&gt;=5.5,"30%",IF(M195&gt;=0.1,"15%"))))</f>
        <v>50%</v>
      </c>
      <c r="P195" s="179">
        <f t="shared" si="102"/>
        <v>-8.9499999999999993</v>
      </c>
      <c r="Q195" s="179">
        <v>0.1</v>
      </c>
      <c r="R195" s="237">
        <f t="shared" si="107"/>
        <v>8.9499999999999993</v>
      </c>
      <c r="S195" s="237">
        <f t="shared" si="108"/>
        <v>17.899999999999999</v>
      </c>
      <c r="T195" s="299">
        <f t="shared" ref="T195" si="111">S195</f>
        <v>17.899999999999999</v>
      </c>
    </row>
    <row r="196" spans="1:20" ht="15.75" customHeight="1" x14ac:dyDescent="0.3">
      <c r="A196" s="360">
        <v>189</v>
      </c>
      <c r="B196" s="235" t="s">
        <v>62</v>
      </c>
      <c r="C196" s="235">
        <v>219</v>
      </c>
      <c r="D196" s="236"/>
      <c r="E196" s="179"/>
      <c r="F196" s="179"/>
      <c r="G196" s="237">
        <v>24</v>
      </c>
      <c r="H196" s="238">
        <f>G196</f>
        <v>24</v>
      </c>
      <c r="I196" s="179"/>
      <c r="J196" s="179"/>
      <c r="K196" s="238">
        <f t="shared" si="98"/>
        <v>-24</v>
      </c>
      <c r="L196" s="239">
        <f t="shared" si="99"/>
        <v>0</v>
      </c>
      <c r="M196" s="237">
        <f t="shared" si="100"/>
        <v>24</v>
      </c>
      <c r="N196" s="237">
        <f t="shared" si="101"/>
        <v>-24</v>
      </c>
      <c r="O196" s="179" t="str">
        <f t="shared" si="110"/>
        <v>70%</v>
      </c>
      <c r="P196" s="179">
        <f t="shared" si="102"/>
        <v>-16.799999999999997</v>
      </c>
      <c r="Q196" s="179">
        <v>0.1</v>
      </c>
      <c r="R196" s="237">
        <f t="shared" si="107"/>
        <v>7.2000000000000028</v>
      </c>
      <c r="S196" s="237">
        <f t="shared" si="108"/>
        <v>24</v>
      </c>
      <c r="T196" s="299">
        <f>S196</f>
        <v>24</v>
      </c>
    </row>
    <row r="197" spans="1:20" ht="15.75" customHeight="1" x14ac:dyDescent="0.3">
      <c r="A197" s="360">
        <v>190</v>
      </c>
      <c r="B197" s="72" t="s">
        <v>441</v>
      </c>
      <c r="C197" s="72">
        <v>429</v>
      </c>
      <c r="D197" s="252"/>
      <c r="E197" s="259"/>
      <c r="F197" s="254"/>
      <c r="G197" s="31">
        <v>24</v>
      </c>
      <c r="H197" s="31">
        <v>24</v>
      </c>
      <c r="I197" s="31">
        <v>112</v>
      </c>
      <c r="J197" s="31">
        <v>70</v>
      </c>
      <c r="K197" s="31">
        <f t="shared" si="98"/>
        <v>88</v>
      </c>
      <c r="L197" s="31">
        <f t="shared" si="99"/>
        <v>42</v>
      </c>
      <c r="M197" s="31">
        <f t="shared" si="100"/>
        <v>24</v>
      </c>
      <c r="N197" s="31">
        <f t="shared" si="101"/>
        <v>18</v>
      </c>
      <c r="O197" s="31" t="str">
        <f t="shared" si="110"/>
        <v>70%</v>
      </c>
      <c r="P197" s="31">
        <f t="shared" si="102"/>
        <v>12.6</v>
      </c>
      <c r="Q197" s="31" t="str">
        <f t="shared" ref="Q197:Q198" si="112">IF(N197&lt;0,O197, "0.1")</f>
        <v>0.1</v>
      </c>
      <c r="R197" s="31">
        <f t="shared" si="107"/>
        <v>24.1</v>
      </c>
      <c r="S197" s="31">
        <f t="shared" si="108"/>
        <v>24.1</v>
      </c>
      <c r="T197" s="302">
        <v>24</v>
      </c>
    </row>
    <row r="198" spans="1:20" ht="15.75" customHeight="1" x14ac:dyDescent="0.3">
      <c r="A198" s="360">
        <v>191</v>
      </c>
      <c r="B198" s="235" t="s">
        <v>66</v>
      </c>
      <c r="C198" s="235">
        <v>268</v>
      </c>
      <c r="D198" s="236" t="s">
        <v>65</v>
      </c>
      <c r="E198" s="179"/>
      <c r="F198" s="179"/>
      <c r="G198" s="237">
        <v>22</v>
      </c>
      <c r="H198" s="238">
        <v>22</v>
      </c>
      <c r="I198" s="179">
        <v>99</v>
      </c>
      <c r="J198" s="179">
        <v>70</v>
      </c>
      <c r="K198" s="238">
        <f t="shared" si="98"/>
        <v>77</v>
      </c>
      <c r="L198" s="239">
        <f t="shared" si="99"/>
        <v>29</v>
      </c>
      <c r="M198" s="237">
        <f t="shared" si="100"/>
        <v>22</v>
      </c>
      <c r="N198" s="237">
        <f t="shared" si="101"/>
        <v>7</v>
      </c>
      <c r="O198" s="179" t="str">
        <f t="shared" si="110"/>
        <v>70%</v>
      </c>
      <c r="P198" s="179">
        <f t="shared" si="102"/>
        <v>4.8999999999999995</v>
      </c>
      <c r="Q198" s="179" t="str">
        <f t="shared" si="112"/>
        <v>0.1</v>
      </c>
      <c r="R198" s="237">
        <f t="shared" si="107"/>
        <v>22.1</v>
      </c>
      <c r="S198" s="237">
        <f t="shared" si="108"/>
        <v>22.1</v>
      </c>
      <c r="T198" s="299">
        <f>S198</f>
        <v>22.1</v>
      </c>
    </row>
    <row r="199" spans="1:20" ht="15.75" customHeight="1" x14ac:dyDescent="0.3">
      <c r="A199" s="360">
        <v>192</v>
      </c>
      <c r="B199" s="235" t="s">
        <v>68</v>
      </c>
      <c r="C199" s="235">
        <v>272</v>
      </c>
      <c r="D199" s="236"/>
      <c r="E199" s="179"/>
      <c r="F199" s="179"/>
      <c r="G199" s="237">
        <v>24</v>
      </c>
      <c r="H199" s="238">
        <v>22</v>
      </c>
      <c r="I199" s="179"/>
      <c r="J199" s="179"/>
      <c r="K199" s="238">
        <f t="shared" si="98"/>
        <v>-22</v>
      </c>
      <c r="L199" s="239">
        <f t="shared" si="99"/>
        <v>0</v>
      </c>
      <c r="M199" s="237">
        <f t="shared" si="100"/>
        <v>24</v>
      </c>
      <c r="N199" s="237">
        <f t="shared" si="101"/>
        <v>-24</v>
      </c>
      <c r="O199" s="179" t="str">
        <f t="shared" si="110"/>
        <v>70%</v>
      </c>
      <c r="P199" s="179">
        <f t="shared" si="102"/>
        <v>-16.799999999999997</v>
      </c>
      <c r="Q199" s="179">
        <v>0.1</v>
      </c>
      <c r="R199" s="237">
        <f t="shared" si="107"/>
        <v>7.2000000000000028</v>
      </c>
      <c r="S199" s="237">
        <f t="shared" si="108"/>
        <v>24</v>
      </c>
      <c r="T199" s="299">
        <f>S199</f>
        <v>24</v>
      </c>
    </row>
    <row r="200" spans="1:20" ht="15.75" customHeight="1" x14ac:dyDescent="0.3">
      <c r="A200" s="360">
        <v>193</v>
      </c>
      <c r="B200" s="235" t="s">
        <v>69</v>
      </c>
      <c r="C200" s="235">
        <v>285</v>
      </c>
      <c r="D200" s="236"/>
      <c r="E200" s="179"/>
      <c r="F200" s="179"/>
      <c r="G200" s="237">
        <v>24</v>
      </c>
      <c r="H200" s="238">
        <v>24</v>
      </c>
      <c r="I200" s="179"/>
      <c r="J200" s="179"/>
      <c r="K200" s="238">
        <f t="shared" si="98"/>
        <v>-24</v>
      </c>
      <c r="L200" s="239">
        <f t="shared" si="99"/>
        <v>0</v>
      </c>
      <c r="M200" s="237">
        <f t="shared" si="100"/>
        <v>24</v>
      </c>
      <c r="N200" s="237">
        <f t="shared" si="101"/>
        <v>-24</v>
      </c>
      <c r="O200" s="179" t="str">
        <f t="shared" si="110"/>
        <v>70%</v>
      </c>
      <c r="P200" s="179">
        <f t="shared" si="102"/>
        <v>-16.799999999999997</v>
      </c>
      <c r="Q200" s="179">
        <v>0.1</v>
      </c>
      <c r="R200" s="237">
        <f t="shared" si="107"/>
        <v>7.2000000000000028</v>
      </c>
      <c r="S200" s="237">
        <f t="shared" si="108"/>
        <v>24</v>
      </c>
      <c r="T200" s="299">
        <f t="shared" ref="T200:T205" si="113">S200</f>
        <v>24</v>
      </c>
    </row>
    <row r="201" spans="1:20" ht="15.75" customHeight="1" x14ac:dyDescent="0.3">
      <c r="A201" s="360">
        <v>194</v>
      </c>
      <c r="B201" s="235" t="s">
        <v>70</v>
      </c>
      <c r="C201" s="235">
        <v>90</v>
      </c>
      <c r="D201" s="236"/>
      <c r="E201" s="179"/>
      <c r="F201" s="179"/>
      <c r="G201" s="237">
        <v>24</v>
      </c>
      <c r="H201" s="238">
        <f>G201</f>
        <v>24</v>
      </c>
      <c r="I201" s="179"/>
      <c r="J201" s="179"/>
      <c r="K201" s="238">
        <f t="shared" si="98"/>
        <v>-24</v>
      </c>
      <c r="L201" s="239">
        <f t="shared" si="99"/>
        <v>0</v>
      </c>
      <c r="M201" s="237">
        <f t="shared" si="100"/>
        <v>24</v>
      </c>
      <c r="N201" s="237">
        <f t="shared" si="101"/>
        <v>-24</v>
      </c>
      <c r="O201" s="179" t="str">
        <f t="shared" si="110"/>
        <v>70%</v>
      </c>
      <c r="P201" s="179">
        <f t="shared" si="102"/>
        <v>-16.799999999999997</v>
      </c>
      <c r="Q201" s="179">
        <v>0.1</v>
      </c>
      <c r="R201" s="237">
        <f t="shared" si="107"/>
        <v>7.2000000000000028</v>
      </c>
      <c r="S201" s="237">
        <f t="shared" si="108"/>
        <v>24</v>
      </c>
      <c r="T201" s="299">
        <f t="shared" si="113"/>
        <v>24</v>
      </c>
    </row>
    <row r="202" spans="1:20" ht="15.75" customHeight="1" x14ac:dyDescent="0.3">
      <c r="A202" s="360">
        <v>195</v>
      </c>
      <c r="B202" s="235" t="s">
        <v>71</v>
      </c>
      <c r="C202" s="235">
        <v>211</v>
      </c>
      <c r="D202" s="236" t="s">
        <v>72</v>
      </c>
      <c r="E202" s="242"/>
      <c r="F202" s="179"/>
      <c r="G202" s="179">
        <v>12</v>
      </c>
      <c r="H202" s="238">
        <f>G202</f>
        <v>12</v>
      </c>
      <c r="I202" s="179">
        <v>90</v>
      </c>
      <c r="J202" s="179">
        <v>69</v>
      </c>
      <c r="K202" s="238">
        <f t="shared" si="98"/>
        <v>78</v>
      </c>
      <c r="L202" s="239">
        <f t="shared" si="99"/>
        <v>21</v>
      </c>
      <c r="M202" s="237">
        <f t="shared" si="100"/>
        <v>12</v>
      </c>
      <c r="N202" s="237">
        <f t="shared" si="101"/>
        <v>9</v>
      </c>
      <c r="O202" s="179" t="str">
        <f t="shared" si="110"/>
        <v>30%</v>
      </c>
      <c r="P202" s="179">
        <f t="shared" si="102"/>
        <v>2.6999999999999997</v>
      </c>
      <c r="Q202" s="179">
        <v>0.1</v>
      </c>
      <c r="R202" s="237">
        <f t="shared" si="107"/>
        <v>12.1</v>
      </c>
      <c r="S202" s="237">
        <f t="shared" si="108"/>
        <v>12.1</v>
      </c>
      <c r="T202" s="299">
        <f t="shared" si="113"/>
        <v>12.1</v>
      </c>
    </row>
    <row r="203" spans="1:20" ht="15.75" customHeight="1" x14ac:dyDescent="0.3">
      <c r="A203" s="360">
        <v>196</v>
      </c>
      <c r="B203" s="235" t="s">
        <v>75</v>
      </c>
      <c r="C203" s="235">
        <v>159</v>
      </c>
      <c r="D203" s="236"/>
      <c r="E203" s="179"/>
      <c r="F203" s="179"/>
      <c r="G203" s="179">
        <v>17.899999999999999</v>
      </c>
      <c r="H203" s="238">
        <f>G203</f>
        <v>17.899999999999999</v>
      </c>
      <c r="I203" s="179"/>
      <c r="J203" s="179"/>
      <c r="K203" s="238">
        <f t="shared" si="98"/>
        <v>-17.899999999999999</v>
      </c>
      <c r="L203" s="239">
        <f t="shared" si="99"/>
        <v>0</v>
      </c>
      <c r="M203" s="237">
        <f t="shared" si="100"/>
        <v>17.899999999999999</v>
      </c>
      <c r="N203" s="237">
        <f t="shared" si="101"/>
        <v>-17.899999999999999</v>
      </c>
      <c r="O203" s="179" t="str">
        <f t="shared" si="110"/>
        <v>50%</v>
      </c>
      <c r="P203" s="179">
        <f t="shared" si="102"/>
        <v>-8.9499999999999993</v>
      </c>
      <c r="Q203" s="179">
        <v>0.1</v>
      </c>
      <c r="R203" s="237">
        <f t="shared" si="107"/>
        <v>8.9499999999999993</v>
      </c>
      <c r="S203" s="237">
        <f t="shared" si="108"/>
        <v>17.899999999999999</v>
      </c>
      <c r="T203" s="299">
        <f t="shared" si="113"/>
        <v>17.899999999999999</v>
      </c>
    </row>
    <row r="204" spans="1:20" ht="15.75" customHeight="1" x14ac:dyDescent="0.3">
      <c r="A204" s="360">
        <v>197</v>
      </c>
      <c r="B204" s="236" t="s">
        <v>77</v>
      </c>
      <c r="C204" s="235">
        <v>337</v>
      </c>
      <c r="D204" s="236"/>
      <c r="E204" s="242"/>
      <c r="F204" s="179"/>
      <c r="G204" s="179">
        <v>23</v>
      </c>
      <c r="H204" s="179">
        <v>23</v>
      </c>
      <c r="I204" s="179">
        <v>102</v>
      </c>
      <c r="J204" s="179">
        <v>70</v>
      </c>
      <c r="K204" s="179">
        <f t="shared" si="98"/>
        <v>79</v>
      </c>
      <c r="L204" s="179">
        <f t="shared" si="99"/>
        <v>32</v>
      </c>
      <c r="M204" s="179">
        <f t="shared" si="100"/>
        <v>23</v>
      </c>
      <c r="N204" s="179">
        <f t="shared" si="101"/>
        <v>9</v>
      </c>
      <c r="O204" s="179" t="str">
        <f t="shared" si="110"/>
        <v>70%</v>
      </c>
      <c r="P204" s="179">
        <f t="shared" si="102"/>
        <v>6.3</v>
      </c>
      <c r="Q204" s="179">
        <v>0.1</v>
      </c>
      <c r="R204" s="179">
        <f t="shared" si="107"/>
        <v>23.1</v>
      </c>
      <c r="S204" s="179">
        <f t="shared" si="108"/>
        <v>23.1</v>
      </c>
      <c r="T204" s="299">
        <f t="shared" si="113"/>
        <v>23.1</v>
      </c>
    </row>
    <row r="205" spans="1:20" ht="15.75" customHeight="1" x14ac:dyDescent="0.3">
      <c r="A205" s="360">
        <v>198</v>
      </c>
      <c r="B205" s="235" t="s">
        <v>78</v>
      </c>
      <c r="C205" s="235">
        <v>35</v>
      </c>
      <c r="D205" s="236"/>
      <c r="E205" s="179"/>
      <c r="F205" s="179"/>
      <c r="G205" s="237">
        <v>13.5</v>
      </c>
      <c r="H205" s="238">
        <f>G205</f>
        <v>13.5</v>
      </c>
      <c r="I205" s="179"/>
      <c r="J205" s="179"/>
      <c r="K205" s="238">
        <f t="shared" si="98"/>
        <v>-13.5</v>
      </c>
      <c r="L205" s="239">
        <f t="shared" si="99"/>
        <v>0</v>
      </c>
      <c r="M205" s="237">
        <f t="shared" si="100"/>
        <v>13.5</v>
      </c>
      <c r="N205" s="237">
        <f t="shared" si="101"/>
        <v>-13.5</v>
      </c>
      <c r="O205" s="244">
        <v>0.3</v>
      </c>
      <c r="P205" s="179">
        <f t="shared" si="102"/>
        <v>-4.05</v>
      </c>
      <c r="Q205" s="179">
        <v>0.1</v>
      </c>
      <c r="R205" s="237">
        <f t="shared" si="107"/>
        <v>9.4499999999999993</v>
      </c>
      <c r="S205" s="237">
        <f t="shared" si="108"/>
        <v>13.5</v>
      </c>
      <c r="T205" s="299">
        <f t="shared" si="113"/>
        <v>13.5</v>
      </c>
    </row>
    <row r="206" spans="1:20" ht="15.75" customHeight="1" x14ac:dyDescent="0.3">
      <c r="A206" s="360">
        <v>199</v>
      </c>
      <c r="B206" s="72" t="s">
        <v>443</v>
      </c>
      <c r="C206" s="72">
        <v>431</v>
      </c>
      <c r="D206" s="252"/>
      <c r="E206" s="259"/>
      <c r="F206" s="254"/>
      <c r="G206" s="31">
        <v>24</v>
      </c>
      <c r="H206" s="31">
        <v>24</v>
      </c>
      <c r="I206" s="31">
        <v>99</v>
      </c>
      <c r="J206" s="31">
        <v>70</v>
      </c>
      <c r="K206" s="31">
        <f t="shared" si="98"/>
        <v>75</v>
      </c>
      <c r="L206" s="31">
        <f t="shared" si="99"/>
        <v>29</v>
      </c>
      <c r="M206" s="31">
        <f t="shared" si="100"/>
        <v>24</v>
      </c>
      <c r="N206" s="31">
        <f t="shared" si="101"/>
        <v>5</v>
      </c>
      <c r="O206" s="31" t="str">
        <f>IF(M206&gt;=19.5,"70%",IF(M206&gt;=13.5,"50%",IF(M206&gt;=5.5,"30%",IF(M206&gt;=0.1,"15%"))))</f>
        <v>70%</v>
      </c>
      <c r="P206" s="31">
        <f t="shared" si="102"/>
        <v>3.5</v>
      </c>
      <c r="Q206" s="179">
        <v>0.1</v>
      </c>
      <c r="R206" s="31">
        <f t="shared" si="107"/>
        <v>24.1</v>
      </c>
      <c r="S206" s="31">
        <f t="shared" si="108"/>
        <v>24.1</v>
      </c>
      <c r="T206" s="302">
        <v>24</v>
      </c>
    </row>
    <row r="207" spans="1:20" ht="15.75" customHeight="1" x14ac:dyDescent="0.3">
      <c r="A207" s="360">
        <v>200</v>
      </c>
      <c r="B207" s="235" t="s">
        <v>80</v>
      </c>
      <c r="C207" s="235">
        <v>178</v>
      </c>
      <c r="D207" s="236"/>
      <c r="E207" s="179"/>
      <c r="F207" s="179"/>
      <c r="G207" s="179">
        <v>20.100000000000001</v>
      </c>
      <c r="H207" s="238">
        <f>G207</f>
        <v>20.100000000000001</v>
      </c>
      <c r="I207" s="179"/>
      <c r="J207" s="179"/>
      <c r="K207" s="238">
        <f t="shared" si="98"/>
        <v>-20.100000000000001</v>
      </c>
      <c r="L207" s="239">
        <f t="shared" si="99"/>
        <v>0</v>
      </c>
      <c r="M207" s="237">
        <f t="shared" si="100"/>
        <v>20.100000000000001</v>
      </c>
      <c r="N207" s="237">
        <f t="shared" si="101"/>
        <v>-20.100000000000001</v>
      </c>
      <c r="O207" s="179" t="str">
        <f>IF(M207&gt;=19.5,"70%",IF(M207&gt;=13.5,"50%",IF(M207&gt;=5.5,"30%",IF(M207&gt;=0.1,"15%"))))</f>
        <v>70%</v>
      </c>
      <c r="P207" s="179">
        <f t="shared" si="102"/>
        <v>-14.07</v>
      </c>
      <c r="Q207" s="179">
        <v>0.1</v>
      </c>
      <c r="R207" s="237">
        <f t="shared" si="107"/>
        <v>6.0300000000000011</v>
      </c>
      <c r="S207" s="237">
        <f t="shared" si="108"/>
        <v>20.100000000000001</v>
      </c>
      <c r="T207" s="299">
        <f t="shared" ref="T207:T210" si="114">S207</f>
        <v>20.100000000000001</v>
      </c>
    </row>
    <row r="208" spans="1:20" ht="15.75" customHeight="1" x14ac:dyDescent="0.3">
      <c r="A208" s="360">
        <v>201</v>
      </c>
      <c r="B208" s="235" t="s">
        <v>81</v>
      </c>
      <c r="C208" s="235">
        <v>172</v>
      </c>
      <c r="D208" s="236"/>
      <c r="E208" s="242"/>
      <c r="F208" s="179"/>
      <c r="G208" s="179">
        <v>14</v>
      </c>
      <c r="H208" s="238">
        <v>14</v>
      </c>
      <c r="I208" s="179">
        <v>95</v>
      </c>
      <c r="J208" s="179">
        <v>70</v>
      </c>
      <c r="K208" s="238">
        <f t="shared" si="98"/>
        <v>81</v>
      </c>
      <c r="L208" s="239">
        <f t="shared" si="99"/>
        <v>25</v>
      </c>
      <c r="M208" s="237">
        <f t="shared" si="100"/>
        <v>14</v>
      </c>
      <c r="N208" s="237">
        <f t="shared" si="101"/>
        <v>11</v>
      </c>
      <c r="O208" s="244">
        <v>0.3</v>
      </c>
      <c r="P208" s="179">
        <f t="shared" si="102"/>
        <v>3.3</v>
      </c>
      <c r="Q208" s="179">
        <v>0.1</v>
      </c>
      <c r="R208" s="237">
        <f t="shared" si="107"/>
        <v>14.1</v>
      </c>
      <c r="S208" s="237">
        <f t="shared" si="108"/>
        <v>14.1</v>
      </c>
      <c r="T208" s="299">
        <f t="shared" si="114"/>
        <v>14.1</v>
      </c>
    </row>
    <row r="209" spans="1:20" ht="15.75" customHeight="1" x14ac:dyDescent="0.3">
      <c r="A209" s="360">
        <v>202</v>
      </c>
      <c r="B209" s="240" t="s">
        <v>83</v>
      </c>
      <c r="C209" s="235">
        <v>340</v>
      </c>
      <c r="D209" s="241"/>
      <c r="E209" s="242"/>
      <c r="F209" s="243"/>
      <c r="G209" s="179">
        <v>19</v>
      </c>
      <c r="H209" s="238">
        <f>G209</f>
        <v>19</v>
      </c>
      <c r="I209" s="179">
        <v>116</v>
      </c>
      <c r="J209" s="179">
        <v>70</v>
      </c>
      <c r="K209" s="238">
        <f t="shared" si="98"/>
        <v>97</v>
      </c>
      <c r="L209" s="239">
        <f t="shared" si="99"/>
        <v>46</v>
      </c>
      <c r="M209" s="237">
        <f t="shared" si="100"/>
        <v>19</v>
      </c>
      <c r="N209" s="237">
        <f t="shared" si="101"/>
        <v>27</v>
      </c>
      <c r="O209" s="179" t="str">
        <f t="shared" ref="O209:O211" si="115">IF(M209&gt;=19.5,"70%",IF(M209&gt;=13.5,"50%",IF(M209&gt;=5.5,"30%",IF(M209&gt;=0.1,"15%"))))</f>
        <v>50%</v>
      </c>
      <c r="P209" s="179">
        <f t="shared" si="102"/>
        <v>13.5</v>
      </c>
      <c r="Q209" s="179">
        <v>0.1</v>
      </c>
      <c r="R209" s="237">
        <f t="shared" si="107"/>
        <v>19.100000000000001</v>
      </c>
      <c r="S209" s="237">
        <f t="shared" si="108"/>
        <v>19.100000000000001</v>
      </c>
      <c r="T209" s="299">
        <f t="shared" si="114"/>
        <v>19.100000000000001</v>
      </c>
    </row>
    <row r="210" spans="1:20" ht="15.75" customHeight="1" x14ac:dyDescent="0.3">
      <c r="A210" s="360">
        <v>203</v>
      </c>
      <c r="B210" s="72" t="s">
        <v>84</v>
      </c>
      <c r="C210" s="72">
        <v>64</v>
      </c>
      <c r="D210" s="75"/>
      <c r="E210" s="31"/>
      <c r="F210" s="31"/>
      <c r="G210" s="31">
        <v>17.3</v>
      </c>
      <c r="H210" s="246">
        <f>G210</f>
        <v>17.3</v>
      </c>
      <c r="I210" s="31">
        <v>94</v>
      </c>
      <c r="J210" s="31">
        <v>69</v>
      </c>
      <c r="K210" s="246">
        <f t="shared" si="98"/>
        <v>76.7</v>
      </c>
      <c r="L210" s="247">
        <f t="shared" si="99"/>
        <v>25</v>
      </c>
      <c r="M210" s="166">
        <f t="shared" si="100"/>
        <v>17.3</v>
      </c>
      <c r="N210" s="166">
        <f t="shared" si="101"/>
        <v>7.6999999999999993</v>
      </c>
      <c r="O210" s="31" t="str">
        <f t="shared" si="115"/>
        <v>50%</v>
      </c>
      <c r="P210" s="31">
        <f t="shared" si="102"/>
        <v>3.8499999999999996</v>
      </c>
      <c r="Q210" s="179">
        <v>0.1</v>
      </c>
      <c r="R210" s="166">
        <f t="shared" si="107"/>
        <v>17.400000000000002</v>
      </c>
      <c r="S210" s="166">
        <f t="shared" si="108"/>
        <v>17.400000000000002</v>
      </c>
      <c r="T210" s="300">
        <f t="shared" si="114"/>
        <v>17.400000000000002</v>
      </c>
    </row>
    <row r="211" spans="1:20" ht="15.75" customHeight="1" x14ac:dyDescent="0.3">
      <c r="A211" s="360">
        <v>204</v>
      </c>
      <c r="B211" s="260" t="s">
        <v>88</v>
      </c>
      <c r="C211" s="356">
        <v>342</v>
      </c>
      <c r="D211" s="262"/>
      <c r="E211" s="263"/>
      <c r="F211" s="264"/>
      <c r="G211" s="261">
        <v>24</v>
      </c>
      <c r="H211" s="261">
        <v>24</v>
      </c>
      <c r="I211" s="261">
        <v>93</v>
      </c>
      <c r="J211" s="261">
        <v>70</v>
      </c>
      <c r="K211" s="261">
        <f>I211-H211</f>
        <v>69</v>
      </c>
      <c r="L211" s="261">
        <f t="shared" si="99"/>
        <v>23</v>
      </c>
      <c r="M211" s="261">
        <f t="shared" si="100"/>
        <v>24</v>
      </c>
      <c r="N211" s="261">
        <f t="shared" si="101"/>
        <v>-1</v>
      </c>
      <c r="O211" s="261" t="str">
        <f t="shared" si="115"/>
        <v>70%</v>
      </c>
      <c r="P211" s="261">
        <f t="shared" si="102"/>
        <v>-0.7</v>
      </c>
      <c r="Q211" s="179">
        <v>0.1</v>
      </c>
      <c r="R211" s="261">
        <f t="shared" si="107"/>
        <v>23.3</v>
      </c>
      <c r="S211" s="261">
        <f t="shared" si="108"/>
        <v>23.3</v>
      </c>
      <c r="T211" s="303">
        <v>23</v>
      </c>
    </row>
    <row r="212" spans="1:20" ht="15.75" customHeight="1" x14ac:dyDescent="0.3">
      <c r="A212" s="360">
        <v>205</v>
      </c>
      <c r="B212" s="236" t="s">
        <v>96</v>
      </c>
      <c r="C212" s="235">
        <v>343</v>
      </c>
      <c r="D212" s="236" t="s">
        <v>20</v>
      </c>
      <c r="E212" s="179"/>
      <c r="F212" s="179"/>
      <c r="G212" s="179">
        <v>22</v>
      </c>
      <c r="H212" s="179">
        <v>22</v>
      </c>
      <c r="I212" s="179">
        <v>93</v>
      </c>
      <c r="J212" s="179">
        <v>69</v>
      </c>
      <c r="K212" s="179">
        <f t="shared" ref="K212:K216" si="116">I212-H212</f>
        <v>71</v>
      </c>
      <c r="L212" s="179">
        <f t="shared" si="99"/>
        <v>24</v>
      </c>
      <c r="M212" s="179">
        <f t="shared" si="100"/>
        <v>22</v>
      </c>
      <c r="N212" s="179">
        <f t="shared" si="101"/>
        <v>2</v>
      </c>
      <c r="O212" s="179" t="str">
        <f>IF(M212&gt;=19.5,"70%",IF(M212&gt;=13.5,"50%",IF(M212&gt;=5.5,"30%",IF(M212&gt;=0.1,"15%"))))</f>
        <v>70%</v>
      </c>
      <c r="P212" s="179">
        <f t="shared" si="102"/>
        <v>1.4</v>
      </c>
      <c r="Q212" s="179">
        <v>0.1</v>
      </c>
      <c r="R212" s="179">
        <f t="shared" si="107"/>
        <v>22.1</v>
      </c>
      <c r="S212" s="179">
        <f t="shared" si="108"/>
        <v>22.1</v>
      </c>
      <c r="T212" s="299">
        <f>S212</f>
        <v>22.1</v>
      </c>
    </row>
    <row r="213" spans="1:20" ht="15.75" customHeight="1" x14ac:dyDescent="0.3">
      <c r="A213" s="360">
        <v>206</v>
      </c>
      <c r="B213" s="75" t="s">
        <v>97</v>
      </c>
      <c r="C213" s="72">
        <v>344</v>
      </c>
      <c r="D213" s="75"/>
      <c r="E213" s="76"/>
      <c r="F213" s="31"/>
      <c r="G213" s="31">
        <v>21</v>
      </c>
      <c r="H213" s="31">
        <v>21</v>
      </c>
      <c r="I213" s="31">
        <v>89</v>
      </c>
      <c r="J213" s="31">
        <v>70</v>
      </c>
      <c r="K213" s="31">
        <f t="shared" si="116"/>
        <v>68</v>
      </c>
      <c r="L213" s="31">
        <f t="shared" si="99"/>
        <v>19</v>
      </c>
      <c r="M213" s="31">
        <f t="shared" si="100"/>
        <v>21</v>
      </c>
      <c r="N213" s="31">
        <f t="shared" si="101"/>
        <v>-2</v>
      </c>
      <c r="O213" s="31" t="str">
        <f>IF(M213&gt;=19.5,"70%",IF(M213&gt;=13.5,"50%",IF(M213&gt;=5.5,"30%",IF(M213&gt;=0.1,"15%"))))</f>
        <v>70%</v>
      </c>
      <c r="P213" s="31">
        <f t="shared" si="102"/>
        <v>-1.4</v>
      </c>
      <c r="Q213" s="179">
        <v>0.1</v>
      </c>
      <c r="R213" s="31">
        <f t="shared" si="107"/>
        <v>19.600000000000001</v>
      </c>
      <c r="S213" s="31">
        <f t="shared" si="108"/>
        <v>19.600000000000001</v>
      </c>
      <c r="T213" s="302">
        <v>20</v>
      </c>
    </row>
    <row r="214" spans="1:20" ht="15.75" customHeight="1" x14ac:dyDescent="0.3">
      <c r="A214" s="360">
        <v>207</v>
      </c>
      <c r="B214" s="75" t="s">
        <v>98</v>
      </c>
      <c r="C214" s="72">
        <v>345</v>
      </c>
      <c r="D214" s="75" t="s">
        <v>99</v>
      </c>
      <c r="E214" s="76"/>
      <c r="F214" s="31"/>
      <c r="G214" s="31">
        <v>14.1</v>
      </c>
      <c r="H214" s="31">
        <v>14</v>
      </c>
      <c r="I214" s="31">
        <v>92</v>
      </c>
      <c r="J214" s="31">
        <v>70</v>
      </c>
      <c r="K214" s="31">
        <f t="shared" si="116"/>
        <v>78</v>
      </c>
      <c r="L214" s="31">
        <f t="shared" si="99"/>
        <v>22</v>
      </c>
      <c r="M214" s="31">
        <f t="shared" si="100"/>
        <v>14.1</v>
      </c>
      <c r="N214" s="31">
        <f t="shared" si="101"/>
        <v>7.9</v>
      </c>
      <c r="O214" s="251">
        <v>0.3</v>
      </c>
      <c r="P214" s="31">
        <f t="shared" si="102"/>
        <v>2.37</v>
      </c>
      <c r="Q214" s="179">
        <v>0.1</v>
      </c>
      <c r="R214" s="31">
        <f t="shared" si="107"/>
        <v>14.2</v>
      </c>
      <c r="S214" s="31">
        <f t="shared" si="108"/>
        <v>14.2</v>
      </c>
      <c r="T214" s="302">
        <f>S214</f>
        <v>14.2</v>
      </c>
    </row>
    <row r="215" spans="1:20" ht="15.75" customHeight="1" x14ac:dyDescent="0.3">
      <c r="A215" s="360">
        <v>208</v>
      </c>
      <c r="B215" s="235" t="s">
        <v>101</v>
      </c>
      <c r="C215" s="235">
        <v>57</v>
      </c>
      <c r="D215" s="236"/>
      <c r="E215" s="179"/>
      <c r="F215" s="179"/>
      <c r="G215" s="237">
        <v>14.4</v>
      </c>
      <c r="H215" s="238">
        <f>G215</f>
        <v>14.4</v>
      </c>
      <c r="I215" s="179"/>
      <c r="J215" s="179"/>
      <c r="K215" s="238">
        <f t="shared" si="116"/>
        <v>-14.4</v>
      </c>
      <c r="L215" s="239">
        <f t="shared" si="99"/>
        <v>0</v>
      </c>
      <c r="M215" s="237">
        <f t="shared" si="100"/>
        <v>14.4</v>
      </c>
      <c r="N215" s="237">
        <f t="shared" si="101"/>
        <v>-14.4</v>
      </c>
      <c r="O215" s="244">
        <v>0.3</v>
      </c>
      <c r="P215" s="179">
        <f t="shared" si="102"/>
        <v>-4.32</v>
      </c>
      <c r="Q215" s="179">
        <v>0.1</v>
      </c>
      <c r="R215" s="237">
        <f t="shared" si="107"/>
        <v>10.08</v>
      </c>
      <c r="S215" s="237">
        <f t="shared" si="108"/>
        <v>14.4</v>
      </c>
      <c r="T215" s="299">
        <f>S215</f>
        <v>14.4</v>
      </c>
    </row>
    <row r="216" spans="1:20" ht="15.75" customHeight="1" x14ac:dyDescent="0.3">
      <c r="A216" s="360">
        <v>209</v>
      </c>
      <c r="B216" s="235" t="s">
        <v>103</v>
      </c>
      <c r="C216" s="235">
        <v>346</v>
      </c>
      <c r="D216" s="236" t="s">
        <v>20</v>
      </c>
      <c r="E216" s="242"/>
      <c r="F216" s="179"/>
      <c r="G216" s="179">
        <v>22.1</v>
      </c>
      <c r="H216" s="238">
        <v>28</v>
      </c>
      <c r="I216" s="179"/>
      <c r="J216" s="179"/>
      <c r="K216" s="238">
        <f t="shared" si="116"/>
        <v>-28</v>
      </c>
      <c r="L216" s="239">
        <f t="shared" si="99"/>
        <v>0</v>
      </c>
      <c r="M216" s="237">
        <f t="shared" si="100"/>
        <v>22.1</v>
      </c>
      <c r="N216" s="237">
        <f t="shared" si="101"/>
        <v>-22.1</v>
      </c>
      <c r="O216" s="179" t="str">
        <f t="shared" ref="O216:O233" si="117">IF(M216&gt;=19.5,"70%",IF(M216&gt;=13.5,"50%",IF(M216&gt;=5.5,"30%",IF(M216&gt;=0.1,"15%"))))</f>
        <v>70%</v>
      </c>
      <c r="P216" s="179">
        <f t="shared" si="102"/>
        <v>-15.47</v>
      </c>
      <c r="Q216" s="179">
        <v>0.1</v>
      </c>
      <c r="R216" s="237">
        <f t="shared" si="107"/>
        <v>6.6300000000000008</v>
      </c>
      <c r="S216" s="237">
        <f t="shared" si="108"/>
        <v>22.1</v>
      </c>
      <c r="T216" s="299">
        <f>S216</f>
        <v>22.1</v>
      </c>
    </row>
    <row r="217" spans="1:20" ht="15.75" customHeight="1" x14ac:dyDescent="0.3">
      <c r="A217" s="360">
        <v>210</v>
      </c>
      <c r="B217" s="235" t="s">
        <v>106</v>
      </c>
      <c r="C217" s="235">
        <v>305</v>
      </c>
      <c r="D217" s="236" t="s">
        <v>65</v>
      </c>
      <c r="E217" s="242"/>
      <c r="F217" s="179"/>
      <c r="G217" s="179">
        <v>21</v>
      </c>
      <c r="H217" s="179">
        <v>21</v>
      </c>
      <c r="I217" s="179">
        <v>94</v>
      </c>
      <c r="J217" s="179">
        <v>70</v>
      </c>
      <c r="K217" s="238"/>
      <c r="L217" s="239">
        <f t="shared" si="99"/>
        <v>24</v>
      </c>
      <c r="M217" s="237">
        <f t="shared" si="100"/>
        <v>21</v>
      </c>
      <c r="N217" s="237">
        <f t="shared" si="101"/>
        <v>3</v>
      </c>
      <c r="O217" s="179" t="str">
        <f t="shared" si="117"/>
        <v>70%</v>
      </c>
      <c r="P217" s="179">
        <f t="shared" si="102"/>
        <v>2.0999999999999996</v>
      </c>
      <c r="Q217" s="179">
        <v>0.1</v>
      </c>
      <c r="R217" s="237">
        <f t="shared" si="107"/>
        <v>21.1</v>
      </c>
      <c r="S217" s="237">
        <f t="shared" si="108"/>
        <v>21.1</v>
      </c>
      <c r="T217" s="299">
        <f>S217</f>
        <v>21.1</v>
      </c>
    </row>
    <row r="218" spans="1:20" ht="15.75" customHeight="1" x14ac:dyDescent="0.3">
      <c r="A218" s="360">
        <v>211</v>
      </c>
      <c r="B218" s="235" t="s">
        <v>107</v>
      </c>
      <c r="C218" s="235">
        <v>247</v>
      </c>
      <c r="D218" s="236" t="s">
        <v>45</v>
      </c>
      <c r="E218" s="179"/>
      <c r="F218" s="179"/>
      <c r="G218" s="237">
        <v>6</v>
      </c>
      <c r="H218" s="238">
        <v>6</v>
      </c>
      <c r="I218" s="179">
        <v>78</v>
      </c>
      <c r="J218" s="179">
        <v>69</v>
      </c>
      <c r="K218" s="238">
        <f>I218-H218</f>
        <v>72</v>
      </c>
      <c r="L218" s="239">
        <f t="shared" si="99"/>
        <v>9</v>
      </c>
      <c r="M218" s="237">
        <f t="shared" si="100"/>
        <v>6</v>
      </c>
      <c r="N218" s="237">
        <f t="shared" si="101"/>
        <v>3</v>
      </c>
      <c r="O218" s="179" t="str">
        <f t="shared" si="117"/>
        <v>30%</v>
      </c>
      <c r="P218" s="179">
        <f t="shared" si="102"/>
        <v>0.89999999999999991</v>
      </c>
      <c r="Q218" s="179">
        <v>0.1</v>
      </c>
      <c r="R218" s="237">
        <f t="shared" si="107"/>
        <v>6.1</v>
      </c>
      <c r="S218" s="237">
        <f t="shared" si="108"/>
        <v>6.1</v>
      </c>
      <c r="T218" s="299">
        <f>S218</f>
        <v>6.1</v>
      </c>
    </row>
    <row r="219" spans="1:20" ht="15.75" customHeight="1" x14ac:dyDescent="0.3">
      <c r="A219" s="360">
        <v>212</v>
      </c>
      <c r="B219" s="72" t="s">
        <v>457</v>
      </c>
      <c r="C219" s="72">
        <v>445</v>
      </c>
      <c r="D219" s="252"/>
      <c r="E219" s="255"/>
      <c r="F219" s="254"/>
      <c r="G219" s="31">
        <v>24</v>
      </c>
      <c r="H219" s="31">
        <v>24</v>
      </c>
      <c r="I219" s="31">
        <v>99</v>
      </c>
      <c r="J219" s="31">
        <v>70</v>
      </c>
      <c r="K219" s="31">
        <f>I219-H219</f>
        <v>75</v>
      </c>
      <c r="L219" s="31">
        <f t="shared" si="99"/>
        <v>29</v>
      </c>
      <c r="M219" s="31">
        <f t="shared" si="100"/>
        <v>24</v>
      </c>
      <c r="N219" s="31">
        <f t="shared" si="101"/>
        <v>5</v>
      </c>
      <c r="O219" s="31" t="str">
        <f t="shared" si="117"/>
        <v>70%</v>
      </c>
      <c r="P219" s="31">
        <f t="shared" si="102"/>
        <v>3.5</v>
      </c>
      <c r="Q219" s="179">
        <v>0.1</v>
      </c>
      <c r="R219" s="31">
        <f t="shared" si="107"/>
        <v>24.1</v>
      </c>
      <c r="S219" s="31">
        <f t="shared" si="108"/>
        <v>24.1</v>
      </c>
      <c r="T219" s="302">
        <v>24</v>
      </c>
    </row>
    <row r="220" spans="1:20" ht="15.75" customHeight="1" x14ac:dyDescent="0.3">
      <c r="A220" s="360">
        <v>213</v>
      </c>
      <c r="B220" s="235" t="s">
        <v>111</v>
      </c>
      <c r="C220" s="235">
        <v>44</v>
      </c>
      <c r="D220" s="236"/>
      <c r="E220" s="242"/>
      <c r="F220" s="179"/>
      <c r="G220" s="237">
        <v>20</v>
      </c>
      <c r="H220" s="238">
        <v>20</v>
      </c>
      <c r="I220" s="179">
        <v>95</v>
      </c>
      <c r="J220" s="179">
        <v>70</v>
      </c>
      <c r="K220" s="238">
        <f t="shared" ref="K220:K231" si="118">I220-H220</f>
        <v>75</v>
      </c>
      <c r="L220" s="239">
        <f t="shared" si="99"/>
        <v>25</v>
      </c>
      <c r="M220" s="237">
        <f t="shared" si="100"/>
        <v>20</v>
      </c>
      <c r="N220" s="237">
        <f t="shared" si="101"/>
        <v>5</v>
      </c>
      <c r="O220" s="179" t="str">
        <f t="shared" si="117"/>
        <v>70%</v>
      </c>
      <c r="P220" s="179">
        <f t="shared" si="102"/>
        <v>3.5</v>
      </c>
      <c r="Q220" s="179">
        <v>0.1</v>
      </c>
      <c r="R220" s="237">
        <f t="shared" si="107"/>
        <v>20.100000000000001</v>
      </c>
      <c r="S220" s="237">
        <f t="shared" si="108"/>
        <v>20.100000000000001</v>
      </c>
      <c r="T220" s="299">
        <f>S220</f>
        <v>20.100000000000001</v>
      </c>
    </row>
    <row r="221" spans="1:20" ht="15.75" customHeight="1" x14ac:dyDescent="0.3">
      <c r="A221" s="360">
        <v>214</v>
      </c>
      <c r="B221" s="72" t="s">
        <v>454</v>
      </c>
      <c r="C221" s="72">
        <v>442</v>
      </c>
      <c r="D221" s="252"/>
      <c r="E221" s="255"/>
      <c r="F221" s="254"/>
      <c r="G221" s="31">
        <v>24</v>
      </c>
      <c r="H221" s="31">
        <v>24</v>
      </c>
      <c r="I221" s="31">
        <v>101</v>
      </c>
      <c r="J221" s="31">
        <v>70</v>
      </c>
      <c r="K221" s="31">
        <f t="shared" si="118"/>
        <v>77</v>
      </c>
      <c r="L221" s="31">
        <f t="shared" si="99"/>
        <v>31</v>
      </c>
      <c r="M221" s="31">
        <f t="shared" si="100"/>
        <v>24</v>
      </c>
      <c r="N221" s="31">
        <f t="shared" si="101"/>
        <v>7</v>
      </c>
      <c r="O221" s="31" t="str">
        <f t="shared" si="117"/>
        <v>70%</v>
      </c>
      <c r="P221" s="31">
        <f t="shared" si="102"/>
        <v>4.8999999999999995</v>
      </c>
      <c r="Q221" s="179">
        <v>0.1</v>
      </c>
      <c r="R221" s="31">
        <f t="shared" si="107"/>
        <v>24.1</v>
      </c>
      <c r="S221" s="31">
        <f t="shared" si="108"/>
        <v>24.1</v>
      </c>
      <c r="T221" s="302">
        <v>24</v>
      </c>
    </row>
    <row r="222" spans="1:20" ht="15.75" customHeight="1" x14ac:dyDescent="0.3">
      <c r="A222" s="360">
        <v>215</v>
      </c>
      <c r="B222" s="235" t="s">
        <v>114</v>
      </c>
      <c r="C222" s="235">
        <v>160</v>
      </c>
      <c r="D222" s="236"/>
      <c r="E222" s="179"/>
      <c r="F222" s="179"/>
      <c r="G222" s="179">
        <v>22.1</v>
      </c>
      <c r="H222" s="238">
        <v>28</v>
      </c>
      <c r="I222" s="179"/>
      <c r="J222" s="179"/>
      <c r="K222" s="238">
        <f t="shared" si="118"/>
        <v>-28</v>
      </c>
      <c r="L222" s="239">
        <f t="shared" si="99"/>
        <v>0</v>
      </c>
      <c r="M222" s="237">
        <f t="shared" si="100"/>
        <v>22.1</v>
      </c>
      <c r="N222" s="237">
        <f t="shared" si="101"/>
        <v>-22.1</v>
      </c>
      <c r="O222" s="179" t="str">
        <f t="shared" si="117"/>
        <v>70%</v>
      </c>
      <c r="P222" s="179">
        <f t="shared" si="102"/>
        <v>-15.47</v>
      </c>
      <c r="Q222" s="179">
        <v>0.1</v>
      </c>
      <c r="R222" s="237">
        <f t="shared" si="107"/>
        <v>6.6300000000000008</v>
      </c>
      <c r="S222" s="237">
        <f t="shared" si="108"/>
        <v>22.1</v>
      </c>
      <c r="T222" s="299">
        <f>S222</f>
        <v>22.1</v>
      </c>
    </row>
    <row r="223" spans="1:20" ht="15.75" customHeight="1" x14ac:dyDescent="0.3">
      <c r="A223" s="360">
        <v>216</v>
      </c>
      <c r="B223" s="235" t="s">
        <v>115</v>
      </c>
      <c r="C223" s="235">
        <v>120</v>
      </c>
      <c r="D223" s="236"/>
      <c r="E223" s="179"/>
      <c r="F223" s="179"/>
      <c r="G223" s="237">
        <v>24</v>
      </c>
      <c r="H223" s="238">
        <f>G223</f>
        <v>24</v>
      </c>
      <c r="I223" s="179">
        <v>97</v>
      </c>
      <c r="J223" s="179">
        <v>69</v>
      </c>
      <c r="K223" s="238">
        <f t="shared" si="118"/>
        <v>73</v>
      </c>
      <c r="L223" s="239">
        <f t="shared" si="99"/>
        <v>28</v>
      </c>
      <c r="M223" s="237">
        <f t="shared" si="100"/>
        <v>24</v>
      </c>
      <c r="N223" s="237">
        <f t="shared" si="101"/>
        <v>4</v>
      </c>
      <c r="O223" s="179" t="str">
        <f t="shared" si="117"/>
        <v>70%</v>
      </c>
      <c r="P223" s="179">
        <f t="shared" si="102"/>
        <v>2.8</v>
      </c>
      <c r="Q223" s="179">
        <v>0.1</v>
      </c>
      <c r="R223" s="237">
        <f t="shared" si="107"/>
        <v>24.1</v>
      </c>
      <c r="S223" s="237">
        <f t="shared" si="108"/>
        <v>24.1</v>
      </c>
      <c r="T223" s="299">
        <f>S223</f>
        <v>24.1</v>
      </c>
    </row>
    <row r="224" spans="1:20" ht="15.75" customHeight="1" x14ac:dyDescent="0.3">
      <c r="A224" s="360">
        <v>217</v>
      </c>
      <c r="B224" s="235" t="s">
        <v>117</v>
      </c>
      <c r="C224" s="235">
        <v>347</v>
      </c>
      <c r="D224" s="236"/>
      <c r="E224" s="242"/>
      <c r="F224" s="179"/>
      <c r="G224" s="237">
        <v>24</v>
      </c>
      <c r="H224" s="238">
        <f>G224</f>
        <v>24</v>
      </c>
      <c r="I224" s="179">
        <v>104</v>
      </c>
      <c r="J224" s="179">
        <v>70</v>
      </c>
      <c r="K224" s="238">
        <f t="shared" si="118"/>
        <v>80</v>
      </c>
      <c r="L224" s="239">
        <f t="shared" si="99"/>
        <v>34</v>
      </c>
      <c r="M224" s="237">
        <f t="shared" si="100"/>
        <v>24</v>
      </c>
      <c r="N224" s="237">
        <f t="shared" si="101"/>
        <v>10</v>
      </c>
      <c r="O224" s="179" t="str">
        <f t="shared" si="117"/>
        <v>70%</v>
      </c>
      <c r="P224" s="179">
        <f t="shared" si="102"/>
        <v>7</v>
      </c>
      <c r="Q224" s="179">
        <v>0.1</v>
      </c>
      <c r="R224" s="237">
        <f t="shared" si="107"/>
        <v>24.1</v>
      </c>
      <c r="S224" s="237">
        <f t="shared" si="108"/>
        <v>24.1</v>
      </c>
      <c r="T224" s="299">
        <f>S224</f>
        <v>24.1</v>
      </c>
    </row>
    <row r="225" spans="1:20" ht="15.75" customHeight="1" x14ac:dyDescent="0.3">
      <c r="A225" s="360">
        <v>218</v>
      </c>
      <c r="B225" s="236" t="s">
        <v>121</v>
      </c>
      <c r="C225" s="235">
        <v>245</v>
      </c>
      <c r="D225" s="236" t="s">
        <v>74</v>
      </c>
      <c r="E225" s="242"/>
      <c r="F225" s="179"/>
      <c r="G225" s="179">
        <v>11</v>
      </c>
      <c r="H225" s="179">
        <v>11</v>
      </c>
      <c r="I225" s="179">
        <v>86</v>
      </c>
      <c r="J225" s="179">
        <v>70</v>
      </c>
      <c r="K225" s="179">
        <f t="shared" si="118"/>
        <v>75</v>
      </c>
      <c r="L225" s="179">
        <f t="shared" si="99"/>
        <v>16</v>
      </c>
      <c r="M225" s="179">
        <f t="shared" si="100"/>
        <v>11</v>
      </c>
      <c r="N225" s="179">
        <f t="shared" si="101"/>
        <v>5</v>
      </c>
      <c r="O225" s="179" t="str">
        <f t="shared" si="117"/>
        <v>30%</v>
      </c>
      <c r="P225" s="179">
        <f t="shared" si="102"/>
        <v>1.5</v>
      </c>
      <c r="Q225" s="179">
        <v>0.1</v>
      </c>
      <c r="R225" s="179">
        <f t="shared" si="107"/>
        <v>11.1</v>
      </c>
      <c r="S225" s="179">
        <f t="shared" si="108"/>
        <v>11.1</v>
      </c>
      <c r="T225" s="232">
        <v>11</v>
      </c>
    </row>
    <row r="226" spans="1:20" ht="15.75" customHeight="1" x14ac:dyDescent="0.3">
      <c r="A226" s="360">
        <v>219</v>
      </c>
      <c r="B226" s="72" t="s">
        <v>122</v>
      </c>
      <c r="C226" s="72">
        <v>166</v>
      </c>
      <c r="D226" s="75" t="s">
        <v>123</v>
      </c>
      <c r="E226" s="76"/>
      <c r="F226" s="31"/>
      <c r="G226" s="31">
        <v>10.1</v>
      </c>
      <c r="H226" s="246">
        <f>G226</f>
        <v>10.1</v>
      </c>
      <c r="I226" s="31">
        <v>95</v>
      </c>
      <c r="J226" s="31">
        <v>70</v>
      </c>
      <c r="K226" s="246">
        <f t="shared" si="118"/>
        <v>84.9</v>
      </c>
      <c r="L226" s="247">
        <f t="shared" si="99"/>
        <v>25</v>
      </c>
      <c r="M226" s="166">
        <f t="shared" si="100"/>
        <v>10.1</v>
      </c>
      <c r="N226" s="166">
        <f t="shared" si="101"/>
        <v>14.9</v>
      </c>
      <c r="O226" s="31" t="str">
        <f t="shared" si="117"/>
        <v>30%</v>
      </c>
      <c r="P226" s="31">
        <f t="shared" si="102"/>
        <v>4.47</v>
      </c>
      <c r="Q226" s="179">
        <v>0.1</v>
      </c>
      <c r="R226" s="166">
        <f t="shared" si="107"/>
        <v>10.199999999999999</v>
      </c>
      <c r="S226" s="166">
        <f t="shared" si="108"/>
        <v>10.199999999999999</v>
      </c>
      <c r="T226" s="300">
        <v>10</v>
      </c>
    </row>
    <row r="227" spans="1:20" ht="15.75" customHeight="1" x14ac:dyDescent="0.3">
      <c r="A227" s="360">
        <v>220</v>
      </c>
      <c r="B227" s="72" t="s">
        <v>119</v>
      </c>
      <c r="C227" s="72">
        <v>227</v>
      </c>
      <c r="D227" s="75"/>
      <c r="E227" s="76"/>
      <c r="F227" s="31"/>
      <c r="G227" s="166">
        <v>8.6999999999999993</v>
      </c>
      <c r="H227" s="246">
        <v>9</v>
      </c>
      <c r="I227" s="31">
        <v>88</v>
      </c>
      <c r="J227" s="31">
        <v>70</v>
      </c>
      <c r="K227" s="246">
        <f t="shared" si="118"/>
        <v>79</v>
      </c>
      <c r="L227" s="247">
        <f t="shared" si="99"/>
        <v>18</v>
      </c>
      <c r="M227" s="166">
        <f t="shared" si="100"/>
        <v>8.6999999999999993</v>
      </c>
      <c r="N227" s="166">
        <f t="shared" si="101"/>
        <v>9.3000000000000007</v>
      </c>
      <c r="O227" s="31" t="str">
        <f t="shared" si="117"/>
        <v>30%</v>
      </c>
      <c r="P227" s="31">
        <f t="shared" si="102"/>
        <v>2.79</v>
      </c>
      <c r="Q227" s="179">
        <v>0.1</v>
      </c>
      <c r="R227" s="166">
        <f t="shared" si="107"/>
        <v>8.7999999999999989</v>
      </c>
      <c r="S227" s="166">
        <f t="shared" si="108"/>
        <v>8.7999999999999989</v>
      </c>
      <c r="T227" s="300">
        <f>S227</f>
        <v>8.7999999999999989</v>
      </c>
    </row>
    <row r="228" spans="1:20" ht="15.75" customHeight="1" x14ac:dyDescent="0.3">
      <c r="A228" s="360">
        <v>221</v>
      </c>
      <c r="B228" s="235" t="s">
        <v>124</v>
      </c>
      <c r="C228" s="235">
        <v>349</v>
      </c>
      <c r="D228" s="236"/>
      <c r="E228" s="179"/>
      <c r="F228" s="179"/>
      <c r="G228" s="179">
        <v>11</v>
      </c>
      <c r="H228" s="238">
        <f>G228</f>
        <v>11</v>
      </c>
      <c r="I228" s="179">
        <v>88</v>
      </c>
      <c r="J228" s="179">
        <v>72</v>
      </c>
      <c r="K228" s="238">
        <f t="shared" si="118"/>
        <v>77</v>
      </c>
      <c r="L228" s="239">
        <f t="shared" si="99"/>
        <v>16</v>
      </c>
      <c r="M228" s="237">
        <f t="shared" si="100"/>
        <v>11</v>
      </c>
      <c r="N228" s="237">
        <f t="shared" si="101"/>
        <v>5</v>
      </c>
      <c r="O228" s="179" t="str">
        <f t="shared" si="117"/>
        <v>30%</v>
      </c>
      <c r="P228" s="179">
        <v>-0.3</v>
      </c>
      <c r="Q228" s="179">
        <v>0.1</v>
      </c>
      <c r="R228" s="237">
        <f t="shared" si="107"/>
        <v>11.1</v>
      </c>
      <c r="S228" s="237">
        <f t="shared" si="108"/>
        <v>11.1</v>
      </c>
      <c r="T228" s="299">
        <f>S228</f>
        <v>11.1</v>
      </c>
    </row>
    <row r="229" spans="1:20" ht="15.75" customHeight="1" x14ac:dyDescent="0.3">
      <c r="A229" s="360">
        <v>222</v>
      </c>
      <c r="B229" s="235" t="s">
        <v>125</v>
      </c>
      <c r="C229" s="235">
        <v>290</v>
      </c>
      <c r="D229" s="236" t="s">
        <v>65</v>
      </c>
      <c r="E229" s="242"/>
      <c r="F229" s="179"/>
      <c r="G229" s="237">
        <v>14</v>
      </c>
      <c r="H229" s="238">
        <v>14</v>
      </c>
      <c r="I229" s="179">
        <v>88</v>
      </c>
      <c r="J229" s="179">
        <v>69</v>
      </c>
      <c r="K229" s="238">
        <f t="shared" si="118"/>
        <v>74</v>
      </c>
      <c r="L229" s="239">
        <f t="shared" si="99"/>
        <v>19</v>
      </c>
      <c r="M229" s="237">
        <f t="shared" si="100"/>
        <v>14</v>
      </c>
      <c r="N229" s="237">
        <f t="shared" si="101"/>
        <v>5</v>
      </c>
      <c r="O229" s="179" t="str">
        <f t="shared" si="117"/>
        <v>50%</v>
      </c>
      <c r="P229" s="179">
        <f t="shared" si="102"/>
        <v>2.5</v>
      </c>
      <c r="Q229" s="179">
        <v>0.1</v>
      </c>
      <c r="R229" s="237">
        <f t="shared" si="107"/>
        <v>14.1</v>
      </c>
      <c r="S229" s="237">
        <f t="shared" si="108"/>
        <v>14.1</v>
      </c>
      <c r="T229" s="299">
        <f>S229</f>
        <v>14.1</v>
      </c>
    </row>
    <row r="230" spans="1:20" ht="15.75" customHeight="1" x14ac:dyDescent="0.3">
      <c r="A230" s="360">
        <v>223</v>
      </c>
      <c r="B230" s="235" t="s">
        <v>126</v>
      </c>
      <c r="C230" s="235">
        <v>228</v>
      </c>
      <c r="D230" s="236"/>
      <c r="E230" s="242"/>
      <c r="F230" s="179"/>
      <c r="G230" s="237">
        <v>20</v>
      </c>
      <c r="H230" s="238">
        <v>20</v>
      </c>
      <c r="I230" s="179">
        <v>91</v>
      </c>
      <c r="J230" s="179">
        <v>70</v>
      </c>
      <c r="K230" s="238">
        <f t="shared" si="118"/>
        <v>71</v>
      </c>
      <c r="L230" s="239">
        <f t="shared" ref="L230:L238" si="119">I230-J230</f>
        <v>21</v>
      </c>
      <c r="M230" s="237">
        <f t="shared" ref="M230:M287" si="120">G230</f>
        <v>20</v>
      </c>
      <c r="N230" s="237">
        <f t="shared" ref="N230:N287" si="121">L230-M230</f>
        <v>1</v>
      </c>
      <c r="O230" s="179" t="str">
        <f t="shared" si="117"/>
        <v>70%</v>
      </c>
      <c r="P230" s="179">
        <f t="shared" ref="P230:P287" si="122">N230*O230</f>
        <v>0.7</v>
      </c>
      <c r="Q230" s="179">
        <v>0.1</v>
      </c>
      <c r="R230" s="237">
        <f t="shared" si="107"/>
        <v>20.100000000000001</v>
      </c>
      <c r="S230" s="237">
        <f t="shared" si="108"/>
        <v>20.100000000000001</v>
      </c>
      <c r="T230" s="299">
        <f>S230</f>
        <v>20.100000000000001</v>
      </c>
    </row>
    <row r="231" spans="1:20" ht="15.75" customHeight="1" x14ac:dyDescent="0.3">
      <c r="A231" s="360">
        <v>224</v>
      </c>
      <c r="B231" s="235" t="s">
        <v>127</v>
      </c>
      <c r="C231" s="235">
        <v>136</v>
      </c>
      <c r="D231" s="236"/>
      <c r="E231" s="179"/>
      <c r="F231" s="179"/>
      <c r="G231" s="179">
        <v>14.1</v>
      </c>
      <c r="H231" s="238">
        <f>G231</f>
        <v>14.1</v>
      </c>
      <c r="I231" s="179"/>
      <c r="J231" s="179"/>
      <c r="K231" s="238">
        <f t="shared" si="118"/>
        <v>-14.1</v>
      </c>
      <c r="L231" s="239">
        <f t="shared" si="119"/>
        <v>0</v>
      </c>
      <c r="M231" s="237">
        <f t="shared" si="120"/>
        <v>14.1</v>
      </c>
      <c r="N231" s="237">
        <f t="shared" si="121"/>
        <v>-14.1</v>
      </c>
      <c r="O231" s="179" t="str">
        <f t="shared" si="117"/>
        <v>50%</v>
      </c>
      <c r="P231" s="179"/>
      <c r="Q231" s="179">
        <v>0.1</v>
      </c>
      <c r="R231" s="237">
        <f t="shared" si="107"/>
        <v>14.1</v>
      </c>
      <c r="S231" s="237">
        <f t="shared" si="108"/>
        <v>14.1</v>
      </c>
      <c r="T231" s="299">
        <f>S231</f>
        <v>14.1</v>
      </c>
    </row>
    <row r="232" spans="1:20" ht="15.75" customHeight="1" x14ac:dyDescent="0.3">
      <c r="A232" s="360">
        <v>225</v>
      </c>
      <c r="B232" s="235" t="s">
        <v>129</v>
      </c>
      <c r="C232" s="235">
        <v>314</v>
      </c>
      <c r="D232" s="236" t="s">
        <v>130</v>
      </c>
      <c r="E232" s="245"/>
      <c r="F232" s="179"/>
      <c r="G232" s="179">
        <v>11</v>
      </c>
      <c r="H232" s="179">
        <v>11</v>
      </c>
      <c r="I232" s="179">
        <v>89</v>
      </c>
      <c r="J232" s="179">
        <v>69</v>
      </c>
      <c r="K232" s="179"/>
      <c r="L232" s="179">
        <f t="shared" si="119"/>
        <v>20</v>
      </c>
      <c r="M232" s="179">
        <f t="shared" si="120"/>
        <v>11</v>
      </c>
      <c r="N232" s="179">
        <f t="shared" si="121"/>
        <v>9</v>
      </c>
      <c r="O232" s="179" t="str">
        <f t="shared" si="117"/>
        <v>30%</v>
      </c>
      <c r="P232" s="179">
        <f t="shared" si="122"/>
        <v>2.6999999999999997</v>
      </c>
      <c r="Q232" s="179">
        <v>0.1</v>
      </c>
      <c r="R232" s="179">
        <f t="shared" si="107"/>
        <v>11.1</v>
      </c>
      <c r="S232" s="179">
        <f t="shared" si="108"/>
        <v>11.1</v>
      </c>
      <c r="T232" s="299">
        <v>11</v>
      </c>
    </row>
    <row r="233" spans="1:20" ht="15.75" customHeight="1" x14ac:dyDescent="0.3">
      <c r="A233" s="360">
        <v>226</v>
      </c>
      <c r="B233" s="236" t="s">
        <v>132</v>
      </c>
      <c r="C233" s="235">
        <v>351</v>
      </c>
      <c r="D233" s="236" t="s">
        <v>20</v>
      </c>
      <c r="E233" s="179"/>
      <c r="F233" s="179"/>
      <c r="G233" s="179">
        <v>19</v>
      </c>
      <c r="H233" s="179">
        <v>19</v>
      </c>
      <c r="I233" s="179">
        <v>104</v>
      </c>
      <c r="J233" s="179">
        <v>69</v>
      </c>
      <c r="K233" s="179">
        <f t="shared" ref="K233:K238" si="123">I233-H233</f>
        <v>85</v>
      </c>
      <c r="L233" s="179">
        <f t="shared" si="119"/>
        <v>35</v>
      </c>
      <c r="M233" s="179">
        <f t="shared" si="120"/>
        <v>19</v>
      </c>
      <c r="N233" s="179">
        <f t="shared" si="121"/>
        <v>16</v>
      </c>
      <c r="O233" s="179" t="str">
        <f t="shared" si="117"/>
        <v>50%</v>
      </c>
      <c r="P233" s="179">
        <v>-7</v>
      </c>
      <c r="Q233" s="179">
        <v>0.1</v>
      </c>
      <c r="R233" s="179">
        <f t="shared" si="107"/>
        <v>19.100000000000001</v>
      </c>
      <c r="S233" s="179">
        <f t="shared" si="108"/>
        <v>19.100000000000001</v>
      </c>
      <c r="T233" s="299">
        <f t="shared" ref="T233:T240" si="124">S233</f>
        <v>19.100000000000001</v>
      </c>
    </row>
    <row r="234" spans="1:20" ht="15.75" customHeight="1" x14ac:dyDescent="0.3">
      <c r="A234" s="360">
        <v>227</v>
      </c>
      <c r="B234" s="72" t="s">
        <v>133</v>
      </c>
      <c r="C234" s="72">
        <v>316</v>
      </c>
      <c r="D234" s="75"/>
      <c r="E234" s="76"/>
      <c r="F234" s="31"/>
      <c r="G234" s="31">
        <v>14.2</v>
      </c>
      <c r="H234" s="31">
        <v>14</v>
      </c>
      <c r="I234" s="31">
        <v>102</v>
      </c>
      <c r="J234" s="31">
        <v>71</v>
      </c>
      <c r="K234" s="246">
        <f t="shared" si="123"/>
        <v>88</v>
      </c>
      <c r="L234" s="247">
        <f t="shared" si="119"/>
        <v>31</v>
      </c>
      <c r="M234" s="166">
        <f t="shared" si="120"/>
        <v>14.2</v>
      </c>
      <c r="N234" s="166">
        <f t="shared" si="121"/>
        <v>16.8</v>
      </c>
      <c r="O234" s="251">
        <v>0.3</v>
      </c>
      <c r="P234" s="31">
        <f t="shared" si="122"/>
        <v>5.04</v>
      </c>
      <c r="Q234" s="179">
        <v>0.1</v>
      </c>
      <c r="R234" s="166">
        <f t="shared" si="107"/>
        <v>14.299999999999999</v>
      </c>
      <c r="S234" s="166">
        <f t="shared" si="108"/>
        <v>14.299999999999999</v>
      </c>
      <c r="T234" s="300">
        <f t="shared" si="124"/>
        <v>14.299999999999999</v>
      </c>
    </row>
    <row r="235" spans="1:20" ht="15.75" customHeight="1" x14ac:dyDescent="0.3">
      <c r="A235" s="360">
        <v>228</v>
      </c>
      <c r="B235" s="235" t="s">
        <v>134</v>
      </c>
      <c r="C235" s="235">
        <v>276</v>
      </c>
      <c r="D235" s="236"/>
      <c r="E235" s="245"/>
      <c r="F235" s="179"/>
      <c r="G235" s="237">
        <v>22</v>
      </c>
      <c r="H235" s="238">
        <v>22</v>
      </c>
      <c r="I235" s="179">
        <v>110</v>
      </c>
      <c r="J235" s="179">
        <v>69</v>
      </c>
      <c r="K235" s="238">
        <f t="shared" si="123"/>
        <v>88</v>
      </c>
      <c r="L235" s="239">
        <f t="shared" si="119"/>
        <v>41</v>
      </c>
      <c r="M235" s="237">
        <f t="shared" si="120"/>
        <v>22</v>
      </c>
      <c r="N235" s="237">
        <f t="shared" si="121"/>
        <v>19</v>
      </c>
      <c r="O235" s="179" t="str">
        <f>IF(M235&gt;=19.5,"70%",IF(M235&gt;=13.5,"50%",IF(M235&gt;=5.5,"30%",IF(M235&gt;=0.1,"15%"))))</f>
        <v>70%</v>
      </c>
      <c r="P235" s="179">
        <f t="shared" si="122"/>
        <v>13.299999999999999</v>
      </c>
      <c r="Q235" s="179">
        <v>0.1</v>
      </c>
      <c r="R235" s="237">
        <f t="shared" si="107"/>
        <v>22.1</v>
      </c>
      <c r="S235" s="237">
        <f t="shared" si="108"/>
        <v>22.1</v>
      </c>
      <c r="T235" s="299">
        <f t="shared" si="124"/>
        <v>22.1</v>
      </c>
    </row>
    <row r="236" spans="1:20" ht="15.75" customHeight="1" x14ac:dyDescent="0.3">
      <c r="A236" s="360">
        <v>229</v>
      </c>
      <c r="B236" s="235" t="s">
        <v>135</v>
      </c>
      <c r="C236" s="235">
        <v>146</v>
      </c>
      <c r="D236" s="236" t="s">
        <v>136</v>
      </c>
      <c r="E236" s="179"/>
      <c r="F236" s="179"/>
      <c r="G236" s="179">
        <v>18</v>
      </c>
      <c r="H236" s="238">
        <v>18</v>
      </c>
      <c r="I236" s="179">
        <v>99</v>
      </c>
      <c r="J236" s="179">
        <v>69</v>
      </c>
      <c r="K236" s="238">
        <f t="shared" si="123"/>
        <v>81</v>
      </c>
      <c r="L236" s="239">
        <f t="shared" si="119"/>
        <v>30</v>
      </c>
      <c r="M236" s="237">
        <f t="shared" si="120"/>
        <v>18</v>
      </c>
      <c r="N236" s="237">
        <f t="shared" si="121"/>
        <v>12</v>
      </c>
      <c r="O236" s="179" t="str">
        <f>IF(M236&gt;=19.5,"70%",IF(M236&gt;=13.5,"50%",IF(M236&gt;=5.5,"30%",IF(M236&gt;=0.1,"15%"))))</f>
        <v>50%</v>
      </c>
      <c r="P236" s="179">
        <f t="shared" si="122"/>
        <v>6</v>
      </c>
      <c r="Q236" s="179">
        <v>0.1</v>
      </c>
      <c r="R236" s="237">
        <f t="shared" si="107"/>
        <v>18.100000000000001</v>
      </c>
      <c r="S236" s="237">
        <f t="shared" si="108"/>
        <v>18.100000000000001</v>
      </c>
      <c r="T236" s="299">
        <f t="shared" si="124"/>
        <v>18.100000000000001</v>
      </c>
    </row>
    <row r="237" spans="1:20" ht="15.75" customHeight="1" x14ac:dyDescent="0.3">
      <c r="A237" s="360">
        <v>230</v>
      </c>
      <c r="B237" s="235" t="s">
        <v>137</v>
      </c>
      <c r="C237" s="235">
        <v>352</v>
      </c>
      <c r="D237" s="236"/>
      <c r="E237" s="242"/>
      <c r="F237" s="179"/>
      <c r="G237" s="237">
        <v>17</v>
      </c>
      <c r="H237" s="238">
        <v>17</v>
      </c>
      <c r="I237" s="179">
        <v>101</v>
      </c>
      <c r="J237" s="179">
        <v>70</v>
      </c>
      <c r="K237" s="238">
        <f t="shared" si="123"/>
        <v>84</v>
      </c>
      <c r="L237" s="239">
        <f t="shared" si="119"/>
        <v>31</v>
      </c>
      <c r="M237" s="237">
        <f t="shared" si="120"/>
        <v>17</v>
      </c>
      <c r="N237" s="237">
        <f t="shared" si="121"/>
        <v>14</v>
      </c>
      <c r="O237" s="179" t="str">
        <f>IF(M237&gt;=19.5,"70%",IF(M237&gt;=13.5,"50%",IF(M237&gt;=5.5,"30%",IF(M237&gt;=0.1,"15%"))))</f>
        <v>50%</v>
      </c>
      <c r="P237" s="179">
        <f t="shared" si="122"/>
        <v>7</v>
      </c>
      <c r="Q237" s="179">
        <v>0.1</v>
      </c>
      <c r="R237" s="237">
        <f t="shared" si="107"/>
        <v>17.100000000000001</v>
      </c>
      <c r="S237" s="237">
        <f t="shared" si="108"/>
        <v>17.100000000000001</v>
      </c>
      <c r="T237" s="299">
        <f t="shared" si="124"/>
        <v>17.100000000000001</v>
      </c>
    </row>
    <row r="238" spans="1:20" ht="15.75" customHeight="1" x14ac:dyDescent="0.3">
      <c r="A238" s="360">
        <v>231</v>
      </c>
      <c r="B238" s="72" t="s">
        <v>138</v>
      </c>
      <c r="C238" s="72">
        <v>147</v>
      </c>
      <c r="D238" s="75" t="s">
        <v>17</v>
      </c>
      <c r="E238" s="76"/>
      <c r="F238" s="31"/>
      <c r="G238" s="31">
        <v>14.4</v>
      </c>
      <c r="H238" s="246">
        <v>14</v>
      </c>
      <c r="I238" s="31">
        <v>88</v>
      </c>
      <c r="J238" s="31">
        <v>70</v>
      </c>
      <c r="K238" s="246">
        <f t="shared" si="123"/>
        <v>74</v>
      </c>
      <c r="L238" s="247">
        <f t="shared" si="119"/>
        <v>18</v>
      </c>
      <c r="M238" s="166">
        <f t="shared" si="120"/>
        <v>14.4</v>
      </c>
      <c r="N238" s="166">
        <f t="shared" si="121"/>
        <v>3.5999999999999996</v>
      </c>
      <c r="O238" s="251">
        <v>0.5</v>
      </c>
      <c r="P238" s="31">
        <f t="shared" si="122"/>
        <v>1.7999999999999998</v>
      </c>
      <c r="Q238" s="179">
        <v>0.1</v>
      </c>
      <c r="R238" s="166">
        <f t="shared" ref="R238:R294" si="125">IF(M238&gt;=L238,(M238+P238),M238+Q238)</f>
        <v>14.5</v>
      </c>
      <c r="S238" s="166">
        <f t="shared" ref="S238:S294" si="126">IF(I238&gt;1,(R238),G238)</f>
        <v>14.5</v>
      </c>
      <c r="T238" s="300">
        <f t="shared" si="124"/>
        <v>14.5</v>
      </c>
    </row>
    <row r="239" spans="1:20" ht="15.75" customHeight="1" x14ac:dyDescent="0.3">
      <c r="A239" s="360">
        <v>232</v>
      </c>
      <c r="B239" s="235" t="s">
        <v>139</v>
      </c>
      <c r="C239" s="235">
        <v>41</v>
      </c>
      <c r="D239" s="236" t="s">
        <v>136</v>
      </c>
      <c r="E239" s="179"/>
      <c r="F239" s="179"/>
      <c r="G239" s="237">
        <v>13.8</v>
      </c>
      <c r="H239" s="238">
        <f>G239</f>
        <v>13.8</v>
      </c>
      <c r="I239" s="179"/>
      <c r="J239" s="179"/>
      <c r="K239" s="238">
        <v>70</v>
      </c>
      <c r="L239" s="265" t="s">
        <v>140</v>
      </c>
      <c r="M239" s="237">
        <f t="shared" si="120"/>
        <v>13.8</v>
      </c>
      <c r="N239" s="237">
        <f t="shared" si="121"/>
        <v>57.2</v>
      </c>
      <c r="O239" s="244">
        <v>0.3</v>
      </c>
      <c r="P239" s="179">
        <f t="shared" si="122"/>
        <v>17.16</v>
      </c>
      <c r="Q239" s="179">
        <v>0.1</v>
      </c>
      <c r="R239" s="237">
        <f t="shared" si="125"/>
        <v>13.9</v>
      </c>
      <c r="S239" s="237">
        <f t="shared" si="126"/>
        <v>13.8</v>
      </c>
      <c r="T239" s="299">
        <f t="shared" si="124"/>
        <v>13.8</v>
      </c>
    </row>
    <row r="240" spans="1:20" ht="15.75" customHeight="1" x14ac:dyDescent="0.3">
      <c r="A240" s="360">
        <v>233</v>
      </c>
      <c r="B240" s="235" t="s">
        <v>141</v>
      </c>
      <c r="C240" s="235">
        <v>106</v>
      </c>
      <c r="D240" s="236"/>
      <c r="E240" s="242"/>
      <c r="F240" s="179"/>
      <c r="G240" s="237">
        <v>24</v>
      </c>
      <c r="H240" s="238">
        <v>24</v>
      </c>
      <c r="I240" s="179">
        <v>115</v>
      </c>
      <c r="J240" s="179">
        <v>71</v>
      </c>
      <c r="K240" s="238">
        <f>I240-H240</f>
        <v>91</v>
      </c>
      <c r="L240" s="239">
        <f t="shared" ref="L240:L270" si="127">I240-J240</f>
        <v>44</v>
      </c>
      <c r="M240" s="237">
        <f t="shared" si="120"/>
        <v>24</v>
      </c>
      <c r="N240" s="237">
        <f t="shared" si="121"/>
        <v>20</v>
      </c>
      <c r="O240" s="179" t="str">
        <f>IF(M240&gt;=19.5,"70%",IF(M240&gt;=13.5,"50%",IF(M240&gt;=5.5,"30%",IF(M240&gt;=0.1,"15%"))))</f>
        <v>70%</v>
      </c>
      <c r="P240" s="179">
        <f t="shared" si="122"/>
        <v>14</v>
      </c>
      <c r="Q240" s="179">
        <v>0.1</v>
      </c>
      <c r="R240" s="237">
        <f t="shared" si="125"/>
        <v>24.1</v>
      </c>
      <c r="S240" s="237">
        <f t="shared" si="126"/>
        <v>24.1</v>
      </c>
      <c r="T240" s="299">
        <f t="shared" si="124"/>
        <v>24.1</v>
      </c>
    </row>
    <row r="241" spans="1:20" ht="15.75" customHeight="1" x14ac:dyDescent="0.3">
      <c r="A241" s="360">
        <v>234</v>
      </c>
      <c r="B241" s="72" t="s">
        <v>142</v>
      </c>
      <c r="C241" s="72">
        <v>194</v>
      </c>
      <c r="D241" s="75" t="s">
        <v>32</v>
      </c>
      <c r="E241" s="76"/>
      <c r="F241" s="31"/>
      <c r="G241" s="31">
        <v>12.3</v>
      </c>
      <c r="H241" s="246">
        <v>12</v>
      </c>
      <c r="I241" s="31">
        <v>93</v>
      </c>
      <c r="J241" s="31">
        <v>70</v>
      </c>
      <c r="K241" s="246">
        <v>82</v>
      </c>
      <c r="L241" s="247">
        <f t="shared" si="127"/>
        <v>23</v>
      </c>
      <c r="M241" s="166">
        <f t="shared" si="120"/>
        <v>12.3</v>
      </c>
      <c r="N241" s="166">
        <f t="shared" si="121"/>
        <v>10.7</v>
      </c>
      <c r="O241" s="251">
        <v>0.3</v>
      </c>
      <c r="P241" s="31">
        <f t="shared" si="122"/>
        <v>3.2099999999999995</v>
      </c>
      <c r="Q241" s="179">
        <v>0.1</v>
      </c>
      <c r="R241" s="166">
        <f t="shared" si="125"/>
        <v>12.4</v>
      </c>
      <c r="S241" s="166">
        <f t="shared" si="126"/>
        <v>12.4</v>
      </c>
      <c r="T241" s="300">
        <v>12</v>
      </c>
    </row>
    <row r="242" spans="1:20" ht="15.75" customHeight="1" x14ac:dyDescent="0.3">
      <c r="A242" s="360">
        <v>235</v>
      </c>
      <c r="B242" s="235" t="s">
        <v>143</v>
      </c>
      <c r="C242" s="235">
        <v>100</v>
      </c>
      <c r="D242" s="236"/>
      <c r="E242" s="179"/>
      <c r="F242" s="179"/>
      <c r="G242" s="237">
        <v>20.6</v>
      </c>
      <c r="H242" s="238">
        <f>G242</f>
        <v>20.6</v>
      </c>
      <c r="I242" s="179"/>
      <c r="J242" s="179"/>
      <c r="K242" s="238">
        <f t="shared" ref="K242:K257" si="128">I242-H242</f>
        <v>-20.6</v>
      </c>
      <c r="L242" s="239">
        <f t="shared" si="127"/>
        <v>0</v>
      </c>
      <c r="M242" s="237">
        <f t="shared" si="120"/>
        <v>20.6</v>
      </c>
      <c r="N242" s="237">
        <f t="shared" si="121"/>
        <v>-20.6</v>
      </c>
      <c r="O242" s="179" t="str">
        <f t="shared" ref="O242:O261" si="129">IF(M242&gt;=19.5,"70%",IF(M242&gt;=13.5,"50%",IF(M242&gt;=5.5,"30%",IF(M242&gt;=0.1,"15%"))))</f>
        <v>70%</v>
      </c>
      <c r="P242" s="179">
        <f t="shared" si="122"/>
        <v>-14.42</v>
      </c>
      <c r="Q242" s="179">
        <v>0.1</v>
      </c>
      <c r="R242" s="237">
        <f t="shared" si="125"/>
        <v>6.1800000000000015</v>
      </c>
      <c r="S242" s="237">
        <f t="shared" si="126"/>
        <v>20.6</v>
      </c>
      <c r="T242" s="299">
        <f>S242</f>
        <v>20.6</v>
      </c>
    </row>
    <row r="243" spans="1:20" ht="15.75" customHeight="1" x14ac:dyDescent="0.3">
      <c r="A243" s="360">
        <v>236</v>
      </c>
      <c r="B243" s="72" t="s">
        <v>145</v>
      </c>
      <c r="C243" s="72">
        <v>74</v>
      </c>
      <c r="D243" s="75" t="s">
        <v>34</v>
      </c>
      <c r="E243" s="76"/>
      <c r="F243" s="31"/>
      <c r="G243" s="166">
        <v>8</v>
      </c>
      <c r="H243" s="246">
        <v>8</v>
      </c>
      <c r="I243" s="31">
        <v>87</v>
      </c>
      <c r="J243" s="31">
        <v>70</v>
      </c>
      <c r="K243" s="246">
        <f t="shared" si="128"/>
        <v>79</v>
      </c>
      <c r="L243" s="247">
        <f t="shared" si="127"/>
        <v>17</v>
      </c>
      <c r="M243" s="166">
        <f t="shared" si="120"/>
        <v>8</v>
      </c>
      <c r="N243" s="166">
        <f t="shared" si="121"/>
        <v>9</v>
      </c>
      <c r="O243" s="31" t="str">
        <f t="shared" si="129"/>
        <v>30%</v>
      </c>
      <c r="P243" s="31">
        <f t="shared" si="122"/>
        <v>2.6999999999999997</v>
      </c>
      <c r="Q243" s="179">
        <v>0.1</v>
      </c>
      <c r="R243" s="166">
        <f t="shared" si="125"/>
        <v>8.1</v>
      </c>
      <c r="S243" s="166">
        <f t="shared" si="126"/>
        <v>8.1</v>
      </c>
      <c r="T243" s="300">
        <v>8</v>
      </c>
    </row>
    <row r="244" spans="1:20" ht="15.75" customHeight="1" x14ac:dyDescent="0.3">
      <c r="A244" s="360">
        <v>237</v>
      </c>
      <c r="B244" s="235" t="s">
        <v>146</v>
      </c>
      <c r="C244" s="235">
        <v>176</v>
      </c>
      <c r="D244" s="236"/>
      <c r="E244" s="179"/>
      <c r="F244" s="179"/>
      <c r="G244" s="179">
        <v>17.100000000000001</v>
      </c>
      <c r="H244" s="238">
        <f>G244</f>
        <v>17.100000000000001</v>
      </c>
      <c r="I244" s="179"/>
      <c r="J244" s="179"/>
      <c r="K244" s="238">
        <f t="shared" si="128"/>
        <v>-17.100000000000001</v>
      </c>
      <c r="L244" s="239">
        <f t="shared" si="127"/>
        <v>0</v>
      </c>
      <c r="M244" s="237">
        <f t="shared" si="120"/>
        <v>17.100000000000001</v>
      </c>
      <c r="N244" s="237">
        <f t="shared" si="121"/>
        <v>-17.100000000000001</v>
      </c>
      <c r="O244" s="179" t="str">
        <f t="shared" si="129"/>
        <v>50%</v>
      </c>
      <c r="P244" s="179">
        <f t="shared" si="122"/>
        <v>-8.5500000000000007</v>
      </c>
      <c r="Q244" s="179">
        <v>0.1</v>
      </c>
      <c r="R244" s="237">
        <f t="shared" si="125"/>
        <v>8.5500000000000007</v>
      </c>
      <c r="S244" s="237">
        <f t="shared" si="126"/>
        <v>17.100000000000001</v>
      </c>
      <c r="T244" s="299">
        <f>S244</f>
        <v>17.100000000000001</v>
      </c>
    </row>
    <row r="245" spans="1:20" ht="15.75" customHeight="1" x14ac:dyDescent="0.3">
      <c r="A245" s="360">
        <v>238</v>
      </c>
      <c r="B245" s="266" t="s">
        <v>147</v>
      </c>
      <c r="C245" s="235">
        <v>353</v>
      </c>
      <c r="D245" s="236" t="s">
        <v>65</v>
      </c>
      <c r="E245" s="242"/>
      <c r="F245" s="179"/>
      <c r="G245" s="179">
        <v>24</v>
      </c>
      <c r="H245" s="179">
        <v>24</v>
      </c>
      <c r="I245" s="179">
        <v>95</v>
      </c>
      <c r="J245" s="179">
        <v>69</v>
      </c>
      <c r="K245" s="179">
        <f t="shared" si="128"/>
        <v>71</v>
      </c>
      <c r="L245" s="179">
        <f t="shared" si="127"/>
        <v>26</v>
      </c>
      <c r="M245" s="179">
        <f t="shared" si="120"/>
        <v>24</v>
      </c>
      <c r="N245" s="179">
        <f t="shared" si="121"/>
        <v>2</v>
      </c>
      <c r="O245" s="179" t="str">
        <f t="shared" si="129"/>
        <v>70%</v>
      </c>
      <c r="P245" s="179">
        <f t="shared" si="122"/>
        <v>1.4</v>
      </c>
      <c r="Q245" s="179">
        <v>0.1</v>
      </c>
      <c r="R245" s="179">
        <f t="shared" si="125"/>
        <v>24.1</v>
      </c>
      <c r="S245" s="179">
        <f t="shared" si="126"/>
        <v>24.1</v>
      </c>
      <c r="T245" s="232">
        <v>24</v>
      </c>
    </row>
    <row r="246" spans="1:20" ht="15.75" customHeight="1" x14ac:dyDescent="0.3">
      <c r="A246" s="360">
        <v>239</v>
      </c>
      <c r="B246" s="235" t="s">
        <v>148</v>
      </c>
      <c r="C246" s="235">
        <v>254</v>
      </c>
      <c r="D246" s="236" t="s">
        <v>32</v>
      </c>
      <c r="E246" s="245"/>
      <c r="F246" s="179"/>
      <c r="G246" s="179">
        <v>7</v>
      </c>
      <c r="H246" s="238">
        <v>7</v>
      </c>
      <c r="I246" s="179">
        <v>75</v>
      </c>
      <c r="J246" s="179">
        <v>69</v>
      </c>
      <c r="K246" s="238">
        <f t="shared" si="128"/>
        <v>68</v>
      </c>
      <c r="L246" s="239">
        <f t="shared" si="127"/>
        <v>6</v>
      </c>
      <c r="M246" s="237">
        <f t="shared" si="120"/>
        <v>7</v>
      </c>
      <c r="N246" s="237">
        <f t="shared" si="121"/>
        <v>-1</v>
      </c>
      <c r="O246" s="179" t="str">
        <f t="shared" si="129"/>
        <v>30%</v>
      </c>
      <c r="P246" s="179">
        <f t="shared" si="122"/>
        <v>-0.3</v>
      </c>
      <c r="Q246" s="179">
        <v>0.1</v>
      </c>
      <c r="R246" s="237">
        <f t="shared" si="125"/>
        <v>6.7</v>
      </c>
      <c r="S246" s="237">
        <f t="shared" si="126"/>
        <v>6.7</v>
      </c>
      <c r="T246" s="299">
        <v>7</v>
      </c>
    </row>
    <row r="247" spans="1:20" ht="15.75" customHeight="1" x14ac:dyDescent="0.3">
      <c r="A247" s="360">
        <v>240</v>
      </c>
      <c r="B247" s="235" t="s">
        <v>149</v>
      </c>
      <c r="C247" s="235">
        <v>82</v>
      </c>
      <c r="D247" s="236" t="s">
        <v>110</v>
      </c>
      <c r="E247" s="242"/>
      <c r="F247" s="179"/>
      <c r="G247" s="237">
        <v>10</v>
      </c>
      <c r="H247" s="238">
        <v>10</v>
      </c>
      <c r="I247" s="179">
        <v>86</v>
      </c>
      <c r="J247" s="179">
        <v>71</v>
      </c>
      <c r="K247" s="238">
        <f t="shared" si="128"/>
        <v>76</v>
      </c>
      <c r="L247" s="239">
        <f t="shared" si="127"/>
        <v>15</v>
      </c>
      <c r="M247" s="237">
        <f t="shared" si="120"/>
        <v>10</v>
      </c>
      <c r="N247" s="237">
        <f t="shared" si="121"/>
        <v>5</v>
      </c>
      <c r="O247" s="179" t="str">
        <f t="shared" si="129"/>
        <v>30%</v>
      </c>
      <c r="P247" s="179">
        <f t="shared" si="122"/>
        <v>1.5</v>
      </c>
      <c r="Q247" s="179">
        <v>0.1</v>
      </c>
      <c r="R247" s="237">
        <f t="shared" si="125"/>
        <v>10.1</v>
      </c>
      <c r="S247" s="237">
        <f t="shared" si="126"/>
        <v>10.1</v>
      </c>
      <c r="T247" s="299">
        <f t="shared" ref="T247:T254" si="130">S247</f>
        <v>10.1</v>
      </c>
    </row>
    <row r="248" spans="1:20" ht="15.75" customHeight="1" x14ac:dyDescent="0.3">
      <c r="A248" s="360">
        <v>241</v>
      </c>
      <c r="B248" s="235" t="s">
        <v>150</v>
      </c>
      <c r="C248" s="235">
        <v>76</v>
      </c>
      <c r="D248" s="236" t="s">
        <v>34</v>
      </c>
      <c r="E248" s="242"/>
      <c r="F248" s="179"/>
      <c r="G248" s="237">
        <v>17</v>
      </c>
      <c r="H248" s="238">
        <v>17</v>
      </c>
      <c r="I248" s="179">
        <v>101</v>
      </c>
      <c r="J248" s="179">
        <v>70</v>
      </c>
      <c r="K248" s="238">
        <f t="shared" si="128"/>
        <v>84</v>
      </c>
      <c r="L248" s="239">
        <f t="shared" si="127"/>
        <v>31</v>
      </c>
      <c r="M248" s="237">
        <f t="shared" si="120"/>
        <v>17</v>
      </c>
      <c r="N248" s="237">
        <f t="shared" si="121"/>
        <v>14</v>
      </c>
      <c r="O248" s="179" t="str">
        <f t="shared" si="129"/>
        <v>50%</v>
      </c>
      <c r="P248" s="179">
        <f t="shared" si="122"/>
        <v>7</v>
      </c>
      <c r="Q248" s="179">
        <v>0.1</v>
      </c>
      <c r="R248" s="237">
        <f t="shared" si="125"/>
        <v>17.100000000000001</v>
      </c>
      <c r="S248" s="237">
        <f t="shared" si="126"/>
        <v>17.100000000000001</v>
      </c>
      <c r="T248" s="299">
        <f t="shared" si="130"/>
        <v>17.100000000000001</v>
      </c>
    </row>
    <row r="249" spans="1:20" ht="15.75" customHeight="1" x14ac:dyDescent="0.3">
      <c r="A249" s="360">
        <v>242</v>
      </c>
      <c r="B249" s="72" t="s">
        <v>151</v>
      </c>
      <c r="C249" s="72">
        <v>287</v>
      </c>
      <c r="D249" s="75" t="s">
        <v>15</v>
      </c>
      <c r="E249" s="76"/>
      <c r="F249" s="31"/>
      <c r="G249" s="166">
        <v>8.6999999999999993</v>
      </c>
      <c r="H249" s="246">
        <v>9</v>
      </c>
      <c r="I249" s="31">
        <v>91</v>
      </c>
      <c r="J249" s="31">
        <v>70</v>
      </c>
      <c r="K249" s="246">
        <f t="shared" si="128"/>
        <v>82</v>
      </c>
      <c r="L249" s="247">
        <f t="shared" si="127"/>
        <v>21</v>
      </c>
      <c r="M249" s="166">
        <f t="shared" si="120"/>
        <v>8.6999999999999993</v>
      </c>
      <c r="N249" s="166">
        <f t="shared" si="121"/>
        <v>12.3</v>
      </c>
      <c r="O249" s="31" t="str">
        <f t="shared" si="129"/>
        <v>30%</v>
      </c>
      <c r="P249" s="31">
        <f t="shared" si="122"/>
        <v>3.69</v>
      </c>
      <c r="Q249" s="179">
        <v>0.1</v>
      </c>
      <c r="R249" s="166">
        <f t="shared" si="125"/>
        <v>8.7999999999999989</v>
      </c>
      <c r="S249" s="166">
        <f t="shared" si="126"/>
        <v>8.7999999999999989</v>
      </c>
      <c r="T249" s="300">
        <f t="shared" si="130"/>
        <v>8.7999999999999989</v>
      </c>
    </row>
    <row r="250" spans="1:20" ht="15.75" customHeight="1" x14ac:dyDescent="0.3">
      <c r="A250" s="360">
        <v>243</v>
      </c>
      <c r="B250" s="72" t="s">
        <v>152</v>
      </c>
      <c r="C250" s="72">
        <v>65</v>
      </c>
      <c r="D250" s="75" t="s">
        <v>45</v>
      </c>
      <c r="E250" s="76"/>
      <c r="F250" s="31"/>
      <c r="G250" s="166">
        <v>15.7</v>
      </c>
      <c r="H250" s="246">
        <v>15.6</v>
      </c>
      <c r="I250" s="31">
        <v>96</v>
      </c>
      <c r="J250" s="31">
        <v>70</v>
      </c>
      <c r="K250" s="246">
        <f t="shared" si="128"/>
        <v>80.400000000000006</v>
      </c>
      <c r="L250" s="247">
        <f t="shared" si="127"/>
        <v>26</v>
      </c>
      <c r="M250" s="166">
        <f t="shared" si="120"/>
        <v>15.7</v>
      </c>
      <c r="N250" s="166">
        <f t="shared" si="121"/>
        <v>10.3</v>
      </c>
      <c r="O250" s="31" t="str">
        <f t="shared" si="129"/>
        <v>50%</v>
      </c>
      <c r="P250" s="31">
        <f t="shared" si="122"/>
        <v>5.15</v>
      </c>
      <c r="Q250" s="179">
        <v>0.1</v>
      </c>
      <c r="R250" s="166">
        <f t="shared" si="125"/>
        <v>15.799999999999999</v>
      </c>
      <c r="S250" s="166">
        <f t="shared" si="126"/>
        <v>15.799999999999999</v>
      </c>
      <c r="T250" s="300">
        <f t="shared" si="130"/>
        <v>15.799999999999999</v>
      </c>
    </row>
    <row r="251" spans="1:20" ht="15.75" customHeight="1" x14ac:dyDescent="0.3">
      <c r="A251" s="360">
        <v>244</v>
      </c>
      <c r="B251" s="235" t="s">
        <v>153</v>
      </c>
      <c r="C251" s="235">
        <v>129</v>
      </c>
      <c r="D251" s="236"/>
      <c r="E251" s="179"/>
      <c r="F251" s="179"/>
      <c r="G251" s="237">
        <v>20.5</v>
      </c>
      <c r="H251" s="238">
        <f>G251</f>
        <v>20.5</v>
      </c>
      <c r="I251" s="179"/>
      <c r="J251" s="179"/>
      <c r="K251" s="238">
        <f t="shared" si="128"/>
        <v>-20.5</v>
      </c>
      <c r="L251" s="239">
        <f t="shared" si="127"/>
        <v>0</v>
      </c>
      <c r="M251" s="237">
        <f t="shared" si="120"/>
        <v>20.5</v>
      </c>
      <c r="N251" s="237">
        <f t="shared" si="121"/>
        <v>-20.5</v>
      </c>
      <c r="O251" s="179" t="str">
        <f t="shared" si="129"/>
        <v>70%</v>
      </c>
      <c r="P251" s="179">
        <f t="shared" si="122"/>
        <v>-14.35</v>
      </c>
      <c r="Q251" s="179">
        <v>0.1</v>
      </c>
      <c r="R251" s="237">
        <f t="shared" si="125"/>
        <v>6.15</v>
      </c>
      <c r="S251" s="237">
        <f t="shared" si="126"/>
        <v>20.5</v>
      </c>
      <c r="T251" s="299">
        <f t="shared" si="130"/>
        <v>20.5</v>
      </c>
    </row>
    <row r="252" spans="1:20" ht="15.75" customHeight="1" x14ac:dyDescent="0.3">
      <c r="A252" s="360">
        <v>245</v>
      </c>
      <c r="B252" s="235" t="s">
        <v>156</v>
      </c>
      <c r="C252" s="235">
        <v>170</v>
      </c>
      <c r="D252" s="236"/>
      <c r="E252" s="179"/>
      <c r="F252" s="179"/>
      <c r="G252" s="179">
        <v>16.2</v>
      </c>
      <c r="H252" s="238">
        <f>G252</f>
        <v>16.2</v>
      </c>
      <c r="I252" s="179"/>
      <c r="J252" s="179"/>
      <c r="K252" s="238">
        <f t="shared" si="128"/>
        <v>-16.2</v>
      </c>
      <c r="L252" s="239">
        <f t="shared" si="127"/>
        <v>0</v>
      </c>
      <c r="M252" s="237">
        <f t="shared" si="120"/>
        <v>16.2</v>
      </c>
      <c r="N252" s="237">
        <f t="shared" si="121"/>
        <v>-16.2</v>
      </c>
      <c r="O252" s="179" t="str">
        <f t="shared" si="129"/>
        <v>50%</v>
      </c>
      <c r="P252" s="179">
        <f t="shared" si="122"/>
        <v>-8.1</v>
      </c>
      <c r="Q252" s="179">
        <v>0.1</v>
      </c>
      <c r="R252" s="237">
        <f t="shared" si="125"/>
        <v>8.1</v>
      </c>
      <c r="S252" s="237">
        <f t="shared" si="126"/>
        <v>16.2</v>
      </c>
      <c r="T252" s="299">
        <f t="shared" si="130"/>
        <v>16.2</v>
      </c>
    </row>
    <row r="253" spans="1:20" ht="15.75" customHeight="1" x14ac:dyDescent="0.3">
      <c r="A253" s="360">
        <v>246</v>
      </c>
      <c r="B253" s="72" t="s">
        <v>157</v>
      </c>
      <c r="C253" s="72">
        <v>435</v>
      </c>
      <c r="D253" s="252" t="s">
        <v>20</v>
      </c>
      <c r="E253" s="255"/>
      <c r="F253" s="254"/>
      <c r="G253" s="31">
        <v>12.1</v>
      </c>
      <c r="H253" s="31">
        <v>12</v>
      </c>
      <c r="I253" s="31">
        <v>85</v>
      </c>
      <c r="J253" s="31">
        <v>70</v>
      </c>
      <c r="K253" s="31">
        <f t="shared" si="128"/>
        <v>73</v>
      </c>
      <c r="L253" s="31">
        <f t="shared" si="127"/>
        <v>15</v>
      </c>
      <c r="M253" s="31">
        <f t="shared" si="120"/>
        <v>12.1</v>
      </c>
      <c r="N253" s="31">
        <f t="shared" si="121"/>
        <v>2.9000000000000004</v>
      </c>
      <c r="O253" s="31" t="str">
        <f t="shared" si="129"/>
        <v>30%</v>
      </c>
      <c r="P253" s="31">
        <f t="shared" si="122"/>
        <v>0.87000000000000011</v>
      </c>
      <c r="Q253" s="179">
        <v>0.1</v>
      </c>
      <c r="R253" s="31">
        <f t="shared" si="125"/>
        <v>12.2</v>
      </c>
      <c r="S253" s="31">
        <f t="shared" si="126"/>
        <v>12.2</v>
      </c>
      <c r="T253" s="300">
        <f t="shared" si="130"/>
        <v>12.2</v>
      </c>
    </row>
    <row r="254" spans="1:20" ht="15.75" customHeight="1" x14ac:dyDescent="0.3">
      <c r="A254" s="360">
        <v>247</v>
      </c>
      <c r="B254" s="235" t="s">
        <v>160</v>
      </c>
      <c r="C254" s="235">
        <v>105</v>
      </c>
      <c r="D254" s="236"/>
      <c r="E254" s="179"/>
      <c r="F254" s="179"/>
      <c r="G254" s="237">
        <v>20.100000000000001</v>
      </c>
      <c r="H254" s="238">
        <f>G254</f>
        <v>20.100000000000001</v>
      </c>
      <c r="I254" s="179"/>
      <c r="J254" s="179"/>
      <c r="K254" s="238">
        <f t="shared" si="128"/>
        <v>-20.100000000000001</v>
      </c>
      <c r="L254" s="239">
        <f t="shared" si="127"/>
        <v>0</v>
      </c>
      <c r="M254" s="237">
        <f t="shared" si="120"/>
        <v>20.100000000000001</v>
      </c>
      <c r="N254" s="237">
        <f t="shared" si="121"/>
        <v>-20.100000000000001</v>
      </c>
      <c r="O254" s="179" t="str">
        <f t="shared" si="129"/>
        <v>70%</v>
      </c>
      <c r="P254" s="179">
        <f t="shared" si="122"/>
        <v>-14.07</v>
      </c>
      <c r="Q254" s="179">
        <v>0.1</v>
      </c>
      <c r="R254" s="237">
        <f t="shared" si="125"/>
        <v>6.0300000000000011</v>
      </c>
      <c r="S254" s="237">
        <f t="shared" si="126"/>
        <v>20.100000000000001</v>
      </c>
      <c r="T254" s="299">
        <f t="shared" si="130"/>
        <v>20.100000000000001</v>
      </c>
    </row>
    <row r="255" spans="1:20" ht="15.75" customHeight="1" x14ac:dyDescent="0.3">
      <c r="A255" s="360">
        <v>248</v>
      </c>
      <c r="B255" s="235" t="s">
        <v>166</v>
      </c>
      <c r="C255" s="235">
        <v>140</v>
      </c>
      <c r="D255" s="236"/>
      <c r="E255" s="179"/>
      <c r="F255" s="179"/>
      <c r="G255" s="179">
        <v>24.1</v>
      </c>
      <c r="H255" s="238">
        <f>G255</f>
        <v>24.1</v>
      </c>
      <c r="I255" s="179"/>
      <c r="J255" s="179"/>
      <c r="K255" s="238">
        <f t="shared" si="128"/>
        <v>-24.1</v>
      </c>
      <c r="L255" s="239">
        <f t="shared" si="127"/>
        <v>0</v>
      </c>
      <c r="M255" s="237">
        <f t="shared" si="120"/>
        <v>24.1</v>
      </c>
      <c r="N255" s="237">
        <f t="shared" si="121"/>
        <v>-24.1</v>
      </c>
      <c r="O255" s="179" t="str">
        <f t="shared" si="129"/>
        <v>70%</v>
      </c>
      <c r="P255" s="179">
        <f t="shared" si="122"/>
        <v>-16.87</v>
      </c>
      <c r="Q255" s="179">
        <v>0.1</v>
      </c>
      <c r="R255" s="237">
        <f t="shared" si="125"/>
        <v>7.23</v>
      </c>
      <c r="S255" s="237">
        <f t="shared" si="126"/>
        <v>24.1</v>
      </c>
      <c r="T255" s="299">
        <f>S255</f>
        <v>24.1</v>
      </c>
    </row>
    <row r="256" spans="1:20" ht="15.75" customHeight="1" x14ac:dyDescent="0.3">
      <c r="A256" s="360">
        <v>249</v>
      </c>
      <c r="B256" s="235" t="s">
        <v>167</v>
      </c>
      <c r="C256" s="235">
        <v>140</v>
      </c>
      <c r="D256" s="236"/>
      <c r="E256" s="179"/>
      <c r="F256" s="179"/>
      <c r="G256" s="237">
        <v>24</v>
      </c>
      <c r="H256" s="238">
        <v>24</v>
      </c>
      <c r="I256" s="179"/>
      <c r="J256" s="179"/>
      <c r="K256" s="238">
        <f t="shared" si="128"/>
        <v>-24</v>
      </c>
      <c r="L256" s="239">
        <f t="shared" si="127"/>
        <v>0</v>
      </c>
      <c r="M256" s="237">
        <f t="shared" si="120"/>
        <v>24</v>
      </c>
      <c r="N256" s="237">
        <f t="shared" si="121"/>
        <v>-24</v>
      </c>
      <c r="O256" s="179" t="str">
        <f t="shared" si="129"/>
        <v>70%</v>
      </c>
      <c r="P256" s="179">
        <f t="shared" si="122"/>
        <v>-16.799999999999997</v>
      </c>
      <c r="Q256" s="179">
        <v>0.1</v>
      </c>
      <c r="R256" s="237">
        <f t="shared" si="125"/>
        <v>7.2000000000000028</v>
      </c>
      <c r="S256" s="237">
        <f t="shared" si="126"/>
        <v>24</v>
      </c>
      <c r="T256" s="299">
        <f>S256</f>
        <v>24</v>
      </c>
    </row>
    <row r="257" spans="1:20" ht="15.75" customHeight="1" x14ac:dyDescent="0.3">
      <c r="A257" s="360">
        <v>250</v>
      </c>
      <c r="B257" s="252" t="s">
        <v>472</v>
      </c>
      <c r="C257" s="72">
        <v>461</v>
      </c>
      <c r="D257" s="252"/>
      <c r="E257" s="253"/>
      <c r="F257" s="254"/>
      <c r="G257" s="31">
        <v>24</v>
      </c>
      <c r="H257" s="31">
        <v>24</v>
      </c>
      <c r="I257" s="31">
        <v>95</v>
      </c>
      <c r="J257" s="31">
        <v>70</v>
      </c>
      <c r="K257" s="31">
        <f t="shared" si="128"/>
        <v>71</v>
      </c>
      <c r="L257" s="31">
        <f t="shared" si="127"/>
        <v>25</v>
      </c>
      <c r="M257" s="31">
        <f t="shared" si="120"/>
        <v>24</v>
      </c>
      <c r="N257" s="31">
        <f t="shared" si="121"/>
        <v>1</v>
      </c>
      <c r="O257" s="31" t="str">
        <f t="shared" si="129"/>
        <v>70%</v>
      </c>
      <c r="P257" s="31">
        <f t="shared" si="122"/>
        <v>0.7</v>
      </c>
      <c r="Q257" s="179">
        <v>0.1</v>
      </c>
      <c r="R257" s="31">
        <f t="shared" si="125"/>
        <v>24.1</v>
      </c>
      <c r="S257" s="31">
        <f t="shared" si="126"/>
        <v>24.1</v>
      </c>
      <c r="T257" s="302">
        <v>24</v>
      </c>
    </row>
    <row r="258" spans="1:20" ht="15.75" customHeight="1" x14ac:dyDescent="0.3">
      <c r="A258" s="360">
        <v>251</v>
      </c>
      <c r="B258" s="235" t="s">
        <v>170</v>
      </c>
      <c r="C258" s="235">
        <v>312</v>
      </c>
      <c r="D258" s="236"/>
      <c r="E258" s="245"/>
      <c r="F258" s="179"/>
      <c r="G258" s="179">
        <v>24</v>
      </c>
      <c r="H258" s="179">
        <v>24</v>
      </c>
      <c r="I258" s="179">
        <v>127</v>
      </c>
      <c r="J258" s="179">
        <v>70</v>
      </c>
      <c r="K258" s="238"/>
      <c r="L258" s="239">
        <f t="shared" si="127"/>
        <v>57</v>
      </c>
      <c r="M258" s="237">
        <f t="shared" si="120"/>
        <v>24</v>
      </c>
      <c r="N258" s="237">
        <f t="shared" si="121"/>
        <v>33</v>
      </c>
      <c r="O258" s="179" t="str">
        <f t="shared" si="129"/>
        <v>70%</v>
      </c>
      <c r="P258" s="179">
        <f t="shared" si="122"/>
        <v>23.099999999999998</v>
      </c>
      <c r="Q258" s="179">
        <v>0.1</v>
      </c>
      <c r="R258" s="237">
        <f t="shared" si="125"/>
        <v>24.1</v>
      </c>
      <c r="S258" s="237">
        <f t="shared" si="126"/>
        <v>24.1</v>
      </c>
      <c r="T258" s="299">
        <f>S258</f>
        <v>24.1</v>
      </c>
    </row>
    <row r="259" spans="1:20" ht="15.75" customHeight="1" x14ac:dyDescent="0.3">
      <c r="A259" s="360">
        <v>252</v>
      </c>
      <c r="B259" s="235" t="s">
        <v>171</v>
      </c>
      <c r="C259" s="235">
        <v>124</v>
      </c>
      <c r="D259" s="236"/>
      <c r="E259" s="242"/>
      <c r="F259" s="179"/>
      <c r="G259" s="237">
        <v>17.100000000000001</v>
      </c>
      <c r="H259" s="238">
        <f>G259</f>
        <v>17.100000000000001</v>
      </c>
      <c r="I259" s="179">
        <v>94</v>
      </c>
      <c r="J259" s="179">
        <v>70</v>
      </c>
      <c r="K259" s="238">
        <f t="shared" ref="K259:K268" si="131">I259-H259</f>
        <v>76.900000000000006</v>
      </c>
      <c r="L259" s="239">
        <f t="shared" si="127"/>
        <v>24</v>
      </c>
      <c r="M259" s="237">
        <f t="shared" si="120"/>
        <v>17.100000000000001</v>
      </c>
      <c r="N259" s="237">
        <f t="shared" si="121"/>
        <v>6.8999999999999986</v>
      </c>
      <c r="O259" s="179" t="str">
        <f t="shared" si="129"/>
        <v>50%</v>
      </c>
      <c r="P259" s="179">
        <f t="shared" si="122"/>
        <v>3.4499999999999993</v>
      </c>
      <c r="Q259" s="179">
        <v>0.1</v>
      </c>
      <c r="R259" s="237">
        <f t="shared" si="125"/>
        <v>17.200000000000003</v>
      </c>
      <c r="S259" s="237">
        <f t="shared" si="126"/>
        <v>17.200000000000003</v>
      </c>
      <c r="T259" s="299">
        <f>S259</f>
        <v>17.200000000000003</v>
      </c>
    </row>
    <row r="260" spans="1:20" ht="15.75" customHeight="1" x14ac:dyDescent="0.3">
      <c r="A260" s="360">
        <v>253</v>
      </c>
      <c r="B260" s="72" t="s">
        <v>172</v>
      </c>
      <c r="C260" s="72">
        <v>230</v>
      </c>
      <c r="D260" s="75" t="s">
        <v>17</v>
      </c>
      <c r="E260" s="76"/>
      <c r="F260" s="31"/>
      <c r="G260" s="31">
        <v>8</v>
      </c>
      <c r="H260" s="246">
        <v>8</v>
      </c>
      <c r="I260" s="31">
        <v>87</v>
      </c>
      <c r="J260" s="31">
        <v>70</v>
      </c>
      <c r="K260" s="246">
        <f t="shared" si="131"/>
        <v>79</v>
      </c>
      <c r="L260" s="247">
        <f t="shared" si="127"/>
        <v>17</v>
      </c>
      <c r="M260" s="166">
        <f t="shared" si="120"/>
        <v>8</v>
      </c>
      <c r="N260" s="166">
        <f t="shared" si="121"/>
        <v>9</v>
      </c>
      <c r="O260" s="31" t="str">
        <f t="shared" si="129"/>
        <v>30%</v>
      </c>
      <c r="P260" s="31">
        <f t="shared" si="122"/>
        <v>2.6999999999999997</v>
      </c>
      <c r="Q260" s="179">
        <v>0.1</v>
      </c>
      <c r="R260" s="166">
        <f t="shared" si="125"/>
        <v>8.1</v>
      </c>
      <c r="S260" s="166">
        <f t="shared" si="126"/>
        <v>8.1</v>
      </c>
      <c r="T260" s="300">
        <f>S260</f>
        <v>8.1</v>
      </c>
    </row>
    <row r="261" spans="1:20" ht="15.75" customHeight="1" x14ac:dyDescent="0.3">
      <c r="A261" s="360">
        <v>254</v>
      </c>
      <c r="B261" s="75" t="s">
        <v>173</v>
      </c>
      <c r="C261" s="72">
        <v>357</v>
      </c>
      <c r="D261" s="75"/>
      <c r="E261" s="76"/>
      <c r="F261" s="31"/>
      <c r="G261" s="31">
        <v>24.1</v>
      </c>
      <c r="H261" s="31">
        <v>24</v>
      </c>
      <c r="I261" s="31">
        <v>95</v>
      </c>
      <c r="J261" s="31">
        <v>70</v>
      </c>
      <c r="K261" s="31">
        <f t="shared" si="131"/>
        <v>71</v>
      </c>
      <c r="L261" s="31">
        <f t="shared" si="127"/>
        <v>25</v>
      </c>
      <c r="M261" s="31">
        <f t="shared" si="120"/>
        <v>24.1</v>
      </c>
      <c r="N261" s="31">
        <f t="shared" si="121"/>
        <v>0.89999999999999858</v>
      </c>
      <c r="O261" s="31" t="str">
        <f t="shared" si="129"/>
        <v>70%</v>
      </c>
      <c r="P261" s="31">
        <f t="shared" si="122"/>
        <v>0.62999999999999901</v>
      </c>
      <c r="Q261" s="179">
        <v>0.1</v>
      </c>
      <c r="R261" s="31">
        <f t="shared" si="125"/>
        <v>24.200000000000003</v>
      </c>
      <c r="S261" s="31">
        <f t="shared" si="126"/>
        <v>24.200000000000003</v>
      </c>
      <c r="T261" s="302">
        <v>24</v>
      </c>
    </row>
    <row r="262" spans="1:20" ht="15.75" customHeight="1" x14ac:dyDescent="0.3">
      <c r="A262" s="360">
        <v>255</v>
      </c>
      <c r="B262" s="235" t="s">
        <v>176</v>
      </c>
      <c r="C262" s="235">
        <v>149</v>
      </c>
      <c r="D262" s="236"/>
      <c r="E262" s="179"/>
      <c r="F262" s="179"/>
      <c r="G262" s="179">
        <v>18.5</v>
      </c>
      <c r="H262" s="238">
        <f>G262</f>
        <v>18.5</v>
      </c>
      <c r="I262" s="179"/>
      <c r="J262" s="179"/>
      <c r="K262" s="238">
        <f t="shared" si="131"/>
        <v>-18.5</v>
      </c>
      <c r="L262" s="239">
        <f t="shared" si="127"/>
        <v>0</v>
      </c>
      <c r="M262" s="237">
        <f t="shared" si="120"/>
        <v>18.5</v>
      </c>
      <c r="N262" s="237">
        <f t="shared" si="121"/>
        <v>-18.5</v>
      </c>
      <c r="O262" s="179" t="str">
        <f t="shared" ref="O262:O287" si="132">IF(M262&gt;=19.5,"70%",IF(M262&gt;=13.5,"50%",IF(M262&gt;=5.5,"30%",IF(M262&gt;=0.1,"15%"))))</f>
        <v>50%</v>
      </c>
      <c r="P262" s="179">
        <f t="shared" si="122"/>
        <v>-9.25</v>
      </c>
      <c r="Q262" s="179">
        <v>0.1</v>
      </c>
      <c r="R262" s="237">
        <f t="shared" si="125"/>
        <v>9.25</v>
      </c>
      <c r="S262" s="237">
        <f t="shared" si="126"/>
        <v>18.5</v>
      </c>
      <c r="T262" s="299">
        <f>S262</f>
        <v>18.5</v>
      </c>
    </row>
    <row r="263" spans="1:20" ht="15.75" customHeight="1" x14ac:dyDescent="0.3">
      <c r="A263" s="360">
        <v>256</v>
      </c>
      <c r="B263" s="235" t="s">
        <v>177</v>
      </c>
      <c r="C263" s="235">
        <v>279</v>
      </c>
      <c r="D263" s="236"/>
      <c r="E263" s="179"/>
      <c r="F263" s="179"/>
      <c r="G263" s="237">
        <v>18</v>
      </c>
      <c r="H263" s="238">
        <v>18</v>
      </c>
      <c r="I263" s="179"/>
      <c r="J263" s="179"/>
      <c r="K263" s="238">
        <f t="shared" si="131"/>
        <v>-18</v>
      </c>
      <c r="L263" s="239">
        <f t="shared" si="127"/>
        <v>0</v>
      </c>
      <c r="M263" s="237">
        <f t="shared" si="120"/>
        <v>18</v>
      </c>
      <c r="N263" s="237">
        <f t="shared" si="121"/>
        <v>-18</v>
      </c>
      <c r="O263" s="179" t="str">
        <f t="shared" si="132"/>
        <v>50%</v>
      </c>
      <c r="P263" s="179">
        <f t="shared" si="122"/>
        <v>-9</v>
      </c>
      <c r="Q263" s="179">
        <v>0.1</v>
      </c>
      <c r="R263" s="237">
        <f t="shared" si="125"/>
        <v>9</v>
      </c>
      <c r="S263" s="237">
        <f t="shared" si="126"/>
        <v>18</v>
      </c>
      <c r="T263" s="299">
        <f>S263</f>
        <v>18</v>
      </c>
    </row>
    <row r="264" spans="1:20" ht="15.75" customHeight="1" x14ac:dyDescent="0.3">
      <c r="A264" s="360">
        <v>257</v>
      </c>
      <c r="B264" s="75" t="s">
        <v>178</v>
      </c>
      <c r="C264" s="72">
        <v>359</v>
      </c>
      <c r="D264" s="75"/>
      <c r="E264" s="76"/>
      <c r="F264" s="31"/>
      <c r="G264" s="31">
        <v>9.1999999999999993</v>
      </c>
      <c r="H264" s="31">
        <v>9</v>
      </c>
      <c r="I264" s="31">
        <v>94</v>
      </c>
      <c r="J264" s="31">
        <v>70</v>
      </c>
      <c r="K264" s="31">
        <f t="shared" si="131"/>
        <v>85</v>
      </c>
      <c r="L264" s="31">
        <f t="shared" si="127"/>
        <v>24</v>
      </c>
      <c r="M264" s="31">
        <f t="shared" si="120"/>
        <v>9.1999999999999993</v>
      </c>
      <c r="N264" s="31">
        <f t="shared" si="121"/>
        <v>14.8</v>
      </c>
      <c r="O264" s="31" t="str">
        <f t="shared" si="132"/>
        <v>30%</v>
      </c>
      <c r="P264" s="31">
        <f t="shared" si="122"/>
        <v>4.4400000000000004</v>
      </c>
      <c r="Q264" s="179">
        <v>0.1</v>
      </c>
      <c r="R264" s="31">
        <f t="shared" si="125"/>
        <v>9.2999999999999989</v>
      </c>
      <c r="S264" s="31">
        <f t="shared" si="126"/>
        <v>9.2999999999999989</v>
      </c>
      <c r="T264" s="302">
        <v>9</v>
      </c>
    </row>
    <row r="265" spans="1:20" ht="15.75" customHeight="1" x14ac:dyDescent="0.3">
      <c r="A265" s="360">
        <v>258</v>
      </c>
      <c r="B265" s="72" t="s">
        <v>179</v>
      </c>
      <c r="C265" s="72">
        <v>97</v>
      </c>
      <c r="D265" s="75" t="s">
        <v>17</v>
      </c>
      <c r="E265" s="76"/>
      <c r="F265" s="31"/>
      <c r="G265" s="166">
        <v>10</v>
      </c>
      <c r="H265" s="246">
        <v>10</v>
      </c>
      <c r="I265" s="31">
        <v>85</v>
      </c>
      <c r="J265" s="31">
        <v>70</v>
      </c>
      <c r="K265" s="246">
        <f t="shared" si="131"/>
        <v>75</v>
      </c>
      <c r="L265" s="247">
        <f t="shared" si="127"/>
        <v>15</v>
      </c>
      <c r="M265" s="166">
        <f t="shared" si="120"/>
        <v>10</v>
      </c>
      <c r="N265" s="166">
        <f t="shared" si="121"/>
        <v>5</v>
      </c>
      <c r="O265" s="31" t="str">
        <f t="shared" si="132"/>
        <v>30%</v>
      </c>
      <c r="P265" s="31">
        <f t="shared" si="122"/>
        <v>1.5</v>
      </c>
      <c r="Q265" s="179">
        <v>0.1</v>
      </c>
      <c r="R265" s="166">
        <f t="shared" si="125"/>
        <v>10.1</v>
      </c>
      <c r="S265" s="166">
        <f t="shared" si="126"/>
        <v>10.1</v>
      </c>
      <c r="T265" s="300">
        <f>S265</f>
        <v>10.1</v>
      </c>
    </row>
    <row r="266" spans="1:20" ht="15.75" customHeight="1" x14ac:dyDescent="0.3">
      <c r="A266" s="360">
        <v>259</v>
      </c>
      <c r="B266" s="235" t="s">
        <v>180</v>
      </c>
      <c r="C266" s="235">
        <v>16</v>
      </c>
      <c r="D266" s="236"/>
      <c r="E266" s="179"/>
      <c r="F266" s="179"/>
      <c r="G266" s="237">
        <v>12.3</v>
      </c>
      <c r="H266" s="238">
        <f>G266</f>
        <v>12.3</v>
      </c>
      <c r="I266" s="179"/>
      <c r="J266" s="179"/>
      <c r="K266" s="238">
        <f t="shared" si="131"/>
        <v>-12.3</v>
      </c>
      <c r="L266" s="239">
        <f t="shared" si="127"/>
        <v>0</v>
      </c>
      <c r="M266" s="237">
        <f t="shared" si="120"/>
        <v>12.3</v>
      </c>
      <c r="N266" s="237">
        <f t="shared" si="121"/>
        <v>-12.3</v>
      </c>
      <c r="O266" s="179" t="str">
        <f t="shared" si="132"/>
        <v>30%</v>
      </c>
      <c r="P266" s="179">
        <f t="shared" si="122"/>
        <v>-3.69</v>
      </c>
      <c r="Q266" s="179">
        <v>0.1</v>
      </c>
      <c r="R266" s="237">
        <f t="shared" si="125"/>
        <v>8.6100000000000012</v>
      </c>
      <c r="S266" s="237">
        <f t="shared" si="126"/>
        <v>12.3</v>
      </c>
      <c r="T266" s="299">
        <f>S266</f>
        <v>12.3</v>
      </c>
    </row>
    <row r="267" spans="1:20" ht="15.75" customHeight="1" x14ac:dyDescent="0.3">
      <c r="A267" s="360">
        <v>260</v>
      </c>
      <c r="B267" s="235" t="s">
        <v>181</v>
      </c>
      <c r="C267" s="235">
        <v>92</v>
      </c>
      <c r="D267" s="236"/>
      <c r="E267" s="179"/>
      <c r="F267" s="179"/>
      <c r="G267" s="237">
        <v>24</v>
      </c>
      <c r="H267" s="238">
        <f>G267</f>
        <v>24</v>
      </c>
      <c r="I267" s="179"/>
      <c r="J267" s="179"/>
      <c r="K267" s="238">
        <f t="shared" si="131"/>
        <v>-24</v>
      </c>
      <c r="L267" s="239">
        <f t="shared" si="127"/>
        <v>0</v>
      </c>
      <c r="M267" s="237">
        <f t="shared" si="120"/>
        <v>24</v>
      </c>
      <c r="N267" s="237">
        <f t="shared" si="121"/>
        <v>-24</v>
      </c>
      <c r="O267" s="179" t="str">
        <f t="shared" si="132"/>
        <v>70%</v>
      </c>
      <c r="P267" s="179">
        <f t="shared" si="122"/>
        <v>-16.799999999999997</v>
      </c>
      <c r="Q267" s="179">
        <v>0.1</v>
      </c>
      <c r="R267" s="237">
        <f t="shared" si="125"/>
        <v>7.2000000000000028</v>
      </c>
      <c r="S267" s="237">
        <f t="shared" si="126"/>
        <v>24</v>
      </c>
      <c r="T267" s="299">
        <f>S267</f>
        <v>24</v>
      </c>
    </row>
    <row r="268" spans="1:20" ht="15.75" customHeight="1" x14ac:dyDescent="0.3">
      <c r="A268" s="360">
        <v>261</v>
      </c>
      <c r="B268" s="75" t="s">
        <v>182</v>
      </c>
      <c r="C268" s="72">
        <v>360</v>
      </c>
      <c r="D268" s="75"/>
      <c r="E268" s="76"/>
      <c r="F268" s="31"/>
      <c r="G268" s="31">
        <v>13.1</v>
      </c>
      <c r="H268" s="31">
        <v>13</v>
      </c>
      <c r="I268" s="31">
        <v>86</v>
      </c>
      <c r="J268" s="31">
        <v>70</v>
      </c>
      <c r="K268" s="31">
        <f t="shared" si="131"/>
        <v>73</v>
      </c>
      <c r="L268" s="31">
        <f t="shared" si="127"/>
        <v>16</v>
      </c>
      <c r="M268" s="31">
        <f t="shared" si="120"/>
        <v>13.1</v>
      </c>
      <c r="N268" s="31">
        <f t="shared" si="121"/>
        <v>2.9000000000000004</v>
      </c>
      <c r="O268" s="31" t="str">
        <f t="shared" si="132"/>
        <v>30%</v>
      </c>
      <c r="P268" s="31">
        <f t="shared" si="122"/>
        <v>0.87000000000000011</v>
      </c>
      <c r="Q268" s="179">
        <v>0.1</v>
      </c>
      <c r="R268" s="31">
        <f t="shared" si="125"/>
        <v>13.2</v>
      </c>
      <c r="S268" s="31">
        <f t="shared" si="126"/>
        <v>13.2</v>
      </c>
      <c r="T268" s="302">
        <v>13</v>
      </c>
    </row>
    <row r="269" spans="1:20" ht="15.75" customHeight="1" x14ac:dyDescent="0.3">
      <c r="A269" s="360">
        <v>262</v>
      </c>
      <c r="B269" s="72" t="s">
        <v>183</v>
      </c>
      <c r="C269" s="72">
        <v>53</v>
      </c>
      <c r="D269" s="75" t="s">
        <v>34</v>
      </c>
      <c r="E269" s="76"/>
      <c r="F269" s="31"/>
      <c r="G269" s="166">
        <v>11.1</v>
      </c>
      <c r="H269" s="246">
        <v>11</v>
      </c>
      <c r="I269" s="31">
        <v>92</v>
      </c>
      <c r="J269" s="31">
        <v>70</v>
      </c>
      <c r="K269" s="246">
        <v>81</v>
      </c>
      <c r="L269" s="247">
        <f t="shared" si="127"/>
        <v>22</v>
      </c>
      <c r="M269" s="166">
        <f t="shared" si="120"/>
        <v>11.1</v>
      </c>
      <c r="N269" s="166">
        <f t="shared" si="121"/>
        <v>10.9</v>
      </c>
      <c r="O269" s="31" t="str">
        <f t="shared" si="132"/>
        <v>30%</v>
      </c>
      <c r="P269" s="31">
        <f t="shared" si="122"/>
        <v>3.27</v>
      </c>
      <c r="Q269" s="179">
        <v>0.1</v>
      </c>
      <c r="R269" s="166">
        <f t="shared" si="125"/>
        <v>11.2</v>
      </c>
      <c r="S269" s="166">
        <f t="shared" si="126"/>
        <v>11.2</v>
      </c>
      <c r="T269" s="300">
        <f>S269</f>
        <v>11.2</v>
      </c>
    </row>
    <row r="270" spans="1:20" ht="15.75" customHeight="1" x14ac:dyDescent="0.3">
      <c r="A270" s="360">
        <v>263</v>
      </c>
      <c r="B270" s="72" t="s">
        <v>184</v>
      </c>
      <c r="C270" s="72">
        <v>240</v>
      </c>
      <c r="D270" s="75" t="s">
        <v>34</v>
      </c>
      <c r="E270" s="267"/>
      <c r="F270" s="31"/>
      <c r="G270" s="166">
        <v>10.7</v>
      </c>
      <c r="H270" s="246">
        <v>10</v>
      </c>
      <c r="I270" s="31">
        <v>85</v>
      </c>
      <c r="J270" s="31">
        <v>70</v>
      </c>
      <c r="K270" s="246">
        <f t="shared" ref="K270:K324" si="133">I270-H270</f>
        <v>75</v>
      </c>
      <c r="L270" s="247">
        <f t="shared" si="127"/>
        <v>15</v>
      </c>
      <c r="M270" s="166">
        <f t="shared" si="120"/>
        <v>10.7</v>
      </c>
      <c r="N270" s="166">
        <f t="shared" si="121"/>
        <v>4.3000000000000007</v>
      </c>
      <c r="O270" s="31" t="str">
        <f t="shared" si="132"/>
        <v>30%</v>
      </c>
      <c r="P270" s="31">
        <f t="shared" si="122"/>
        <v>1.2900000000000003</v>
      </c>
      <c r="Q270" s="179">
        <v>0.1</v>
      </c>
      <c r="R270" s="166">
        <f t="shared" si="125"/>
        <v>10.799999999999999</v>
      </c>
      <c r="S270" s="166">
        <f t="shared" si="126"/>
        <v>10.799999999999999</v>
      </c>
      <c r="T270" s="300">
        <f>S270</f>
        <v>10.799999999999999</v>
      </c>
    </row>
    <row r="271" spans="1:20" ht="15.75" customHeight="1" x14ac:dyDescent="0.3">
      <c r="A271" s="360">
        <v>264</v>
      </c>
      <c r="B271" s="235" t="s">
        <v>186</v>
      </c>
      <c r="C271" s="235">
        <v>80</v>
      </c>
      <c r="D271" s="236"/>
      <c r="E271" s="179"/>
      <c r="F271" s="179"/>
      <c r="G271" s="237">
        <v>21.9</v>
      </c>
      <c r="H271" s="238">
        <f>G271</f>
        <v>21.9</v>
      </c>
      <c r="I271" s="179"/>
      <c r="J271" s="179"/>
      <c r="K271" s="238">
        <f t="shared" si="133"/>
        <v>-21.9</v>
      </c>
      <c r="L271" s="239">
        <f>I271-J271</f>
        <v>0</v>
      </c>
      <c r="M271" s="237">
        <f t="shared" si="120"/>
        <v>21.9</v>
      </c>
      <c r="N271" s="237">
        <f t="shared" si="121"/>
        <v>-21.9</v>
      </c>
      <c r="O271" s="179" t="str">
        <f t="shared" si="132"/>
        <v>70%</v>
      </c>
      <c r="P271" s="179">
        <f t="shared" si="122"/>
        <v>-15.329999999999998</v>
      </c>
      <c r="Q271" s="179">
        <v>0.1</v>
      </c>
      <c r="R271" s="237">
        <f t="shared" si="125"/>
        <v>6.57</v>
      </c>
      <c r="S271" s="237">
        <f t="shared" si="126"/>
        <v>21.9</v>
      </c>
      <c r="T271" s="299">
        <f>S271</f>
        <v>21.9</v>
      </c>
    </row>
    <row r="272" spans="1:20" ht="15.75" customHeight="1" x14ac:dyDescent="0.3">
      <c r="A272" s="360">
        <v>265</v>
      </c>
      <c r="B272" s="235" t="s">
        <v>187</v>
      </c>
      <c r="C272" s="235">
        <v>319</v>
      </c>
      <c r="D272" s="236"/>
      <c r="E272" s="179"/>
      <c r="F272" s="179"/>
      <c r="G272" s="237">
        <v>16</v>
      </c>
      <c r="H272" s="238">
        <f>G272</f>
        <v>16</v>
      </c>
      <c r="I272" s="179">
        <v>85</v>
      </c>
      <c r="J272" s="179">
        <v>69</v>
      </c>
      <c r="K272" s="238">
        <f t="shared" si="133"/>
        <v>69</v>
      </c>
      <c r="L272" s="239">
        <f>I272-J272</f>
        <v>16</v>
      </c>
      <c r="M272" s="237">
        <f t="shared" si="120"/>
        <v>16</v>
      </c>
      <c r="N272" s="237">
        <f t="shared" si="121"/>
        <v>0</v>
      </c>
      <c r="O272" s="179" t="str">
        <f t="shared" si="132"/>
        <v>50%</v>
      </c>
      <c r="P272" s="179">
        <f t="shared" si="122"/>
        <v>0</v>
      </c>
      <c r="Q272" s="179">
        <v>0.1</v>
      </c>
      <c r="R272" s="237">
        <f t="shared" si="125"/>
        <v>16</v>
      </c>
      <c r="S272" s="237">
        <f t="shared" si="126"/>
        <v>16</v>
      </c>
      <c r="T272" s="299">
        <f>S272</f>
        <v>16</v>
      </c>
    </row>
    <row r="273" spans="1:20" ht="15.75" customHeight="1" x14ac:dyDescent="0.3">
      <c r="A273" s="360">
        <v>266</v>
      </c>
      <c r="B273" s="266" t="s">
        <v>189</v>
      </c>
      <c r="C273" s="235">
        <v>362</v>
      </c>
      <c r="D273" s="236" t="s">
        <v>24</v>
      </c>
      <c r="E273" s="242"/>
      <c r="F273" s="179"/>
      <c r="G273" s="237">
        <v>21.9</v>
      </c>
      <c r="H273" s="238">
        <f>G273</f>
        <v>21.9</v>
      </c>
      <c r="I273" s="179"/>
      <c r="J273" s="179"/>
      <c r="K273" s="238">
        <f t="shared" si="133"/>
        <v>-21.9</v>
      </c>
      <c r="L273" s="239">
        <f>I273-J273</f>
        <v>0</v>
      </c>
      <c r="M273" s="237">
        <f t="shared" si="120"/>
        <v>21.9</v>
      </c>
      <c r="N273" s="237">
        <f t="shared" si="121"/>
        <v>-21.9</v>
      </c>
      <c r="O273" s="179" t="str">
        <f t="shared" si="132"/>
        <v>70%</v>
      </c>
      <c r="P273" s="179">
        <f t="shared" si="122"/>
        <v>-15.329999999999998</v>
      </c>
      <c r="Q273" s="179">
        <v>0.1</v>
      </c>
      <c r="R273" s="237">
        <f t="shared" si="125"/>
        <v>6.57</v>
      </c>
      <c r="S273" s="237">
        <f t="shared" si="126"/>
        <v>21.9</v>
      </c>
      <c r="T273" s="299">
        <f>S273</f>
        <v>21.9</v>
      </c>
    </row>
    <row r="274" spans="1:20" ht="15.75" customHeight="1" x14ac:dyDescent="0.3">
      <c r="A274" s="360">
        <v>267</v>
      </c>
      <c r="B274" s="268" t="s">
        <v>190</v>
      </c>
      <c r="C274" s="72">
        <v>363</v>
      </c>
      <c r="D274" s="269"/>
      <c r="E274" s="76"/>
      <c r="F274" s="270"/>
      <c r="G274" s="166">
        <v>19</v>
      </c>
      <c r="H274" s="246">
        <f>G274</f>
        <v>19</v>
      </c>
      <c r="I274" s="31">
        <v>93</v>
      </c>
      <c r="J274" s="31">
        <v>70</v>
      </c>
      <c r="K274" s="246">
        <f t="shared" si="133"/>
        <v>74</v>
      </c>
      <c r="L274" s="31">
        <f t="shared" ref="L274:L329" si="134">I274-J274</f>
        <v>23</v>
      </c>
      <c r="M274" s="166">
        <f t="shared" si="120"/>
        <v>19</v>
      </c>
      <c r="N274" s="166">
        <f t="shared" si="121"/>
        <v>4</v>
      </c>
      <c r="O274" s="31" t="str">
        <f t="shared" si="132"/>
        <v>50%</v>
      </c>
      <c r="P274" s="31">
        <f t="shared" si="122"/>
        <v>2</v>
      </c>
      <c r="Q274" s="179">
        <v>0.1</v>
      </c>
      <c r="R274" s="166">
        <f t="shared" si="125"/>
        <v>19.100000000000001</v>
      </c>
      <c r="S274" s="166">
        <f t="shared" si="126"/>
        <v>19.100000000000001</v>
      </c>
      <c r="T274" s="302">
        <v>19</v>
      </c>
    </row>
    <row r="275" spans="1:20" ht="15.75" customHeight="1" x14ac:dyDescent="0.3">
      <c r="A275" s="360">
        <v>268</v>
      </c>
      <c r="B275" s="72" t="s">
        <v>191</v>
      </c>
      <c r="C275" s="72">
        <v>199</v>
      </c>
      <c r="D275" s="75" t="s">
        <v>17</v>
      </c>
      <c r="E275" s="76"/>
      <c r="F275" s="31"/>
      <c r="G275" s="31">
        <v>7</v>
      </c>
      <c r="H275" s="246">
        <v>7</v>
      </c>
      <c r="I275" s="31">
        <v>85</v>
      </c>
      <c r="J275" s="31">
        <v>70</v>
      </c>
      <c r="K275" s="246">
        <f t="shared" si="133"/>
        <v>78</v>
      </c>
      <c r="L275" s="247">
        <f t="shared" si="134"/>
        <v>15</v>
      </c>
      <c r="M275" s="166">
        <f t="shared" si="120"/>
        <v>7</v>
      </c>
      <c r="N275" s="166">
        <f t="shared" si="121"/>
        <v>8</v>
      </c>
      <c r="O275" s="31" t="str">
        <f t="shared" si="132"/>
        <v>30%</v>
      </c>
      <c r="P275" s="31">
        <f t="shared" si="122"/>
        <v>2.4</v>
      </c>
      <c r="Q275" s="179">
        <v>0.1</v>
      </c>
      <c r="R275" s="166">
        <f t="shared" si="125"/>
        <v>7.1</v>
      </c>
      <c r="S275" s="166">
        <f t="shared" si="126"/>
        <v>7.1</v>
      </c>
      <c r="T275" s="300">
        <f t="shared" ref="T275:T283" si="135">S275</f>
        <v>7.1</v>
      </c>
    </row>
    <row r="276" spans="1:20" ht="15.75" customHeight="1" x14ac:dyDescent="0.3">
      <c r="A276" s="360">
        <v>269</v>
      </c>
      <c r="B276" s="235" t="s">
        <v>192</v>
      </c>
      <c r="C276" s="235">
        <v>173</v>
      </c>
      <c r="D276" s="236" t="s">
        <v>24</v>
      </c>
      <c r="E276" s="242"/>
      <c r="F276" s="179"/>
      <c r="G276" s="179">
        <v>17.100000000000001</v>
      </c>
      <c r="H276" s="238">
        <f>G276</f>
        <v>17.100000000000001</v>
      </c>
      <c r="I276" s="179">
        <v>107</v>
      </c>
      <c r="J276" s="179">
        <v>71</v>
      </c>
      <c r="K276" s="238">
        <f t="shared" si="133"/>
        <v>89.9</v>
      </c>
      <c r="L276" s="239">
        <f t="shared" si="134"/>
        <v>36</v>
      </c>
      <c r="M276" s="237">
        <f t="shared" si="120"/>
        <v>17.100000000000001</v>
      </c>
      <c r="N276" s="237">
        <f t="shared" si="121"/>
        <v>18.899999999999999</v>
      </c>
      <c r="O276" s="179" t="str">
        <f t="shared" si="132"/>
        <v>50%</v>
      </c>
      <c r="P276" s="179">
        <f t="shared" si="122"/>
        <v>9.4499999999999993</v>
      </c>
      <c r="Q276" s="179">
        <v>0.1</v>
      </c>
      <c r="R276" s="237">
        <f t="shared" si="125"/>
        <v>17.200000000000003</v>
      </c>
      <c r="S276" s="237">
        <f t="shared" si="126"/>
        <v>17.200000000000003</v>
      </c>
      <c r="T276" s="299">
        <f t="shared" si="135"/>
        <v>17.200000000000003</v>
      </c>
    </row>
    <row r="277" spans="1:20" ht="15.75" customHeight="1" x14ac:dyDescent="0.3">
      <c r="A277" s="360">
        <v>270</v>
      </c>
      <c r="B277" s="235" t="s">
        <v>193</v>
      </c>
      <c r="C277" s="235">
        <v>14</v>
      </c>
      <c r="D277" s="236"/>
      <c r="E277" s="179"/>
      <c r="F277" s="179"/>
      <c r="G277" s="237">
        <v>10.1</v>
      </c>
      <c r="H277" s="238">
        <v>11</v>
      </c>
      <c r="I277" s="179"/>
      <c r="J277" s="179"/>
      <c r="K277" s="238">
        <f t="shared" si="133"/>
        <v>-11</v>
      </c>
      <c r="L277" s="239">
        <f t="shared" si="134"/>
        <v>0</v>
      </c>
      <c r="M277" s="237">
        <f t="shared" si="120"/>
        <v>10.1</v>
      </c>
      <c r="N277" s="237">
        <f t="shared" si="121"/>
        <v>-10.1</v>
      </c>
      <c r="O277" s="179" t="str">
        <f t="shared" si="132"/>
        <v>30%</v>
      </c>
      <c r="P277" s="179">
        <f t="shared" si="122"/>
        <v>-3.03</v>
      </c>
      <c r="Q277" s="179">
        <v>0.1</v>
      </c>
      <c r="R277" s="237">
        <f t="shared" si="125"/>
        <v>7.07</v>
      </c>
      <c r="S277" s="237">
        <f t="shared" si="126"/>
        <v>10.1</v>
      </c>
      <c r="T277" s="299">
        <f t="shared" si="135"/>
        <v>10.1</v>
      </c>
    </row>
    <row r="278" spans="1:20" ht="15.75" customHeight="1" x14ac:dyDescent="0.3">
      <c r="A278" s="360">
        <v>271</v>
      </c>
      <c r="B278" s="235" t="s">
        <v>194</v>
      </c>
      <c r="C278" s="235">
        <v>150</v>
      </c>
      <c r="D278" s="236"/>
      <c r="E278" s="179"/>
      <c r="F278" s="179"/>
      <c r="G278" s="179">
        <v>14.3</v>
      </c>
      <c r="H278" s="238">
        <f>G278</f>
        <v>14.3</v>
      </c>
      <c r="I278" s="179"/>
      <c r="J278" s="179"/>
      <c r="K278" s="238">
        <f t="shared" si="133"/>
        <v>-14.3</v>
      </c>
      <c r="L278" s="239">
        <f t="shared" si="134"/>
        <v>0</v>
      </c>
      <c r="M278" s="237">
        <f t="shared" si="120"/>
        <v>14.3</v>
      </c>
      <c r="N278" s="237">
        <f t="shared" si="121"/>
        <v>-14.3</v>
      </c>
      <c r="O278" s="179" t="str">
        <f t="shared" si="132"/>
        <v>50%</v>
      </c>
      <c r="P278" s="179">
        <f t="shared" si="122"/>
        <v>-7.15</v>
      </c>
      <c r="Q278" s="179">
        <v>0.1</v>
      </c>
      <c r="R278" s="237">
        <f t="shared" si="125"/>
        <v>7.15</v>
      </c>
      <c r="S278" s="237">
        <f t="shared" si="126"/>
        <v>14.3</v>
      </c>
      <c r="T278" s="299">
        <f t="shared" si="135"/>
        <v>14.3</v>
      </c>
    </row>
    <row r="279" spans="1:20" ht="15.75" customHeight="1" x14ac:dyDescent="0.3">
      <c r="A279" s="360">
        <v>272</v>
      </c>
      <c r="B279" s="235" t="s">
        <v>195</v>
      </c>
      <c r="C279" s="235">
        <v>364</v>
      </c>
      <c r="D279" s="236" t="s">
        <v>34</v>
      </c>
      <c r="E279" s="242"/>
      <c r="F279" s="179"/>
      <c r="G279" s="31">
        <v>19</v>
      </c>
      <c r="H279" s="246">
        <v>19</v>
      </c>
      <c r="I279" s="31">
        <v>92</v>
      </c>
      <c r="J279" s="31">
        <v>70</v>
      </c>
      <c r="K279" s="246">
        <f t="shared" si="133"/>
        <v>73</v>
      </c>
      <c r="L279" s="247">
        <f t="shared" si="134"/>
        <v>22</v>
      </c>
      <c r="M279" s="166">
        <f t="shared" si="120"/>
        <v>19</v>
      </c>
      <c r="N279" s="166">
        <f t="shared" si="121"/>
        <v>3</v>
      </c>
      <c r="O279" s="31" t="str">
        <f t="shared" si="132"/>
        <v>50%</v>
      </c>
      <c r="P279" s="31">
        <f t="shared" si="122"/>
        <v>1.5</v>
      </c>
      <c r="Q279" s="179">
        <v>0.1</v>
      </c>
      <c r="R279" s="166">
        <f t="shared" si="125"/>
        <v>19.100000000000001</v>
      </c>
      <c r="S279" s="166">
        <f t="shared" si="126"/>
        <v>19.100000000000001</v>
      </c>
      <c r="T279" s="300">
        <f>S279</f>
        <v>19.100000000000001</v>
      </c>
    </row>
    <row r="280" spans="1:20" ht="15.75" customHeight="1" x14ac:dyDescent="0.3">
      <c r="A280" s="360">
        <v>273</v>
      </c>
      <c r="B280" s="236" t="s">
        <v>196</v>
      </c>
      <c r="C280" s="235">
        <v>365</v>
      </c>
      <c r="D280" s="236" t="s">
        <v>20</v>
      </c>
      <c r="E280" s="179"/>
      <c r="F280" s="179"/>
      <c r="G280" s="179">
        <v>16</v>
      </c>
      <c r="H280" s="179">
        <f>G280</f>
        <v>16</v>
      </c>
      <c r="I280" s="179">
        <v>85</v>
      </c>
      <c r="J280" s="179">
        <v>69</v>
      </c>
      <c r="K280" s="179">
        <f t="shared" si="133"/>
        <v>69</v>
      </c>
      <c r="L280" s="179">
        <f t="shared" si="134"/>
        <v>16</v>
      </c>
      <c r="M280" s="179">
        <f t="shared" si="120"/>
        <v>16</v>
      </c>
      <c r="N280" s="179">
        <f t="shared" si="121"/>
        <v>0</v>
      </c>
      <c r="O280" s="179" t="str">
        <f t="shared" si="132"/>
        <v>50%</v>
      </c>
      <c r="P280" s="179">
        <f t="shared" si="122"/>
        <v>0</v>
      </c>
      <c r="Q280" s="179">
        <v>0.1</v>
      </c>
      <c r="R280" s="179">
        <f t="shared" si="125"/>
        <v>16</v>
      </c>
      <c r="S280" s="179">
        <f t="shared" si="126"/>
        <v>16</v>
      </c>
      <c r="T280" s="299">
        <f t="shared" si="135"/>
        <v>16</v>
      </c>
    </row>
    <row r="281" spans="1:20" ht="15.75" customHeight="1" x14ac:dyDescent="0.3">
      <c r="A281" s="360">
        <v>274</v>
      </c>
      <c r="B281" s="72" t="s">
        <v>197</v>
      </c>
      <c r="C281" s="72">
        <v>59</v>
      </c>
      <c r="D281" s="75" t="s">
        <v>91</v>
      </c>
      <c r="E281" s="76"/>
      <c r="F281" s="31"/>
      <c r="G281" s="166">
        <v>10.7</v>
      </c>
      <c r="H281" s="246">
        <f>G281</f>
        <v>10.7</v>
      </c>
      <c r="I281" s="31">
        <v>100</v>
      </c>
      <c r="J281" s="31">
        <v>70</v>
      </c>
      <c r="K281" s="246">
        <f t="shared" si="133"/>
        <v>89.3</v>
      </c>
      <c r="L281" s="247">
        <f t="shared" si="134"/>
        <v>30</v>
      </c>
      <c r="M281" s="166">
        <f t="shared" si="120"/>
        <v>10.7</v>
      </c>
      <c r="N281" s="166">
        <f t="shared" si="121"/>
        <v>19.3</v>
      </c>
      <c r="O281" s="31" t="str">
        <f t="shared" si="132"/>
        <v>30%</v>
      </c>
      <c r="P281" s="31">
        <f t="shared" si="122"/>
        <v>5.79</v>
      </c>
      <c r="Q281" s="179">
        <v>0.1</v>
      </c>
      <c r="R281" s="166">
        <f t="shared" si="125"/>
        <v>10.799999999999999</v>
      </c>
      <c r="S281" s="166">
        <f t="shared" si="126"/>
        <v>10.799999999999999</v>
      </c>
      <c r="T281" s="300">
        <f t="shared" si="135"/>
        <v>10.799999999999999</v>
      </c>
    </row>
    <row r="282" spans="1:20" ht="15.75" customHeight="1" x14ac:dyDescent="0.3">
      <c r="A282" s="360">
        <v>275</v>
      </c>
      <c r="B282" s="235" t="s">
        <v>198</v>
      </c>
      <c r="C282" s="235">
        <v>255</v>
      </c>
      <c r="D282" s="236"/>
      <c r="E282" s="179"/>
      <c r="F282" s="179"/>
      <c r="G282" s="179">
        <v>14</v>
      </c>
      <c r="H282" s="238">
        <v>14</v>
      </c>
      <c r="I282" s="179">
        <v>105</v>
      </c>
      <c r="J282" s="179">
        <v>71</v>
      </c>
      <c r="K282" s="238">
        <f t="shared" si="133"/>
        <v>91</v>
      </c>
      <c r="L282" s="239">
        <f t="shared" si="134"/>
        <v>34</v>
      </c>
      <c r="M282" s="237">
        <f t="shared" si="120"/>
        <v>14</v>
      </c>
      <c r="N282" s="237">
        <f t="shared" si="121"/>
        <v>20</v>
      </c>
      <c r="O282" s="179" t="str">
        <f t="shared" si="132"/>
        <v>50%</v>
      </c>
      <c r="P282" s="179">
        <f t="shared" si="122"/>
        <v>10</v>
      </c>
      <c r="Q282" s="179">
        <v>0.1</v>
      </c>
      <c r="R282" s="237">
        <f t="shared" si="125"/>
        <v>14.1</v>
      </c>
      <c r="S282" s="237">
        <f t="shared" si="126"/>
        <v>14.1</v>
      </c>
      <c r="T282" s="299">
        <f t="shared" si="135"/>
        <v>14.1</v>
      </c>
    </row>
    <row r="283" spans="1:20" ht="15.75" customHeight="1" x14ac:dyDescent="0.3">
      <c r="A283" s="360">
        <v>276</v>
      </c>
      <c r="B283" s="235" t="s">
        <v>199</v>
      </c>
      <c r="C283" s="235">
        <v>366</v>
      </c>
      <c r="D283" s="236" t="s">
        <v>20</v>
      </c>
      <c r="E283" s="242"/>
      <c r="F283" s="179"/>
      <c r="G283" s="237">
        <v>15</v>
      </c>
      <c r="H283" s="238">
        <v>15</v>
      </c>
      <c r="I283" s="179">
        <v>83</v>
      </c>
      <c r="J283" s="179">
        <v>69</v>
      </c>
      <c r="K283" s="238">
        <f t="shared" si="133"/>
        <v>68</v>
      </c>
      <c r="L283" s="239">
        <f t="shared" si="134"/>
        <v>14</v>
      </c>
      <c r="M283" s="237">
        <f t="shared" si="120"/>
        <v>15</v>
      </c>
      <c r="N283" s="237">
        <f t="shared" si="121"/>
        <v>-1</v>
      </c>
      <c r="O283" s="179" t="str">
        <f t="shared" si="132"/>
        <v>50%</v>
      </c>
      <c r="P283" s="179">
        <f t="shared" si="122"/>
        <v>-0.5</v>
      </c>
      <c r="Q283" s="179">
        <v>0.1</v>
      </c>
      <c r="R283" s="237">
        <f t="shared" si="125"/>
        <v>14.5</v>
      </c>
      <c r="S283" s="237">
        <f t="shared" si="126"/>
        <v>14.5</v>
      </c>
      <c r="T283" s="299">
        <f t="shared" si="135"/>
        <v>14.5</v>
      </c>
    </row>
    <row r="284" spans="1:20" ht="15.75" customHeight="1" x14ac:dyDescent="0.3">
      <c r="A284" s="360">
        <v>277</v>
      </c>
      <c r="B284" s="72" t="s">
        <v>453</v>
      </c>
      <c r="C284" s="72">
        <v>441</v>
      </c>
      <c r="D284" s="252"/>
      <c r="E284" s="255"/>
      <c r="F284" s="254"/>
      <c r="G284" s="31">
        <v>24</v>
      </c>
      <c r="H284" s="31">
        <v>24</v>
      </c>
      <c r="I284" s="31">
        <v>102</v>
      </c>
      <c r="J284" s="31">
        <v>70</v>
      </c>
      <c r="K284" s="31">
        <f t="shared" si="133"/>
        <v>78</v>
      </c>
      <c r="L284" s="31">
        <f t="shared" si="134"/>
        <v>32</v>
      </c>
      <c r="M284" s="31">
        <f t="shared" si="120"/>
        <v>24</v>
      </c>
      <c r="N284" s="31">
        <f t="shared" si="121"/>
        <v>8</v>
      </c>
      <c r="O284" s="31" t="str">
        <f t="shared" si="132"/>
        <v>70%</v>
      </c>
      <c r="P284" s="31">
        <f t="shared" si="122"/>
        <v>5.6</v>
      </c>
      <c r="Q284" s="179">
        <v>0.1</v>
      </c>
      <c r="R284" s="31">
        <f t="shared" si="125"/>
        <v>24.1</v>
      </c>
      <c r="S284" s="31">
        <f t="shared" si="126"/>
        <v>24.1</v>
      </c>
      <c r="T284" s="302">
        <v>24</v>
      </c>
    </row>
    <row r="285" spans="1:20" ht="15.75" customHeight="1" x14ac:dyDescent="0.3">
      <c r="A285" s="360">
        <v>278</v>
      </c>
      <c r="B285" s="72" t="s">
        <v>458</v>
      </c>
      <c r="C285" s="72">
        <v>446</v>
      </c>
      <c r="D285" s="252"/>
      <c r="E285" s="255"/>
      <c r="F285" s="254">
        <v>1</v>
      </c>
      <c r="G285" s="31">
        <v>24</v>
      </c>
      <c r="H285" s="31">
        <v>24</v>
      </c>
      <c r="I285" s="31">
        <v>112</v>
      </c>
      <c r="J285" s="31">
        <v>70</v>
      </c>
      <c r="K285" s="31">
        <f>I285-H285</f>
        <v>88</v>
      </c>
      <c r="L285" s="31">
        <f>I285-J285</f>
        <v>42</v>
      </c>
      <c r="M285" s="31">
        <f>G285</f>
        <v>24</v>
      </c>
      <c r="N285" s="31">
        <f>L285-M285</f>
        <v>18</v>
      </c>
      <c r="O285" s="31" t="str">
        <f>IF(M285&gt;=19.5,"70%",IF(M285&gt;=13.5,"50%",IF(M285&gt;=5.5,"30%",IF(M285&gt;=0.1,"15%"))))</f>
        <v>70%</v>
      </c>
      <c r="P285" s="31">
        <f>N285*O285</f>
        <v>12.6</v>
      </c>
      <c r="Q285" s="179">
        <v>0.1</v>
      </c>
      <c r="R285" s="31">
        <f>IF(M285&gt;=L285,(M285+P285),M285+Q285)</f>
        <v>24.1</v>
      </c>
      <c r="S285" s="31">
        <f>IF(I285&gt;1,(R285),G285)</f>
        <v>24.1</v>
      </c>
      <c r="T285" s="302">
        <v>24</v>
      </c>
    </row>
    <row r="286" spans="1:20" ht="15.75" customHeight="1" x14ac:dyDescent="0.3">
      <c r="A286" s="360">
        <v>279</v>
      </c>
      <c r="B286" s="252" t="s">
        <v>473</v>
      </c>
      <c r="C286" s="72">
        <v>462</v>
      </c>
      <c r="D286" s="252"/>
      <c r="E286" s="253"/>
      <c r="F286" s="254"/>
      <c r="G286" s="31">
        <v>24.1</v>
      </c>
      <c r="H286" s="31">
        <v>24</v>
      </c>
      <c r="I286" s="31">
        <v>99</v>
      </c>
      <c r="J286" s="31">
        <v>70</v>
      </c>
      <c r="K286" s="31">
        <f t="shared" si="133"/>
        <v>75</v>
      </c>
      <c r="L286" s="31">
        <f t="shared" si="134"/>
        <v>29</v>
      </c>
      <c r="M286" s="31">
        <f t="shared" si="120"/>
        <v>24.1</v>
      </c>
      <c r="N286" s="31">
        <f t="shared" si="121"/>
        <v>4.8999999999999986</v>
      </c>
      <c r="O286" s="31" t="str">
        <f t="shared" si="132"/>
        <v>70%</v>
      </c>
      <c r="P286" s="31">
        <f t="shared" si="122"/>
        <v>3.4299999999999988</v>
      </c>
      <c r="Q286" s="179">
        <v>0.1</v>
      </c>
      <c r="R286" s="31">
        <f t="shared" si="125"/>
        <v>24.200000000000003</v>
      </c>
      <c r="S286" s="31">
        <f t="shared" si="126"/>
        <v>24.200000000000003</v>
      </c>
      <c r="T286" s="302">
        <v>24</v>
      </c>
    </row>
    <row r="287" spans="1:20" ht="15.75" customHeight="1" x14ac:dyDescent="0.3">
      <c r="A287" s="360">
        <v>280</v>
      </c>
      <c r="B287" s="235" t="s">
        <v>201</v>
      </c>
      <c r="C287" s="235">
        <v>252</v>
      </c>
      <c r="D287" s="236"/>
      <c r="E287" s="245"/>
      <c r="F287" s="179"/>
      <c r="G287" s="237">
        <v>16</v>
      </c>
      <c r="H287" s="238">
        <v>16</v>
      </c>
      <c r="I287" s="179">
        <v>91</v>
      </c>
      <c r="J287" s="179">
        <v>69</v>
      </c>
      <c r="K287" s="238">
        <f t="shared" si="133"/>
        <v>75</v>
      </c>
      <c r="L287" s="239">
        <f t="shared" si="134"/>
        <v>22</v>
      </c>
      <c r="M287" s="237">
        <f t="shared" si="120"/>
        <v>16</v>
      </c>
      <c r="N287" s="237">
        <f t="shared" si="121"/>
        <v>6</v>
      </c>
      <c r="O287" s="179" t="str">
        <f t="shared" si="132"/>
        <v>50%</v>
      </c>
      <c r="P287" s="179">
        <f t="shared" si="122"/>
        <v>3</v>
      </c>
      <c r="Q287" s="179">
        <v>0.1</v>
      </c>
      <c r="R287" s="237">
        <f t="shared" si="125"/>
        <v>16.100000000000001</v>
      </c>
      <c r="S287" s="237">
        <f t="shared" si="126"/>
        <v>16.100000000000001</v>
      </c>
      <c r="T287" s="299">
        <f>S287</f>
        <v>16.100000000000001</v>
      </c>
    </row>
    <row r="288" spans="1:20" ht="15.75" customHeight="1" x14ac:dyDescent="0.3">
      <c r="A288" s="360">
        <v>281</v>
      </c>
      <c r="B288" s="72" t="s">
        <v>202</v>
      </c>
      <c r="C288" s="72">
        <v>231</v>
      </c>
      <c r="D288" s="75" t="s">
        <v>24</v>
      </c>
      <c r="E288" s="76"/>
      <c r="F288" s="31"/>
      <c r="G288" s="31">
        <v>14.2</v>
      </c>
      <c r="H288" s="246">
        <v>14</v>
      </c>
      <c r="I288" s="31">
        <v>93</v>
      </c>
      <c r="J288" s="31">
        <v>70</v>
      </c>
      <c r="K288" s="246">
        <f t="shared" si="133"/>
        <v>79</v>
      </c>
      <c r="L288" s="247">
        <f t="shared" si="134"/>
        <v>23</v>
      </c>
      <c r="M288" s="166">
        <f t="shared" ref="M288:M344" si="136">G288</f>
        <v>14.2</v>
      </c>
      <c r="N288" s="166">
        <f t="shared" ref="N288:N304" si="137">L288-M288</f>
        <v>8.8000000000000007</v>
      </c>
      <c r="O288" s="251">
        <v>0.3</v>
      </c>
      <c r="P288" s="31">
        <f t="shared" ref="P288:P304" si="138">N288*O288</f>
        <v>2.64</v>
      </c>
      <c r="Q288" s="179">
        <v>0.1</v>
      </c>
      <c r="R288" s="166">
        <f t="shared" si="125"/>
        <v>14.299999999999999</v>
      </c>
      <c r="S288" s="166">
        <f t="shared" si="126"/>
        <v>14.299999999999999</v>
      </c>
      <c r="T288" s="300">
        <f>S288</f>
        <v>14.299999999999999</v>
      </c>
    </row>
    <row r="289" spans="1:20" ht="15.75" customHeight="1" x14ac:dyDescent="0.3">
      <c r="A289" s="360">
        <v>282</v>
      </c>
      <c r="B289" s="235" t="s">
        <v>204</v>
      </c>
      <c r="C289" s="235">
        <v>132</v>
      </c>
      <c r="D289" s="236" t="s">
        <v>205</v>
      </c>
      <c r="E289" s="179"/>
      <c r="F289" s="179"/>
      <c r="G289" s="179">
        <v>19.2</v>
      </c>
      <c r="H289" s="238">
        <f>G289</f>
        <v>19.2</v>
      </c>
      <c r="I289" s="179"/>
      <c r="J289" s="179"/>
      <c r="K289" s="238">
        <f t="shared" si="133"/>
        <v>-19.2</v>
      </c>
      <c r="L289" s="239">
        <f t="shared" si="134"/>
        <v>0</v>
      </c>
      <c r="M289" s="237">
        <f t="shared" si="136"/>
        <v>19.2</v>
      </c>
      <c r="N289" s="237">
        <f t="shared" si="137"/>
        <v>-19.2</v>
      </c>
      <c r="O289" s="179" t="str">
        <f>IF(M289&gt;=19.5,"70%",IF(M289&gt;=13.5,"50%",IF(M289&gt;=5.5,"30%",IF(M289&gt;=0.1,"15%"))))</f>
        <v>50%</v>
      </c>
      <c r="P289" s="179">
        <f t="shared" si="138"/>
        <v>-9.6</v>
      </c>
      <c r="Q289" s="179">
        <v>0.1</v>
      </c>
      <c r="R289" s="237">
        <f t="shared" si="125"/>
        <v>9.6</v>
      </c>
      <c r="S289" s="237">
        <f t="shared" si="126"/>
        <v>19.2</v>
      </c>
      <c r="T289" s="299">
        <f t="shared" ref="T289:T305" si="139">S289</f>
        <v>19.2</v>
      </c>
    </row>
    <row r="290" spans="1:20" ht="15.75" customHeight="1" x14ac:dyDescent="0.3">
      <c r="A290" s="360">
        <v>283</v>
      </c>
      <c r="B290" s="235" t="s">
        <v>207</v>
      </c>
      <c r="C290" s="235">
        <v>37</v>
      </c>
      <c r="D290" s="236"/>
      <c r="E290" s="179"/>
      <c r="F290" s="179"/>
      <c r="G290" s="237">
        <v>12.6</v>
      </c>
      <c r="H290" s="238">
        <f>G290</f>
        <v>12.6</v>
      </c>
      <c r="I290" s="179"/>
      <c r="J290" s="179"/>
      <c r="K290" s="238">
        <f t="shared" si="133"/>
        <v>-12.6</v>
      </c>
      <c r="L290" s="239">
        <f t="shared" si="134"/>
        <v>0</v>
      </c>
      <c r="M290" s="237">
        <f t="shared" si="136"/>
        <v>12.6</v>
      </c>
      <c r="N290" s="237">
        <f t="shared" si="137"/>
        <v>-12.6</v>
      </c>
      <c r="O290" s="179" t="str">
        <f>IF(M290&gt;=19.5,"70%",IF(M290&gt;=13.5,"50%",IF(M290&gt;=5.5,"30%",IF(M290&gt;=0.1,"15%"))))</f>
        <v>30%</v>
      </c>
      <c r="P290" s="179">
        <f t="shared" si="138"/>
        <v>-3.78</v>
      </c>
      <c r="Q290" s="179">
        <v>0.1</v>
      </c>
      <c r="R290" s="237">
        <f t="shared" si="125"/>
        <v>8.82</v>
      </c>
      <c r="S290" s="237">
        <f t="shared" si="126"/>
        <v>12.6</v>
      </c>
      <c r="T290" s="299">
        <f t="shared" si="139"/>
        <v>12.6</v>
      </c>
    </row>
    <row r="291" spans="1:20" ht="15.75" customHeight="1" x14ac:dyDescent="0.3">
      <c r="A291" s="360">
        <v>284</v>
      </c>
      <c r="B291" s="235" t="s">
        <v>208</v>
      </c>
      <c r="C291" s="235">
        <v>93</v>
      </c>
      <c r="D291" s="236"/>
      <c r="E291" s="179"/>
      <c r="F291" s="179"/>
      <c r="G291" s="237">
        <v>24</v>
      </c>
      <c r="H291" s="238">
        <f>G291</f>
        <v>24</v>
      </c>
      <c r="I291" s="179"/>
      <c r="J291" s="179"/>
      <c r="K291" s="238">
        <f t="shared" si="133"/>
        <v>-24</v>
      </c>
      <c r="L291" s="239">
        <f t="shared" si="134"/>
        <v>0</v>
      </c>
      <c r="M291" s="237">
        <f t="shared" si="136"/>
        <v>24</v>
      </c>
      <c r="N291" s="237">
        <f t="shared" si="137"/>
        <v>-24</v>
      </c>
      <c r="O291" s="179" t="str">
        <f>IF(M291&gt;=19.5,"70%",IF(M291&gt;=13.5,"50%",IF(M291&gt;=5.5,"30%",IF(M291&gt;=0.1,"15%"))))</f>
        <v>70%</v>
      </c>
      <c r="P291" s="179">
        <f t="shared" si="138"/>
        <v>-16.799999999999997</v>
      </c>
      <c r="Q291" s="179">
        <v>0.1</v>
      </c>
      <c r="R291" s="237">
        <f t="shared" si="125"/>
        <v>7.2000000000000028</v>
      </c>
      <c r="S291" s="237">
        <f t="shared" si="126"/>
        <v>24</v>
      </c>
      <c r="T291" s="299">
        <f t="shared" si="139"/>
        <v>24</v>
      </c>
    </row>
    <row r="292" spans="1:20" ht="15.75" customHeight="1" x14ac:dyDescent="0.3">
      <c r="A292" s="360">
        <v>285</v>
      </c>
      <c r="B292" s="235" t="s">
        <v>209</v>
      </c>
      <c r="C292" s="235">
        <v>135</v>
      </c>
      <c r="D292" s="236"/>
      <c r="E292" s="179"/>
      <c r="F292" s="179"/>
      <c r="G292" s="237">
        <v>16</v>
      </c>
      <c r="H292" s="238">
        <f>G292</f>
        <v>16</v>
      </c>
      <c r="I292" s="179"/>
      <c r="J292" s="179"/>
      <c r="K292" s="238">
        <f t="shared" si="133"/>
        <v>-16</v>
      </c>
      <c r="L292" s="239">
        <f t="shared" si="134"/>
        <v>0</v>
      </c>
      <c r="M292" s="237">
        <f t="shared" si="136"/>
        <v>16</v>
      </c>
      <c r="N292" s="237">
        <f t="shared" si="137"/>
        <v>-16</v>
      </c>
      <c r="O292" s="179" t="str">
        <f>IF(M292&gt;=19.5,"70%",IF(M292&gt;=13.5,"50%",IF(M292&gt;=5.5,"30%",IF(M292&gt;=0.1,"15%"))))</f>
        <v>50%</v>
      </c>
      <c r="P292" s="179">
        <f t="shared" si="138"/>
        <v>-8</v>
      </c>
      <c r="Q292" s="179">
        <v>0.1</v>
      </c>
      <c r="R292" s="237">
        <f t="shared" si="125"/>
        <v>8</v>
      </c>
      <c r="S292" s="237">
        <f t="shared" si="126"/>
        <v>16</v>
      </c>
      <c r="T292" s="299">
        <f t="shared" si="139"/>
        <v>16</v>
      </c>
    </row>
    <row r="293" spans="1:20" ht="15.75" customHeight="1" x14ac:dyDescent="0.3">
      <c r="A293" s="360">
        <v>286</v>
      </c>
      <c r="B293" s="235" t="s">
        <v>210</v>
      </c>
      <c r="C293" s="235">
        <v>33</v>
      </c>
      <c r="D293" s="236"/>
      <c r="E293" s="242"/>
      <c r="F293" s="179"/>
      <c r="G293" s="237">
        <v>18</v>
      </c>
      <c r="H293" s="238">
        <v>18</v>
      </c>
      <c r="I293" s="179">
        <v>86</v>
      </c>
      <c r="J293" s="179">
        <v>69</v>
      </c>
      <c r="K293" s="238">
        <f t="shared" si="133"/>
        <v>68</v>
      </c>
      <c r="L293" s="239">
        <f t="shared" si="134"/>
        <v>17</v>
      </c>
      <c r="M293" s="237">
        <f t="shared" si="136"/>
        <v>18</v>
      </c>
      <c r="N293" s="237">
        <f t="shared" si="137"/>
        <v>-1</v>
      </c>
      <c r="O293" s="179" t="str">
        <f>IF(M293&gt;=19.5,"70%",IF(M293&gt;=13.5,"50%",IF(M293&gt;=5.5,"30%",IF(M293&gt;=0.1,"15%"))))</f>
        <v>50%</v>
      </c>
      <c r="P293" s="179">
        <f t="shared" si="138"/>
        <v>-0.5</v>
      </c>
      <c r="Q293" s="179">
        <v>0.1</v>
      </c>
      <c r="R293" s="237">
        <f t="shared" si="125"/>
        <v>17.5</v>
      </c>
      <c r="S293" s="237">
        <f t="shared" si="126"/>
        <v>17.5</v>
      </c>
      <c r="T293" s="299">
        <f t="shared" si="139"/>
        <v>17.5</v>
      </c>
    </row>
    <row r="294" spans="1:20" ht="15.75" customHeight="1" x14ac:dyDescent="0.3">
      <c r="A294" s="360">
        <v>287</v>
      </c>
      <c r="B294" s="72" t="s">
        <v>211</v>
      </c>
      <c r="C294" s="72">
        <v>368</v>
      </c>
      <c r="D294" s="75" t="s">
        <v>24</v>
      </c>
      <c r="E294" s="76"/>
      <c r="F294" s="31"/>
      <c r="G294" s="31">
        <v>11</v>
      </c>
      <c r="H294" s="246">
        <v>11</v>
      </c>
      <c r="I294" s="31">
        <v>91</v>
      </c>
      <c r="J294" s="31">
        <v>70</v>
      </c>
      <c r="K294" s="246">
        <f t="shared" si="133"/>
        <v>80</v>
      </c>
      <c r="L294" s="247">
        <f t="shared" si="134"/>
        <v>21</v>
      </c>
      <c r="M294" s="166">
        <f t="shared" si="136"/>
        <v>11</v>
      </c>
      <c r="N294" s="166">
        <f t="shared" si="137"/>
        <v>10</v>
      </c>
      <c r="O294" s="251">
        <v>0.3</v>
      </c>
      <c r="P294" s="31">
        <f t="shared" si="138"/>
        <v>3</v>
      </c>
      <c r="Q294" s="179">
        <v>0.1</v>
      </c>
      <c r="R294" s="166">
        <f t="shared" si="125"/>
        <v>11.1</v>
      </c>
      <c r="S294" s="166">
        <f t="shared" si="126"/>
        <v>11.1</v>
      </c>
      <c r="T294" s="300">
        <f t="shared" si="139"/>
        <v>11.1</v>
      </c>
    </row>
    <row r="295" spans="1:20" ht="15.75" customHeight="1" x14ac:dyDescent="0.3">
      <c r="A295" s="360">
        <v>288</v>
      </c>
      <c r="B295" s="235" t="s">
        <v>212</v>
      </c>
      <c r="C295" s="235">
        <v>32</v>
      </c>
      <c r="D295" s="236"/>
      <c r="E295" s="179"/>
      <c r="F295" s="179"/>
      <c r="G295" s="237">
        <v>13.5</v>
      </c>
      <c r="H295" s="238">
        <f>G295</f>
        <v>13.5</v>
      </c>
      <c r="I295" s="179"/>
      <c r="J295" s="179"/>
      <c r="K295" s="238">
        <f t="shared" si="133"/>
        <v>-13.5</v>
      </c>
      <c r="L295" s="239">
        <f t="shared" si="134"/>
        <v>0</v>
      </c>
      <c r="M295" s="237">
        <f t="shared" si="136"/>
        <v>13.5</v>
      </c>
      <c r="N295" s="237">
        <f t="shared" si="137"/>
        <v>-13.5</v>
      </c>
      <c r="O295" s="179" t="str">
        <f t="shared" ref="O295:O305" si="140">IF(M295&gt;=19.5,"70%",IF(M295&gt;=13.5,"50%",IF(M295&gt;=5.5,"30%",IF(M295&gt;=0.1,"15%"))))</f>
        <v>50%</v>
      </c>
      <c r="P295" s="179">
        <f t="shared" si="138"/>
        <v>-6.75</v>
      </c>
      <c r="Q295" s="179">
        <v>0.1</v>
      </c>
      <c r="R295" s="237">
        <f t="shared" ref="R295:R307" si="141">IF(M295&gt;=L295,(M295+P295),M295+Q295)</f>
        <v>6.75</v>
      </c>
      <c r="S295" s="237">
        <f t="shared" ref="S295:S318" si="142">IF(I295&gt;1,(R295),G295)</f>
        <v>13.5</v>
      </c>
      <c r="T295" s="299">
        <f t="shared" si="139"/>
        <v>13.5</v>
      </c>
    </row>
    <row r="296" spans="1:20" ht="15.75" customHeight="1" x14ac:dyDescent="0.3">
      <c r="A296" s="360">
        <v>289</v>
      </c>
      <c r="B296" s="235" t="s">
        <v>213</v>
      </c>
      <c r="C296" s="235">
        <v>369</v>
      </c>
      <c r="D296" s="236" t="s">
        <v>123</v>
      </c>
      <c r="E296" s="242"/>
      <c r="F296" s="179"/>
      <c r="G296" s="237">
        <v>22</v>
      </c>
      <c r="H296" s="238">
        <v>23</v>
      </c>
      <c r="I296" s="179">
        <v>109</v>
      </c>
      <c r="J296" s="179">
        <v>68</v>
      </c>
      <c r="K296" s="238">
        <f t="shared" si="133"/>
        <v>86</v>
      </c>
      <c r="L296" s="239">
        <f t="shared" si="134"/>
        <v>41</v>
      </c>
      <c r="M296" s="237">
        <f t="shared" si="136"/>
        <v>22</v>
      </c>
      <c r="N296" s="237">
        <f t="shared" si="137"/>
        <v>19</v>
      </c>
      <c r="O296" s="179" t="str">
        <f t="shared" si="140"/>
        <v>70%</v>
      </c>
      <c r="P296" s="179">
        <f t="shared" si="138"/>
        <v>13.299999999999999</v>
      </c>
      <c r="Q296" s="179">
        <v>0.1</v>
      </c>
      <c r="R296" s="237">
        <f t="shared" si="141"/>
        <v>22.1</v>
      </c>
      <c r="S296" s="237">
        <f t="shared" si="142"/>
        <v>22.1</v>
      </c>
      <c r="T296" s="299">
        <f t="shared" si="139"/>
        <v>22.1</v>
      </c>
    </row>
    <row r="297" spans="1:20" ht="15.75" customHeight="1" x14ac:dyDescent="0.3">
      <c r="A297" s="360">
        <v>290</v>
      </c>
      <c r="B297" s="271" t="s">
        <v>214</v>
      </c>
      <c r="C297" s="235">
        <v>370</v>
      </c>
      <c r="D297" s="271"/>
      <c r="E297" s="272"/>
      <c r="F297" s="273"/>
      <c r="G297" s="237">
        <v>24</v>
      </c>
      <c r="H297" s="238">
        <f>G297</f>
        <v>24</v>
      </c>
      <c r="I297" s="179"/>
      <c r="J297" s="179"/>
      <c r="K297" s="238">
        <f t="shared" si="133"/>
        <v>-24</v>
      </c>
      <c r="L297" s="239">
        <f t="shared" si="134"/>
        <v>0</v>
      </c>
      <c r="M297" s="237">
        <f t="shared" si="136"/>
        <v>24</v>
      </c>
      <c r="N297" s="237">
        <f t="shared" si="137"/>
        <v>-24</v>
      </c>
      <c r="O297" s="179" t="str">
        <f t="shared" si="140"/>
        <v>70%</v>
      </c>
      <c r="P297" s="179">
        <f t="shared" si="138"/>
        <v>-16.799999999999997</v>
      </c>
      <c r="Q297" s="179">
        <v>0.1</v>
      </c>
      <c r="R297" s="237">
        <f t="shared" si="141"/>
        <v>7.2000000000000028</v>
      </c>
      <c r="S297" s="237">
        <f t="shared" si="142"/>
        <v>24</v>
      </c>
      <c r="T297" s="299">
        <f t="shared" si="139"/>
        <v>24</v>
      </c>
    </row>
    <row r="298" spans="1:20" ht="15.75" customHeight="1" x14ac:dyDescent="0.3">
      <c r="A298" s="360">
        <v>291</v>
      </c>
      <c r="B298" s="235" t="s">
        <v>215</v>
      </c>
      <c r="C298" s="235">
        <v>243</v>
      </c>
      <c r="D298" s="236"/>
      <c r="E298" s="274"/>
      <c r="F298" s="179"/>
      <c r="G298" s="237">
        <v>12</v>
      </c>
      <c r="H298" s="238">
        <f>G298</f>
        <v>12</v>
      </c>
      <c r="I298" s="179">
        <v>82</v>
      </c>
      <c r="J298" s="179">
        <v>70</v>
      </c>
      <c r="K298" s="238">
        <f t="shared" si="133"/>
        <v>70</v>
      </c>
      <c r="L298" s="239">
        <f t="shared" si="134"/>
        <v>12</v>
      </c>
      <c r="M298" s="237">
        <f t="shared" si="136"/>
        <v>12</v>
      </c>
      <c r="N298" s="237">
        <f t="shared" si="137"/>
        <v>0</v>
      </c>
      <c r="O298" s="179" t="str">
        <f t="shared" si="140"/>
        <v>30%</v>
      </c>
      <c r="P298" s="179">
        <f t="shared" si="138"/>
        <v>0</v>
      </c>
      <c r="Q298" s="179">
        <v>0.1</v>
      </c>
      <c r="R298" s="237">
        <f t="shared" si="141"/>
        <v>12</v>
      </c>
      <c r="S298" s="237">
        <f t="shared" si="142"/>
        <v>12</v>
      </c>
      <c r="T298" s="299">
        <f t="shared" si="139"/>
        <v>12</v>
      </c>
    </row>
    <row r="299" spans="1:20" ht="15.75" customHeight="1" x14ac:dyDescent="0.3">
      <c r="A299" s="360">
        <v>292</v>
      </c>
      <c r="B299" s="235" t="s">
        <v>216</v>
      </c>
      <c r="C299" s="235">
        <v>67</v>
      </c>
      <c r="D299" s="236"/>
      <c r="E299" s="179"/>
      <c r="F299" s="179"/>
      <c r="G299" s="237">
        <v>15.3</v>
      </c>
      <c r="H299" s="238">
        <f>G299</f>
        <v>15.3</v>
      </c>
      <c r="I299" s="179"/>
      <c r="J299" s="179"/>
      <c r="K299" s="238">
        <f t="shared" si="133"/>
        <v>-15.3</v>
      </c>
      <c r="L299" s="239">
        <f t="shared" si="134"/>
        <v>0</v>
      </c>
      <c r="M299" s="237">
        <f t="shared" si="136"/>
        <v>15.3</v>
      </c>
      <c r="N299" s="237">
        <f t="shared" si="137"/>
        <v>-15.3</v>
      </c>
      <c r="O299" s="179" t="str">
        <f t="shared" si="140"/>
        <v>50%</v>
      </c>
      <c r="P299" s="179">
        <f t="shared" si="138"/>
        <v>-7.65</v>
      </c>
      <c r="Q299" s="179">
        <v>0.1</v>
      </c>
      <c r="R299" s="237">
        <f t="shared" si="141"/>
        <v>7.65</v>
      </c>
      <c r="S299" s="237">
        <f t="shared" si="142"/>
        <v>15.3</v>
      </c>
      <c r="T299" s="299">
        <f t="shared" si="139"/>
        <v>15.3</v>
      </c>
    </row>
    <row r="300" spans="1:20" ht="15.75" customHeight="1" x14ac:dyDescent="0.3">
      <c r="A300" s="360">
        <v>293</v>
      </c>
      <c r="B300" s="235" t="s">
        <v>218</v>
      </c>
      <c r="C300" s="235">
        <v>79</v>
      </c>
      <c r="D300" s="236"/>
      <c r="E300" s="179"/>
      <c r="F300" s="179"/>
      <c r="G300" s="237">
        <v>21.6</v>
      </c>
      <c r="H300" s="238">
        <f>G300</f>
        <v>21.6</v>
      </c>
      <c r="I300" s="179"/>
      <c r="J300" s="179"/>
      <c r="K300" s="238">
        <f t="shared" si="133"/>
        <v>-21.6</v>
      </c>
      <c r="L300" s="239">
        <f t="shared" si="134"/>
        <v>0</v>
      </c>
      <c r="M300" s="237">
        <f t="shared" si="136"/>
        <v>21.6</v>
      </c>
      <c r="N300" s="237">
        <f t="shared" si="137"/>
        <v>-21.6</v>
      </c>
      <c r="O300" s="179" t="str">
        <f t="shared" si="140"/>
        <v>70%</v>
      </c>
      <c r="P300" s="179">
        <f t="shared" si="138"/>
        <v>-15.12</v>
      </c>
      <c r="Q300" s="179">
        <v>0.1</v>
      </c>
      <c r="R300" s="237">
        <f t="shared" si="141"/>
        <v>6.4800000000000022</v>
      </c>
      <c r="S300" s="237">
        <f t="shared" si="142"/>
        <v>21.6</v>
      </c>
      <c r="T300" s="299">
        <f t="shared" si="139"/>
        <v>21.6</v>
      </c>
    </row>
    <row r="301" spans="1:20" ht="15.75" customHeight="1" x14ac:dyDescent="0.3">
      <c r="A301" s="360">
        <v>294</v>
      </c>
      <c r="B301" s="235" t="s">
        <v>220</v>
      </c>
      <c r="C301" s="235">
        <v>248</v>
      </c>
      <c r="D301" s="236"/>
      <c r="E301" s="179"/>
      <c r="F301" s="179"/>
      <c r="G301" s="237">
        <v>20.100000000000001</v>
      </c>
      <c r="H301" s="238">
        <f>G301</f>
        <v>20.100000000000001</v>
      </c>
      <c r="I301" s="179"/>
      <c r="J301" s="179"/>
      <c r="K301" s="238">
        <f t="shared" si="133"/>
        <v>-20.100000000000001</v>
      </c>
      <c r="L301" s="239">
        <f t="shared" si="134"/>
        <v>0</v>
      </c>
      <c r="M301" s="237">
        <f t="shared" si="136"/>
        <v>20.100000000000001</v>
      </c>
      <c r="N301" s="237">
        <f t="shared" si="137"/>
        <v>-20.100000000000001</v>
      </c>
      <c r="O301" s="179" t="str">
        <f t="shared" si="140"/>
        <v>70%</v>
      </c>
      <c r="P301" s="179">
        <f t="shared" si="138"/>
        <v>-14.07</v>
      </c>
      <c r="Q301" s="179">
        <v>0.1</v>
      </c>
      <c r="R301" s="237">
        <f t="shared" si="141"/>
        <v>6.0300000000000011</v>
      </c>
      <c r="S301" s="237">
        <f t="shared" si="142"/>
        <v>20.100000000000001</v>
      </c>
      <c r="T301" s="299">
        <f t="shared" si="139"/>
        <v>20.100000000000001</v>
      </c>
    </row>
    <row r="302" spans="1:20" ht="15.75" customHeight="1" x14ac:dyDescent="0.3">
      <c r="A302" s="360">
        <v>295</v>
      </c>
      <c r="B302" s="72" t="s">
        <v>221</v>
      </c>
      <c r="C302" s="72">
        <v>3</v>
      </c>
      <c r="D302" s="75"/>
      <c r="E302" s="76"/>
      <c r="F302" s="31"/>
      <c r="G302" s="275">
        <v>3.2</v>
      </c>
      <c r="H302" s="276">
        <v>3</v>
      </c>
      <c r="I302" s="277">
        <v>86</v>
      </c>
      <c r="J302" s="277">
        <v>72</v>
      </c>
      <c r="K302" s="276">
        <f t="shared" si="133"/>
        <v>83</v>
      </c>
      <c r="L302" s="278">
        <f t="shared" si="134"/>
        <v>14</v>
      </c>
      <c r="M302" s="275">
        <f t="shared" si="136"/>
        <v>3.2</v>
      </c>
      <c r="N302" s="275">
        <f t="shared" si="137"/>
        <v>10.8</v>
      </c>
      <c r="O302" s="279" t="str">
        <f t="shared" si="140"/>
        <v>15%</v>
      </c>
      <c r="P302" s="277">
        <f t="shared" si="138"/>
        <v>1.62</v>
      </c>
      <c r="Q302" s="179">
        <v>0.1</v>
      </c>
      <c r="R302" s="275">
        <f t="shared" si="141"/>
        <v>3.3000000000000003</v>
      </c>
      <c r="S302" s="275">
        <f t="shared" si="142"/>
        <v>3.3000000000000003</v>
      </c>
      <c r="T302" s="304">
        <f t="shared" si="139"/>
        <v>3.3000000000000003</v>
      </c>
    </row>
    <row r="303" spans="1:20" ht="15.75" customHeight="1" x14ac:dyDescent="0.3">
      <c r="A303" s="360">
        <v>296</v>
      </c>
      <c r="B303" s="235" t="s">
        <v>223</v>
      </c>
      <c r="C303" s="235">
        <v>61</v>
      </c>
      <c r="D303" s="236"/>
      <c r="E303" s="179"/>
      <c r="F303" s="179"/>
      <c r="G303" s="237">
        <v>18</v>
      </c>
      <c r="H303" s="238">
        <f>G303</f>
        <v>18</v>
      </c>
      <c r="I303" s="179"/>
      <c r="J303" s="179"/>
      <c r="K303" s="238">
        <f t="shared" si="133"/>
        <v>-18</v>
      </c>
      <c r="L303" s="239">
        <f t="shared" si="134"/>
        <v>0</v>
      </c>
      <c r="M303" s="237">
        <f t="shared" si="136"/>
        <v>18</v>
      </c>
      <c r="N303" s="237">
        <f t="shared" si="137"/>
        <v>-18</v>
      </c>
      <c r="O303" s="179" t="str">
        <f t="shared" si="140"/>
        <v>50%</v>
      </c>
      <c r="P303" s="179">
        <f t="shared" si="138"/>
        <v>-9</v>
      </c>
      <c r="Q303" s="179">
        <v>0.1</v>
      </c>
      <c r="R303" s="237">
        <f t="shared" si="141"/>
        <v>9</v>
      </c>
      <c r="S303" s="237">
        <f t="shared" si="142"/>
        <v>18</v>
      </c>
      <c r="T303" s="299">
        <f t="shared" si="139"/>
        <v>18</v>
      </c>
    </row>
    <row r="304" spans="1:20" ht="15.75" customHeight="1" x14ac:dyDescent="0.3">
      <c r="A304" s="360">
        <v>297</v>
      </c>
      <c r="B304" s="235" t="s">
        <v>225</v>
      </c>
      <c r="C304" s="235">
        <v>236</v>
      </c>
      <c r="D304" s="236"/>
      <c r="E304" s="179"/>
      <c r="F304" s="179"/>
      <c r="G304" s="179">
        <v>12</v>
      </c>
      <c r="H304" s="238">
        <v>9</v>
      </c>
      <c r="I304" s="179"/>
      <c r="J304" s="179"/>
      <c r="K304" s="238">
        <f t="shared" si="133"/>
        <v>-9</v>
      </c>
      <c r="L304" s="239">
        <f t="shared" si="134"/>
        <v>0</v>
      </c>
      <c r="M304" s="237">
        <f t="shared" si="136"/>
        <v>12</v>
      </c>
      <c r="N304" s="237">
        <f t="shared" si="137"/>
        <v>-12</v>
      </c>
      <c r="O304" s="179" t="str">
        <f t="shared" si="140"/>
        <v>30%</v>
      </c>
      <c r="P304" s="179">
        <f t="shared" si="138"/>
        <v>-3.5999999999999996</v>
      </c>
      <c r="Q304" s="179">
        <v>0.1</v>
      </c>
      <c r="R304" s="237">
        <f t="shared" si="141"/>
        <v>8.4</v>
      </c>
      <c r="S304" s="237">
        <f t="shared" si="142"/>
        <v>12</v>
      </c>
      <c r="T304" s="299">
        <f t="shared" si="139"/>
        <v>12</v>
      </c>
    </row>
    <row r="305" spans="1:20" ht="15.75" customHeight="1" x14ac:dyDescent="0.3">
      <c r="A305" s="360">
        <v>298</v>
      </c>
      <c r="B305" s="235" t="s">
        <v>227</v>
      </c>
      <c r="C305" s="235">
        <v>301</v>
      </c>
      <c r="D305" s="236" t="s">
        <v>65</v>
      </c>
      <c r="E305" s="245"/>
      <c r="F305" s="179"/>
      <c r="G305" s="179">
        <v>24</v>
      </c>
      <c r="H305" s="179">
        <v>24</v>
      </c>
      <c r="I305" s="179">
        <v>106</v>
      </c>
      <c r="J305" s="179">
        <v>70</v>
      </c>
      <c r="K305" s="238">
        <f t="shared" si="133"/>
        <v>82</v>
      </c>
      <c r="L305" s="239">
        <f t="shared" si="134"/>
        <v>36</v>
      </c>
      <c r="M305" s="237">
        <f t="shared" si="136"/>
        <v>24</v>
      </c>
      <c r="N305" s="237">
        <v>24</v>
      </c>
      <c r="O305" s="179" t="str">
        <f t="shared" si="140"/>
        <v>70%</v>
      </c>
      <c r="P305" s="179"/>
      <c r="Q305" s="179">
        <v>0.1</v>
      </c>
      <c r="R305" s="237">
        <f t="shared" si="141"/>
        <v>24.1</v>
      </c>
      <c r="S305" s="237">
        <f t="shared" si="142"/>
        <v>24.1</v>
      </c>
      <c r="T305" s="299">
        <f t="shared" si="139"/>
        <v>24.1</v>
      </c>
    </row>
    <row r="306" spans="1:20" ht="15.75" customHeight="1" x14ac:dyDescent="0.3">
      <c r="A306" s="360">
        <v>299</v>
      </c>
      <c r="B306" s="236" t="s">
        <v>228</v>
      </c>
      <c r="C306" s="235">
        <v>371</v>
      </c>
      <c r="D306" s="236"/>
      <c r="E306" s="242"/>
      <c r="F306" s="179"/>
      <c r="G306" s="237">
        <v>20</v>
      </c>
      <c r="H306" s="238">
        <v>20</v>
      </c>
      <c r="I306" s="179">
        <v>97</v>
      </c>
      <c r="J306" s="179">
        <v>70</v>
      </c>
      <c r="K306" s="238">
        <f t="shared" si="133"/>
        <v>77</v>
      </c>
      <c r="L306" s="239">
        <f t="shared" si="134"/>
        <v>27</v>
      </c>
      <c r="M306" s="237">
        <f t="shared" si="136"/>
        <v>20</v>
      </c>
      <c r="N306" s="237">
        <f t="shared" ref="N306:N363" si="143">L306-M306</f>
        <v>7</v>
      </c>
      <c r="O306" s="244">
        <v>0.7</v>
      </c>
      <c r="P306" s="179">
        <f t="shared" ref="P306:P363" si="144">N306*O306</f>
        <v>4.8999999999999995</v>
      </c>
      <c r="Q306" s="179">
        <v>0.1</v>
      </c>
      <c r="R306" s="237">
        <f t="shared" si="141"/>
        <v>20.100000000000001</v>
      </c>
      <c r="S306" s="237">
        <f t="shared" si="142"/>
        <v>20.100000000000001</v>
      </c>
      <c r="T306" s="299">
        <v>20</v>
      </c>
    </row>
    <row r="307" spans="1:20" ht="15.75" customHeight="1" x14ac:dyDescent="0.3">
      <c r="A307" s="360">
        <v>300</v>
      </c>
      <c r="B307" s="252" t="s">
        <v>477</v>
      </c>
      <c r="C307" s="72">
        <v>466</v>
      </c>
      <c r="D307" s="252"/>
      <c r="E307" s="253"/>
      <c r="F307" s="254"/>
      <c r="G307" s="31">
        <v>24</v>
      </c>
      <c r="H307" s="31">
        <v>24</v>
      </c>
      <c r="I307" s="31">
        <v>101</v>
      </c>
      <c r="J307" s="31">
        <v>70</v>
      </c>
      <c r="K307" s="31">
        <f t="shared" si="133"/>
        <v>77</v>
      </c>
      <c r="L307" s="31">
        <f t="shared" si="134"/>
        <v>31</v>
      </c>
      <c r="M307" s="31">
        <f t="shared" si="136"/>
        <v>24</v>
      </c>
      <c r="N307" s="31">
        <f t="shared" si="143"/>
        <v>7</v>
      </c>
      <c r="O307" s="31" t="str">
        <f t="shared" ref="O307:O312" si="145">IF(M307&gt;=19.5,"70%",IF(M307&gt;=13.5,"50%",IF(M307&gt;=5.5,"30%",IF(M307&gt;=0.1,"15%"))))</f>
        <v>70%</v>
      </c>
      <c r="P307" s="31">
        <f t="shared" si="144"/>
        <v>4.8999999999999995</v>
      </c>
      <c r="Q307" s="179">
        <v>0.1</v>
      </c>
      <c r="R307" s="31">
        <f t="shared" si="141"/>
        <v>24.1</v>
      </c>
      <c r="S307" s="31">
        <f t="shared" si="142"/>
        <v>24.1</v>
      </c>
      <c r="T307" s="302">
        <v>24</v>
      </c>
    </row>
    <row r="308" spans="1:20" ht="15.75" customHeight="1" x14ac:dyDescent="0.3">
      <c r="A308" s="360">
        <v>301</v>
      </c>
      <c r="B308" s="235" t="s">
        <v>229</v>
      </c>
      <c r="C308" s="235">
        <v>38</v>
      </c>
      <c r="D308" s="236"/>
      <c r="E308" s="179"/>
      <c r="F308" s="179"/>
      <c r="G308" s="237">
        <v>17.600000000000001</v>
      </c>
      <c r="H308" s="238">
        <f>G308</f>
        <v>17.600000000000001</v>
      </c>
      <c r="I308" s="179"/>
      <c r="J308" s="179"/>
      <c r="K308" s="238">
        <f t="shared" si="133"/>
        <v>-17.600000000000001</v>
      </c>
      <c r="L308" s="239">
        <f t="shared" si="134"/>
        <v>0</v>
      </c>
      <c r="M308" s="237">
        <f t="shared" si="136"/>
        <v>17.600000000000001</v>
      </c>
      <c r="N308" s="237">
        <f t="shared" si="143"/>
        <v>-17.600000000000001</v>
      </c>
      <c r="O308" s="179" t="str">
        <f t="shared" si="145"/>
        <v>50%</v>
      </c>
      <c r="P308" s="179">
        <f t="shared" si="144"/>
        <v>-8.8000000000000007</v>
      </c>
      <c r="Q308" s="179">
        <v>0.1</v>
      </c>
      <c r="R308" s="179">
        <v>17.600000000000001</v>
      </c>
      <c r="S308" s="237">
        <f t="shared" si="142"/>
        <v>17.600000000000001</v>
      </c>
      <c r="T308" s="299">
        <f t="shared" ref="T308:T314" si="146">S308</f>
        <v>17.600000000000001</v>
      </c>
    </row>
    <row r="309" spans="1:20" ht="15.75" customHeight="1" x14ac:dyDescent="0.3">
      <c r="A309" s="360">
        <v>302</v>
      </c>
      <c r="B309" s="235" t="s">
        <v>230</v>
      </c>
      <c r="C309" s="235">
        <v>118</v>
      </c>
      <c r="D309" s="236"/>
      <c r="E309" s="179"/>
      <c r="F309" s="179"/>
      <c r="G309" s="237">
        <v>20</v>
      </c>
      <c r="H309" s="238">
        <v>20</v>
      </c>
      <c r="I309" s="179"/>
      <c r="J309" s="179"/>
      <c r="K309" s="238">
        <f t="shared" si="133"/>
        <v>-20</v>
      </c>
      <c r="L309" s="239">
        <f t="shared" si="134"/>
        <v>0</v>
      </c>
      <c r="M309" s="237">
        <f t="shared" si="136"/>
        <v>20</v>
      </c>
      <c r="N309" s="237">
        <f t="shared" si="143"/>
        <v>-20</v>
      </c>
      <c r="O309" s="179" t="str">
        <f t="shared" si="145"/>
        <v>70%</v>
      </c>
      <c r="P309" s="179">
        <f t="shared" si="144"/>
        <v>-14</v>
      </c>
      <c r="Q309" s="179">
        <v>0.1</v>
      </c>
      <c r="R309" s="179">
        <v>20</v>
      </c>
      <c r="S309" s="237">
        <f t="shared" si="142"/>
        <v>20</v>
      </c>
      <c r="T309" s="299">
        <f t="shared" si="146"/>
        <v>20</v>
      </c>
    </row>
    <row r="310" spans="1:20" ht="15.75" customHeight="1" x14ac:dyDescent="0.3">
      <c r="A310" s="360">
        <v>303</v>
      </c>
      <c r="B310" s="235" t="s">
        <v>233</v>
      </c>
      <c r="C310" s="235">
        <v>249</v>
      </c>
      <c r="D310" s="236" t="s">
        <v>34</v>
      </c>
      <c r="E310" s="179"/>
      <c r="F310" s="179"/>
      <c r="G310" s="237">
        <v>18.100000000000001</v>
      </c>
      <c r="H310" s="238">
        <f>G310</f>
        <v>18.100000000000001</v>
      </c>
      <c r="I310" s="179"/>
      <c r="J310" s="179"/>
      <c r="K310" s="238">
        <f t="shared" si="133"/>
        <v>-18.100000000000001</v>
      </c>
      <c r="L310" s="239">
        <f t="shared" si="134"/>
        <v>0</v>
      </c>
      <c r="M310" s="237">
        <f t="shared" si="136"/>
        <v>18.100000000000001</v>
      </c>
      <c r="N310" s="237">
        <f t="shared" si="143"/>
        <v>-18.100000000000001</v>
      </c>
      <c r="O310" s="179" t="str">
        <f t="shared" si="145"/>
        <v>50%</v>
      </c>
      <c r="P310" s="179">
        <f t="shared" si="144"/>
        <v>-9.0500000000000007</v>
      </c>
      <c r="Q310" s="179">
        <v>0.1</v>
      </c>
      <c r="R310" s="179">
        <v>18.100000000000001</v>
      </c>
      <c r="S310" s="237">
        <f t="shared" si="142"/>
        <v>18.100000000000001</v>
      </c>
      <c r="T310" s="299">
        <f t="shared" si="146"/>
        <v>18.100000000000001</v>
      </c>
    </row>
    <row r="311" spans="1:20" ht="15.75" customHeight="1" x14ac:dyDescent="0.3">
      <c r="A311" s="360">
        <v>304</v>
      </c>
      <c r="B311" s="72" t="s">
        <v>237</v>
      </c>
      <c r="C311" s="72">
        <v>195</v>
      </c>
      <c r="D311" s="75" t="s">
        <v>24</v>
      </c>
      <c r="E311" s="76"/>
      <c r="F311" s="31"/>
      <c r="G311" s="31">
        <v>6.1</v>
      </c>
      <c r="H311" s="246">
        <v>6</v>
      </c>
      <c r="I311" s="31">
        <v>78</v>
      </c>
      <c r="J311" s="31">
        <v>70</v>
      </c>
      <c r="K311" s="246">
        <f t="shared" si="133"/>
        <v>72</v>
      </c>
      <c r="L311" s="247">
        <f t="shared" si="134"/>
        <v>8</v>
      </c>
      <c r="M311" s="166">
        <f t="shared" si="136"/>
        <v>6.1</v>
      </c>
      <c r="N311" s="166">
        <f t="shared" si="143"/>
        <v>1.9000000000000004</v>
      </c>
      <c r="O311" s="31" t="str">
        <f t="shared" si="145"/>
        <v>30%</v>
      </c>
      <c r="P311" s="31">
        <f t="shared" si="144"/>
        <v>0.57000000000000006</v>
      </c>
      <c r="Q311" s="179">
        <v>0.1</v>
      </c>
      <c r="R311" s="31">
        <v>6.1</v>
      </c>
      <c r="S311" s="166">
        <f t="shared" si="142"/>
        <v>6.1</v>
      </c>
      <c r="T311" s="300">
        <f t="shared" si="146"/>
        <v>6.1</v>
      </c>
    </row>
    <row r="312" spans="1:20" ht="15.75" customHeight="1" x14ac:dyDescent="0.3">
      <c r="A312" s="360">
        <v>305</v>
      </c>
      <c r="B312" s="235" t="s">
        <v>238</v>
      </c>
      <c r="C312" s="235">
        <v>8</v>
      </c>
      <c r="D312" s="236" t="s">
        <v>45</v>
      </c>
      <c r="E312" s="179"/>
      <c r="F312" s="179"/>
      <c r="G312" s="237">
        <v>9.4</v>
      </c>
      <c r="H312" s="238">
        <f>G312</f>
        <v>9.4</v>
      </c>
      <c r="I312" s="179"/>
      <c r="J312" s="179"/>
      <c r="K312" s="238">
        <f t="shared" si="133"/>
        <v>-9.4</v>
      </c>
      <c r="L312" s="239">
        <f t="shared" si="134"/>
        <v>0</v>
      </c>
      <c r="M312" s="237">
        <f t="shared" si="136"/>
        <v>9.4</v>
      </c>
      <c r="N312" s="237">
        <f t="shared" si="143"/>
        <v>-9.4</v>
      </c>
      <c r="O312" s="179" t="str">
        <f t="shared" si="145"/>
        <v>30%</v>
      </c>
      <c r="P312" s="179">
        <f t="shared" si="144"/>
        <v>-2.82</v>
      </c>
      <c r="Q312" s="179">
        <v>0.1</v>
      </c>
      <c r="R312" s="179">
        <v>9.4</v>
      </c>
      <c r="S312" s="237">
        <f t="shared" si="142"/>
        <v>9.4</v>
      </c>
      <c r="T312" s="299">
        <f t="shared" si="146"/>
        <v>9.4</v>
      </c>
    </row>
    <row r="313" spans="1:20" ht="15.75" customHeight="1" x14ac:dyDescent="0.3">
      <c r="A313" s="360">
        <v>306</v>
      </c>
      <c r="B313" s="235" t="s">
        <v>240</v>
      </c>
      <c r="C313" s="235">
        <v>11</v>
      </c>
      <c r="D313" s="236"/>
      <c r="E313" s="179"/>
      <c r="F313" s="179"/>
      <c r="G313" s="237">
        <v>10.1</v>
      </c>
      <c r="H313" s="238">
        <f>G313</f>
        <v>10.1</v>
      </c>
      <c r="I313" s="179"/>
      <c r="J313" s="179"/>
      <c r="K313" s="238">
        <f t="shared" si="133"/>
        <v>-10.1</v>
      </c>
      <c r="L313" s="239">
        <f t="shared" si="134"/>
        <v>0</v>
      </c>
      <c r="M313" s="237">
        <f t="shared" si="136"/>
        <v>10.1</v>
      </c>
      <c r="N313" s="237">
        <f t="shared" si="143"/>
        <v>-10.1</v>
      </c>
      <c r="O313" s="179" t="str">
        <f t="shared" ref="O313:O318" si="147">IF(M313&gt;=19.5,"70%",IF(M313&gt;=13.5,"50%",IF(M313&gt;=5.5,"30%",IF(M313&gt;=0.1,"15%"))))</f>
        <v>30%</v>
      </c>
      <c r="P313" s="179">
        <f t="shared" si="144"/>
        <v>-3.03</v>
      </c>
      <c r="Q313" s="179">
        <v>0.1</v>
      </c>
      <c r="R313" s="179">
        <v>10.1</v>
      </c>
      <c r="S313" s="237">
        <f t="shared" si="142"/>
        <v>10.1</v>
      </c>
      <c r="T313" s="299">
        <f t="shared" si="146"/>
        <v>10.1</v>
      </c>
    </row>
    <row r="314" spans="1:20" ht="15.75" customHeight="1" x14ac:dyDescent="0.3">
      <c r="A314" s="360">
        <v>307</v>
      </c>
      <c r="B314" s="235" t="s">
        <v>241</v>
      </c>
      <c r="C314" s="235">
        <v>54</v>
      </c>
      <c r="D314" s="236"/>
      <c r="E314" s="179"/>
      <c r="F314" s="179"/>
      <c r="G314" s="237">
        <v>16.5</v>
      </c>
      <c r="H314" s="238">
        <f>G314</f>
        <v>16.5</v>
      </c>
      <c r="I314" s="179"/>
      <c r="J314" s="179"/>
      <c r="K314" s="238">
        <f t="shared" si="133"/>
        <v>-16.5</v>
      </c>
      <c r="L314" s="239">
        <f t="shared" si="134"/>
        <v>0</v>
      </c>
      <c r="M314" s="237">
        <f t="shared" si="136"/>
        <v>16.5</v>
      </c>
      <c r="N314" s="237">
        <f t="shared" si="143"/>
        <v>-16.5</v>
      </c>
      <c r="O314" s="179" t="str">
        <f t="shared" si="147"/>
        <v>50%</v>
      </c>
      <c r="P314" s="179">
        <f t="shared" si="144"/>
        <v>-8.25</v>
      </c>
      <c r="Q314" s="179">
        <v>0.1</v>
      </c>
      <c r="R314" s="179">
        <v>16.5</v>
      </c>
      <c r="S314" s="237">
        <f t="shared" si="142"/>
        <v>16.5</v>
      </c>
      <c r="T314" s="299">
        <f t="shared" si="146"/>
        <v>16.5</v>
      </c>
    </row>
    <row r="315" spans="1:20" ht="15.75" customHeight="1" x14ac:dyDescent="0.3">
      <c r="A315" s="360">
        <v>308</v>
      </c>
      <c r="B315" s="72" t="s">
        <v>242</v>
      </c>
      <c r="C315" s="72">
        <v>75</v>
      </c>
      <c r="D315" s="75"/>
      <c r="E315" s="76"/>
      <c r="F315" s="31"/>
      <c r="G315" s="166">
        <v>17</v>
      </c>
      <c r="H315" s="246">
        <v>17</v>
      </c>
      <c r="I315" s="31">
        <v>110</v>
      </c>
      <c r="J315" s="31">
        <v>72</v>
      </c>
      <c r="K315" s="246">
        <f t="shared" si="133"/>
        <v>93</v>
      </c>
      <c r="L315" s="247">
        <f t="shared" si="134"/>
        <v>38</v>
      </c>
      <c r="M315" s="166">
        <f t="shared" si="136"/>
        <v>17</v>
      </c>
      <c r="N315" s="166">
        <f t="shared" si="143"/>
        <v>21</v>
      </c>
      <c r="O315" s="31" t="str">
        <f t="shared" si="147"/>
        <v>50%</v>
      </c>
      <c r="P315" s="31">
        <f t="shared" si="144"/>
        <v>10.5</v>
      </c>
      <c r="Q315" s="179">
        <v>0.1</v>
      </c>
      <c r="R315" s="166">
        <f>IF(M315&gt;=L315,(M315+P315),M315+Q315)</f>
        <v>17.100000000000001</v>
      </c>
      <c r="S315" s="166">
        <f t="shared" si="142"/>
        <v>17.100000000000001</v>
      </c>
      <c r="T315" s="300">
        <v>17</v>
      </c>
    </row>
    <row r="316" spans="1:20" ht="15.75" customHeight="1" x14ac:dyDescent="0.3">
      <c r="A316" s="360">
        <v>309</v>
      </c>
      <c r="B316" s="268" t="s">
        <v>243</v>
      </c>
      <c r="C316" s="72">
        <v>373</v>
      </c>
      <c r="D316" s="269"/>
      <c r="E316" s="76"/>
      <c r="F316" s="270"/>
      <c r="G316" s="31">
        <v>24.1</v>
      </c>
      <c r="H316" s="31">
        <v>24</v>
      </c>
      <c r="I316" s="31"/>
      <c r="J316" s="31">
        <v>70</v>
      </c>
      <c r="K316" s="31">
        <f t="shared" si="133"/>
        <v>-24</v>
      </c>
      <c r="L316" s="31">
        <f t="shared" si="134"/>
        <v>-70</v>
      </c>
      <c r="M316" s="31">
        <f t="shared" si="136"/>
        <v>24.1</v>
      </c>
      <c r="N316" s="31">
        <f t="shared" si="143"/>
        <v>-94.1</v>
      </c>
      <c r="O316" s="31" t="str">
        <f t="shared" si="147"/>
        <v>70%</v>
      </c>
      <c r="P316" s="31">
        <f t="shared" si="144"/>
        <v>-65.86999999999999</v>
      </c>
      <c r="Q316" s="179">
        <v>0.1</v>
      </c>
      <c r="R316" s="31">
        <f>IF(M316&gt;=L316,(M316+P316),M316+Q316)</f>
        <v>-41.769999999999989</v>
      </c>
      <c r="S316" s="31">
        <f t="shared" si="142"/>
        <v>24.1</v>
      </c>
      <c r="T316" s="302">
        <v>24</v>
      </c>
    </row>
    <row r="317" spans="1:20" ht="15.75" customHeight="1" x14ac:dyDescent="0.3">
      <c r="A317" s="360">
        <v>310</v>
      </c>
      <c r="B317" s="72" t="s">
        <v>246</v>
      </c>
      <c r="C317" s="72">
        <v>73</v>
      </c>
      <c r="D317" s="75" t="s">
        <v>110</v>
      </c>
      <c r="E317" s="76"/>
      <c r="F317" s="31"/>
      <c r="G317" s="166">
        <v>18.2</v>
      </c>
      <c r="H317" s="246">
        <v>18</v>
      </c>
      <c r="I317" s="31">
        <v>101</v>
      </c>
      <c r="J317" s="31">
        <v>72</v>
      </c>
      <c r="K317" s="246">
        <f t="shared" si="133"/>
        <v>83</v>
      </c>
      <c r="L317" s="247">
        <f t="shared" si="134"/>
        <v>29</v>
      </c>
      <c r="M317" s="166">
        <f t="shared" si="136"/>
        <v>18.2</v>
      </c>
      <c r="N317" s="166">
        <f t="shared" si="143"/>
        <v>10.8</v>
      </c>
      <c r="O317" s="31" t="str">
        <f t="shared" si="147"/>
        <v>50%</v>
      </c>
      <c r="P317" s="31">
        <f t="shared" si="144"/>
        <v>5.4</v>
      </c>
      <c r="Q317" s="179">
        <v>0.1</v>
      </c>
      <c r="R317" s="166">
        <f>IF(M317&gt;=L317,(M317+P317),M317+Q317)</f>
        <v>18.3</v>
      </c>
      <c r="S317" s="166">
        <f t="shared" si="142"/>
        <v>18.3</v>
      </c>
      <c r="T317" s="300">
        <f t="shared" ref="T317:T335" si="148">S317</f>
        <v>18.3</v>
      </c>
    </row>
    <row r="318" spans="1:20" ht="15.75" customHeight="1" x14ac:dyDescent="0.3">
      <c r="A318" s="360">
        <v>311</v>
      </c>
      <c r="B318" s="235" t="s">
        <v>247</v>
      </c>
      <c r="C318" s="235">
        <v>130</v>
      </c>
      <c r="D318" s="236"/>
      <c r="E318" s="179"/>
      <c r="F318" s="179"/>
      <c r="G318" s="179">
        <v>24</v>
      </c>
      <c r="H318" s="238">
        <f>G318</f>
        <v>24</v>
      </c>
      <c r="I318" s="179"/>
      <c r="J318" s="179"/>
      <c r="K318" s="238">
        <f t="shared" si="133"/>
        <v>-24</v>
      </c>
      <c r="L318" s="239">
        <f t="shared" si="134"/>
        <v>0</v>
      </c>
      <c r="M318" s="237">
        <f t="shared" si="136"/>
        <v>24</v>
      </c>
      <c r="N318" s="237">
        <f t="shared" si="143"/>
        <v>-24</v>
      </c>
      <c r="O318" s="179" t="str">
        <f t="shared" si="147"/>
        <v>70%</v>
      </c>
      <c r="P318" s="179">
        <f t="shared" si="144"/>
        <v>-16.799999999999997</v>
      </c>
      <c r="Q318" s="179">
        <v>0.1</v>
      </c>
      <c r="R318" s="179">
        <v>24</v>
      </c>
      <c r="S318" s="237">
        <f t="shared" si="142"/>
        <v>24</v>
      </c>
      <c r="T318" s="299">
        <f t="shared" si="148"/>
        <v>24</v>
      </c>
    </row>
    <row r="319" spans="1:20" ht="15.75" customHeight="1" x14ac:dyDescent="0.3">
      <c r="A319" s="360">
        <v>312</v>
      </c>
      <c r="B319" s="235" t="s">
        <v>249</v>
      </c>
      <c r="C319" s="235">
        <v>162</v>
      </c>
      <c r="D319" s="236"/>
      <c r="E319" s="179"/>
      <c r="F319" s="179"/>
      <c r="G319" s="179">
        <v>17.600000000000001</v>
      </c>
      <c r="H319" s="238">
        <f>G319</f>
        <v>17.600000000000001</v>
      </c>
      <c r="I319" s="179"/>
      <c r="J319" s="179"/>
      <c r="K319" s="238">
        <f t="shared" si="133"/>
        <v>-17.600000000000001</v>
      </c>
      <c r="L319" s="239">
        <f t="shared" si="134"/>
        <v>0</v>
      </c>
      <c r="M319" s="237">
        <f t="shared" si="136"/>
        <v>17.600000000000001</v>
      </c>
      <c r="N319" s="237">
        <f t="shared" si="143"/>
        <v>-17.600000000000001</v>
      </c>
      <c r="O319" s="179" t="str">
        <f t="shared" ref="O319:O329" si="149">IF(M319&gt;=19.5,"70%",IF(M319&gt;=13.5,"50%",IF(M319&gt;=5.5,"30%",IF(M319&gt;=0.1,"15%"))))</f>
        <v>50%</v>
      </c>
      <c r="P319" s="179">
        <f t="shared" si="144"/>
        <v>-8.8000000000000007</v>
      </c>
      <c r="Q319" s="179">
        <v>0.1</v>
      </c>
      <c r="R319" s="237">
        <f>IF(M319&gt;=L319,(M319+P319),M319+Q319)</f>
        <v>8.8000000000000007</v>
      </c>
      <c r="S319" s="237">
        <v>8.8000000000000007</v>
      </c>
      <c r="T319" s="299">
        <f t="shared" si="148"/>
        <v>8.8000000000000007</v>
      </c>
    </row>
    <row r="320" spans="1:20" ht="15.75" customHeight="1" x14ac:dyDescent="0.3">
      <c r="A320" s="360">
        <v>313</v>
      </c>
      <c r="B320" s="235" t="s">
        <v>250</v>
      </c>
      <c r="C320" s="235">
        <v>256</v>
      </c>
      <c r="D320" s="236" t="s">
        <v>65</v>
      </c>
      <c r="E320" s="179"/>
      <c r="F320" s="179"/>
      <c r="G320" s="237">
        <v>24</v>
      </c>
      <c r="H320" s="238">
        <f>G320</f>
        <v>24</v>
      </c>
      <c r="I320" s="179"/>
      <c r="J320" s="179"/>
      <c r="K320" s="238">
        <f t="shared" si="133"/>
        <v>-24</v>
      </c>
      <c r="L320" s="239">
        <f t="shared" si="134"/>
        <v>0</v>
      </c>
      <c r="M320" s="237">
        <f t="shared" si="136"/>
        <v>24</v>
      </c>
      <c r="N320" s="237">
        <f t="shared" si="143"/>
        <v>-24</v>
      </c>
      <c r="O320" s="179" t="str">
        <f t="shared" si="149"/>
        <v>70%</v>
      </c>
      <c r="P320" s="179">
        <f t="shared" si="144"/>
        <v>-16.799999999999997</v>
      </c>
      <c r="Q320" s="179">
        <v>0.1</v>
      </c>
      <c r="R320" s="179">
        <v>24</v>
      </c>
      <c r="S320" s="237">
        <f t="shared" ref="S320:S380" si="150">IF(I320&gt;1,(R320),G320)</f>
        <v>24</v>
      </c>
      <c r="T320" s="299">
        <f t="shared" si="148"/>
        <v>24</v>
      </c>
    </row>
    <row r="321" spans="1:20" ht="15.75" customHeight="1" x14ac:dyDescent="0.3">
      <c r="A321" s="360">
        <v>314</v>
      </c>
      <c r="B321" s="72" t="s">
        <v>251</v>
      </c>
      <c r="C321" s="72">
        <v>110</v>
      </c>
      <c r="D321" s="75" t="s">
        <v>252</v>
      </c>
      <c r="E321" s="76"/>
      <c r="F321" s="31"/>
      <c r="G321" s="166">
        <v>12</v>
      </c>
      <c r="H321" s="246">
        <v>12</v>
      </c>
      <c r="I321" s="31">
        <v>104</v>
      </c>
      <c r="J321" s="31">
        <v>70</v>
      </c>
      <c r="K321" s="246">
        <f t="shared" si="133"/>
        <v>92</v>
      </c>
      <c r="L321" s="247">
        <f t="shared" si="134"/>
        <v>34</v>
      </c>
      <c r="M321" s="166">
        <f t="shared" si="136"/>
        <v>12</v>
      </c>
      <c r="N321" s="166">
        <f t="shared" si="143"/>
        <v>22</v>
      </c>
      <c r="O321" s="31" t="str">
        <f t="shared" si="149"/>
        <v>30%</v>
      </c>
      <c r="P321" s="31">
        <f t="shared" si="144"/>
        <v>6.6</v>
      </c>
      <c r="Q321" s="179">
        <v>0.1</v>
      </c>
      <c r="R321" s="166">
        <f>IF(M321&gt;=L321,(M321+P321),M321+Q321)</f>
        <v>12.1</v>
      </c>
      <c r="S321" s="166">
        <f t="shared" si="150"/>
        <v>12.1</v>
      </c>
      <c r="T321" s="300">
        <f t="shared" si="148"/>
        <v>12.1</v>
      </c>
    </row>
    <row r="322" spans="1:20" ht="15.75" customHeight="1" x14ac:dyDescent="0.3">
      <c r="A322" s="360">
        <v>315</v>
      </c>
      <c r="B322" s="235" t="s">
        <v>253</v>
      </c>
      <c r="C322" s="235">
        <v>7</v>
      </c>
      <c r="D322" s="236"/>
      <c r="E322" s="179"/>
      <c r="F322" s="179"/>
      <c r="G322" s="237">
        <v>8.9</v>
      </c>
      <c r="H322" s="238">
        <f>G322</f>
        <v>8.9</v>
      </c>
      <c r="I322" s="179"/>
      <c r="J322" s="179"/>
      <c r="K322" s="238">
        <f t="shared" si="133"/>
        <v>-8.9</v>
      </c>
      <c r="L322" s="239">
        <f t="shared" si="134"/>
        <v>0</v>
      </c>
      <c r="M322" s="237">
        <f t="shared" si="136"/>
        <v>8.9</v>
      </c>
      <c r="N322" s="237">
        <f t="shared" si="143"/>
        <v>-8.9</v>
      </c>
      <c r="O322" s="179" t="str">
        <f t="shared" si="149"/>
        <v>30%</v>
      </c>
      <c r="P322" s="179">
        <f t="shared" si="144"/>
        <v>-2.67</v>
      </c>
      <c r="Q322" s="179">
        <v>0.1</v>
      </c>
      <c r="R322" s="179">
        <v>8.9</v>
      </c>
      <c r="S322" s="237">
        <f t="shared" si="150"/>
        <v>8.9</v>
      </c>
      <c r="T322" s="299">
        <f t="shared" si="148"/>
        <v>8.9</v>
      </c>
    </row>
    <row r="323" spans="1:20" ht="15.75" customHeight="1" x14ac:dyDescent="0.3">
      <c r="A323" s="360">
        <v>316</v>
      </c>
      <c r="B323" s="236" t="s">
        <v>254</v>
      </c>
      <c r="C323" s="235">
        <v>374</v>
      </c>
      <c r="D323" s="236"/>
      <c r="E323" s="242"/>
      <c r="F323" s="179"/>
      <c r="G323" s="237">
        <v>24</v>
      </c>
      <c r="H323" s="238">
        <v>24</v>
      </c>
      <c r="I323" s="179">
        <v>92</v>
      </c>
      <c r="J323" s="179">
        <v>70</v>
      </c>
      <c r="K323" s="238">
        <f t="shared" si="133"/>
        <v>68</v>
      </c>
      <c r="L323" s="239">
        <f t="shared" si="134"/>
        <v>22</v>
      </c>
      <c r="M323" s="237">
        <f t="shared" si="136"/>
        <v>24</v>
      </c>
      <c r="N323" s="237">
        <f t="shared" si="143"/>
        <v>-2</v>
      </c>
      <c r="O323" s="179" t="str">
        <f t="shared" si="149"/>
        <v>70%</v>
      </c>
      <c r="P323" s="179">
        <f t="shared" si="144"/>
        <v>-1.4</v>
      </c>
      <c r="Q323" s="179">
        <v>0.1</v>
      </c>
      <c r="R323" s="237">
        <f>IF(M323&gt;=L323,(M323+P323),M323+Q323)</f>
        <v>22.6</v>
      </c>
      <c r="S323" s="237">
        <f t="shared" si="150"/>
        <v>22.6</v>
      </c>
      <c r="T323" s="299">
        <f t="shared" si="148"/>
        <v>22.6</v>
      </c>
    </row>
    <row r="324" spans="1:20" ht="15.75" customHeight="1" x14ac:dyDescent="0.3">
      <c r="A324" s="360">
        <v>317</v>
      </c>
      <c r="B324" s="235" t="s">
        <v>255</v>
      </c>
      <c r="C324" s="235">
        <v>94</v>
      </c>
      <c r="D324" s="236"/>
      <c r="E324" s="179"/>
      <c r="F324" s="179"/>
      <c r="G324" s="237">
        <v>24</v>
      </c>
      <c r="H324" s="238">
        <f>G324</f>
        <v>24</v>
      </c>
      <c r="I324" s="179"/>
      <c r="J324" s="179"/>
      <c r="K324" s="238">
        <f t="shared" si="133"/>
        <v>-24</v>
      </c>
      <c r="L324" s="239">
        <f t="shared" si="134"/>
        <v>0</v>
      </c>
      <c r="M324" s="237">
        <f t="shared" si="136"/>
        <v>24</v>
      </c>
      <c r="N324" s="237">
        <f t="shared" si="143"/>
        <v>-24</v>
      </c>
      <c r="O324" s="179" t="str">
        <f t="shared" si="149"/>
        <v>70%</v>
      </c>
      <c r="P324" s="179">
        <f t="shared" si="144"/>
        <v>-16.799999999999997</v>
      </c>
      <c r="Q324" s="179">
        <v>0.1</v>
      </c>
      <c r="R324" s="179">
        <v>24</v>
      </c>
      <c r="S324" s="237">
        <f t="shared" si="150"/>
        <v>24</v>
      </c>
      <c r="T324" s="299">
        <f t="shared" si="148"/>
        <v>24</v>
      </c>
    </row>
    <row r="325" spans="1:20" ht="15.75" customHeight="1" x14ac:dyDescent="0.3">
      <c r="A325" s="360">
        <v>318</v>
      </c>
      <c r="B325" s="235" t="s">
        <v>256</v>
      </c>
      <c r="C325" s="235">
        <v>320</v>
      </c>
      <c r="D325" s="236" t="s">
        <v>34</v>
      </c>
      <c r="E325" s="179"/>
      <c r="F325" s="179"/>
      <c r="G325" s="237">
        <v>22</v>
      </c>
      <c r="H325" s="238">
        <v>22</v>
      </c>
      <c r="I325" s="179">
        <v>82</v>
      </c>
      <c r="J325" s="179">
        <v>68</v>
      </c>
      <c r="K325" s="238">
        <v>69</v>
      </c>
      <c r="L325" s="239">
        <f t="shared" si="134"/>
        <v>14</v>
      </c>
      <c r="M325" s="237">
        <f t="shared" si="136"/>
        <v>22</v>
      </c>
      <c r="N325" s="237">
        <f t="shared" si="143"/>
        <v>-8</v>
      </c>
      <c r="O325" s="179" t="str">
        <f t="shared" si="149"/>
        <v>70%</v>
      </c>
      <c r="P325" s="179">
        <f t="shared" si="144"/>
        <v>-5.6</v>
      </c>
      <c r="Q325" s="179">
        <v>0.1</v>
      </c>
      <c r="R325" s="237">
        <f>IF(M325&gt;=L325,(M325+P325),M325+Q325)</f>
        <v>16.399999999999999</v>
      </c>
      <c r="S325" s="237">
        <f t="shared" si="150"/>
        <v>16.399999999999999</v>
      </c>
      <c r="T325" s="299">
        <f t="shared" si="148"/>
        <v>16.399999999999999</v>
      </c>
    </row>
    <row r="326" spans="1:20" ht="15.75" customHeight="1" x14ac:dyDescent="0.3">
      <c r="A326" s="360">
        <v>319</v>
      </c>
      <c r="B326" s="235" t="s">
        <v>257</v>
      </c>
      <c r="C326" s="235">
        <v>166</v>
      </c>
      <c r="D326" s="236"/>
      <c r="E326" s="179"/>
      <c r="F326" s="179"/>
      <c r="G326" s="179">
        <v>9.3000000000000007</v>
      </c>
      <c r="H326" s="238">
        <f>G326</f>
        <v>9.3000000000000007</v>
      </c>
      <c r="I326" s="179"/>
      <c r="J326" s="179"/>
      <c r="K326" s="238">
        <f t="shared" ref="K326:K365" si="151">I326-H326</f>
        <v>-9.3000000000000007</v>
      </c>
      <c r="L326" s="239">
        <f t="shared" si="134"/>
        <v>0</v>
      </c>
      <c r="M326" s="237">
        <f t="shared" si="136"/>
        <v>9.3000000000000007</v>
      </c>
      <c r="N326" s="237">
        <f t="shared" si="143"/>
        <v>-9.3000000000000007</v>
      </c>
      <c r="O326" s="179" t="str">
        <f t="shared" si="149"/>
        <v>30%</v>
      </c>
      <c r="P326" s="179">
        <f t="shared" si="144"/>
        <v>-2.79</v>
      </c>
      <c r="Q326" s="179">
        <v>0.1</v>
      </c>
      <c r="R326" s="179">
        <v>9.3000000000000007</v>
      </c>
      <c r="S326" s="237">
        <f t="shared" si="150"/>
        <v>9.3000000000000007</v>
      </c>
      <c r="T326" s="299">
        <f t="shared" si="148"/>
        <v>9.3000000000000007</v>
      </c>
    </row>
    <row r="327" spans="1:20" ht="15.75" customHeight="1" x14ac:dyDescent="0.3">
      <c r="A327" s="360">
        <v>320</v>
      </c>
      <c r="B327" s="235" t="s">
        <v>258</v>
      </c>
      <c r="C327" s="235">
        <v>17</v>
      </c>
      <c r="D327" s="236"/>
      <c r="E327" s="179"/>
      <c r="F327" s="179"/>
      <c r="G327" s="237">
        <v>11.8</v>
      </c>
      <c r="H327" s="238">
        <f>G327</f>
        <v>11.8</v>
      </c>
      <c r="I327" s="179"/>
      <c r="J327" s="179"/>
      <c r="K327" s="238">
        <f t="shared" si="151"/>
        <v>-11.8</v>
      </c>
      <c r="L327" s="239">
        <f t="shared" si="134"/>
        <v>0</v>
      </c>
      <c r="M327" s="237">
        <f t="shared" si="136"/>
        <v>11.8</v>
      </c>
      <c r="N327" s="237">
        <f t="shared" si="143"/>
        <v>-11.8</v>
      </c>
      <c r="O327" s="179" t="str">
        <f t="shared" si="149"/>
        <v>30%</v>
      </c>
      <c r="P327" s="179">
        <f t="shared" si="144"/>
        <v>-3.54</v>
      </c>
      <c r="Q327" s="179">
        <v>0.1</v>
      </c>
      <c r="R327" s="179">
        <v>11.8</v>
      </c>
      <c r="S327" s="237">
        <f t="shared" si="150"/>
        <v>11.8</v>
      </c>
      <c r="T327" s="299">
        <f t="shared" si="148"/>
        <v>11.8</v>
      </c>
    </row>
    <row r="328" spans="1:20" ht="15.75" customHeight="1" x14ac:dyDescent="0.3">
      <c r="A328" s="360">
        <v>321</v>
      </c>
      <c r="B328" s="235" t="s">
        <v>260</v>
      </c>
      <c r="C328" s="235">
        <v>112</v>
      </c>
      <c r="D328" s="236" t="s">
        <v>24</v>
      </c>
      <c r="E328" s="179"/>
      <c r="F328" s="179"/>
      <c r="G328" s="237">
        <v>3</v>
      </c>
      <c r="H328" s="238">
        <v>3</v>
      </c>
      <c r="I328" s="179"/>
      <c r="J328" s="179"/>
      <c r="K328" s="238">
        <f t="shared" si="151"/>
        <v>-3</v>
      </c>
      <c r="L328" s="239">
        <f t="shared" si="134"/>
        <v>0</v>
      </c>
      <c r="M328" s="237">
        <f t="shared" si="136"/>
        <v>3</v>
      </c>
      <c r="N328" s="237">
        <f t="shared" si="143"/>
        <v>-3</v>
      </c>
      <c r="O328" s="179" t="str">
        <f t="shared" si="149"/>
        <v>15%</v>
      </c>
      <c r="P328" s="179">
        <f t="shared" si="144"/>
        <v>-0.44999999999999996</v>
      </c>
      <c r="Q328" s="179">
        <v>0.1</v>
      </c>
      <c r="R328" s="237">
        <f t="shared" ref="R328:R334" si="152">IF(M328&gt;=L328,(M328+P328),M328+Q328)</f>
        <v>2.5499999999999998</v>
      </c>
      <c r="S328" s="237">
        <f t="shared" si="150"/>
        <v>3</v>
      </c>
      <c r="T328" s="299">
        <f t="shared" si="148"/>
        <v>3</v>
      </c>
    </row>
    <row r="329" spans="1:20" ht="15.75" customHeight="1" x14ac:dyDescent="0.3">
      <c r="A329" s="360">
        <v>322</v>
      </c>
      <c r="B329" s="236" t="s">
        <v>261</v>
      </c>
      <c r="C329" s="235">
        <v>375</v>
      </c>
      <c r="D329" s="236"/>
      <c r="E329" s="242"/>
      <c r="F329" s="179"/>
      <c r="G329" s="179">
        <v>21</v>
      </c>
      <c r="H329" s="179">
        <v>21</v>
      </c>
      <c r="I329" s="179">
        <v>103</v>
      </c>
      <c r="J329" s="179">
        <v>70</v>
      </c>
      <c r="K329" s="179">
        <f t="shared" si="151"/>
        <v>82</v>
      </c>
      <c r="L329" s="179">
        <f t="shared" si="134"/>
        <v>33</v>
      </c>
      <c r="M329" s="179">
        <f t="shared" si="136"/>
        <v>21</v>
      </c>
      <c r="N329" s="179">
        <f t="shared" si="143"/>
        <v>12</v>
      </c>
      <c r="O329" s="179" t="str">
        <f t="shared" si="149"/>
        <v>70%</v>
      </c>
      <c r="P329" s="179">
        <f t="shared" si="144"/>
        <v>8.3999999999999986</v>
      </c>
      <c r="Q329" s="179">
        <v>0.1</v>
      </c>
      <c r="R329" s="179">
        <f t="shared" si="152"/>
        <v>21.1</v>
      </c>
      <c r="S329" s="179">
        <f t="shared" si="150"/>
        <v>21.1</v>
      </c>
      <c r="T329" s="299">
        <f t="shared" si="148"/>
        <v>21.1</v>
      </c>
    </row>
    <row r="330" spans="1:20" ht="15.75" customHeight="1" x14ac:dyDescent="0.3">
      <c r="A330" s="360">
        <v>323</v>
      </c>
      <c r="B330" s="72" t="s">
        <v>82</v>
      </c>
      <c r="C330" s="72">
        <v>39</v>
      </c>
      <c r="D330" s="75"/>
      <c r="E330" s="76"/>
      <c r="F330" s="31"/>
      <c r="G330" s="166">
        <v>15</v>
      </c>
      <c r="H330" s="246">
        <f>G330</f>
        <v>15</v>
      </c>
      <c r="I330" s="31">
        <v>90</v>
      </c>
      <c r="J330" s="31">
        <v>69</v>
      </c>
      <c r="K330" s="246">
        <f t="shared" si="151"/>
        <v>75</v>
      </c>
      <c r="L330" s="247">
        <f t="shared" ref="L330:L343" si="153">I330-J330</f>
        <v>21</v>
      </c>
      <c r="M330" s="166">
        <f t="shared" si="136"/>
        <v>15</v>
      </c>
      <c r="N330" s="166">
        <f t="shared" si="143"/>
        <v>6</v>
      </c>
      <c r="O330" s="251">
        <v>0.3</v>
      </c>
      <c r="P330" s="31">
        <f t="shared" si="144"/>
        <v>1.7999999999999998</v>
      </c>
      <c r="Q330" s="179">
        <v>0.1</v>
      </c>
      <c r="R330" s="166">
        <f t="shared" si="152"/>
        <v>15.1</v>
      </c>
      <c r="S330" s="166">
        <f t="shared" si="150"/>
        <v>15.1</v>
      </c>
      <c r="T330" s="300">
        <f t="shared" si="148"/>
        <v>15.1</v>
      </c>
    </row>
    <row r="331" spans="1:20" ht="15.75" customHeight="1" x14ac:dyDescent="0.3">
      <c r="A331" s="360">
        <v>324</v>
      </c>
      <c r="B331" s="235" t="s">
        <v>262</v>
      </c>
      <c r="C331" s="235">
        <v>4</v>
      </c>
      <c r="D331" s="236" t="s">
        <v>24</v>
      </c>
      <c r="E331" s="245"/>
      <c r="F331" s="179"/>
      <c r="G331" s="237">
        <v>12</v>
      </c>
      <c r="H331" s="238">
        <v>12</v>
      </c>
      <c r="I331" s="179">
        <v>97</v>
      </c>
      <c r="J331" s="179">
        <v>69</v>
      </c>
      <c r="K331" s="238">
        <f t="shared" si="151"/>
        <v>85</v>
      </c>
      <c r="L331" s="239">
        <f t="shared" si="153"/>
        <v>28</v>
      </c>
      <c r="M331" s="237">
        <f t="shared" si="136"/>
        <v>12</v>
      </c>
      <c r="N331" s="237">
        <f t="shared" si="143"/>
        <v>16</v>
      </c>
      <c r="O331" s="179" t="str">
        <f>IF(M331&gt;=19.5,"70%",IF(M331&gt;=13.5,"50%",IF(M331&gt;=5.5,"30%",IF(M331&gt;=0.1,"15%"))))</f>
        <v>30%</v>
      </c>
      <c r="P331" s="179">
        <f t="shared" si="144"/>
        <v>4.8</v>
      </c>
      <c r="Q331" s="179">
        <v>0.1</v>
      </c>
      <c r="R331" s="237">
        <f t="shared" si="152"/>
        <v>12.1</v>
      </c>
      <c r="S331" s="237">
        <f t="shared" si="150"/>
        <v>12.1</v>
      </c>
      <c r="T331" s="299">
        <f t="shared" si="148"/>
        <v>12.1</v>
      </c>
    </row>
    <row r="332" spans="1:20" ht="15.75" customHeight="1" x14ac:dyDescent="0.3">
      <c r="A332" s="360">
        <v>325</v>
      </c>
      <c r="B332" s="235" t="s">
        <v>263</v>
      </c>
      <c r="C332" s="235">
        <v>204</v>
      </c>
      <c r="D332" s="236"/>
      <c r="E332" s="179"/>
      <c r="F332" s="179"/>
      <c r="G332" s="179">
        <v>14</v>
      </c>
      <c r="H332" s="238">
        <f>G332</f>
        <v>14</v>
      </c>
      <c r="I332" s="179"/>
      <c r="J332" s="179"/>
      <c r="K332" s="238">
        <f t="shared" si="151"/>
        <v>-14</v>
      </c>
      <c r="L332" s="239">
        <f t="shared" si="153"/>
        <v>0</v>
      </c>
      <c r="M332" s="237">
        <f t="shared" si="136"/>
        <v>14</v>
      </c>
      <c r="N332" s="237">
        <f t="shared" si="143"/>
        <v>-14</v>
      </c>
      <c r="O332" s="179" t="str">
        <f>IF(M332&gt;=19.5,"70%",IF(M332&gt;=13.5,"50%",IF(M332&gt;=5.5,"30%",IF(M332&gt;=0.1,"15%"))))</f>
        <v>50%</v>
      </c>
      <c r="P332" s="179">
        <f t="shared" si="144"/>
        <v>-7</v>
      </c>
      <c r="Q332" s="179">
        <v>0.1</v>
      </c>
      <c r="R332" s="237">
        <f t="shared" si="152"/>
        <v>7</v>
      </c>
      <c r="S332" s="237">
        <f t="shared" si="150"/>
        <v>14</v>
      </c>
      <c r="T332" s="299">
        <f t="shared" si="148"/>
        <v>14</v>
      </c>
    </row>
    <row r="333" spans="1:20" ht="15.75" customHeight="1" x14ac:dyDescent="0.3">
      <c r="A333" s="360">
        <v>326</v>
      </c>
      <c r="B333" s="72" t="s">
        <v>264</v>
      </c>
      <c r="C333" s="72">
        <v>180</v>
      </c>
      <c r="D333" s="75"/>
      <c r="E333" s="280"/>
      <c r="F333" s="31"/>
      <c r="G333" s="31">
        <v>13.9</v>
      </c>
      <c r="H333" s="246">
        <v>14</v>
      </c>
      <c r="I333" s="31">
        <v>86</v>
      </c>
      <c r="J333" s="31">
        <v>70</v>
      </c>
      <c r="K333" s="246">
        <f t="shared" si="151"/>
        <v>72</v>
      </c>
      <c r="L333" s="247">
        <f t="shared" si="153"/>
        <v>16</v>
      </c>
      <c r="M333" s="166">
        <f t="shared" si="136"/>
        <v>13.9</v>
      </c>
      <c r="N333" s="166">
        <f t="shared" si="143"/>
        <v>2.0999999999999996</v>
      </c>
      <c r="O333" s="251">
        <v>0.3</v>
      </c>
      <c r="P333" s="31">
        <f t="shared" si="144"/>
        <v>0.62999999999999989</v>
      </c>
      <c r="Q333" s="179">
        <v>0.1</v>
      </c>
      <c r="R333" s="166">
        <f t="shared" si="152"/>
        <v>14</v>
      </c>
      <c r="S333" s="166">
        <f t="shared" si="150"/>
        <v>14</v>
      </c>
      <c r="T333" s="300">
        <f t="shared" si="148"/>
        <v>14</v>
      </c>
    </row>
    <row r="334" spans="1:20" ht="15.75" customHeight="1" x14ac:dyDescent="0.3">
      <c r="A334" s="360">
        <v>327</v>
      </c>
      <c r="B334" s="240" t="s">
        <v>265</v>
      </c>
      <c r="C334" s="235">
        <v>376</v>
      </c>
      <c r="D334" s="240" t="s">
        <v>266</v>
      </c>
      <c r="E334" s="281"/>
      <c r="F334" s="282"/>
      <c r="G334" s="282">
        <v>6</v>
      </c>
      <c r="H334" s="282">
        <v>6</v>
      </c>
      <c r="I334" s="282">
        <v>90</v>
      </c>
      <c r="J334" s="282">
        <v>71</v>
      </c>
      <c r="K334" s="282">
        <f t="shared" si="151"/>
        <v>84</v>
      </c>
      <c r="L334" s="282">
        <f t="shared" si="153"/>
        <v>19</v>
      </c>
      <c r="M334" s="282">
        <f t="shared" si="136"/>
        <v>6</v>
      </c>
      <c r="N334" s="282">
        <f t="shared" si="143"/>
        <v>13</v>
      </c>
      <c r="O334" s="282" t="str">
        <f t="shared" ref="O334:O353" si="154">IF(M334&gt;=19.5,"70%",IF(M334&gt;=13.5,"50%",IF(M334&gt;=5.5,"30%",IF(M334&gt;=0.1,"15%"))))</f>
        <v>30%</v>
      </c>
      <c r="P334" s="282">
        <f t="shared" si="144"/>
        <v>3.9</v>
      </c>
      <c r="Q334" s="179">
        <v>0.1</v>
      </c>
      <c r="R334" s="282">
        <f t="shared" si="152"/>
        <v>6.1</v>
      </c>
      <c r="S334" s="282">
        <f t="shared" si="150"/>
        <v>6.1</v>
      </c>
      <c r="T334" s="299">
        <f t="shared" si="148"/>
        <v>6.1</v>
      </c>
    </row>
    <row r="335" spans="1:20" ht="15.75" customHeight="1" x14ac:dyDescent="0.3">
      <c r="A335" s="360">
        <v>328</v>
      </c>
      <c r="B335" s="235" t="s">
        <v>267</v>
      </c>
      <c r="C335" s="235">
        <v>46</v>
      </c>
      <c r="D335" s="236"/>
      <c r="E335" s="179"/>
      <c r="F335" s="179"/>
      <c r="G335" s="237">
        <v>12.1</v>
      </c>
      <c r="H335" s="238">
        <f>G335</f>
        <v>12.1</v>
      </c>
      <c r="I335" s="179"/>
      <c r="J335" s="179"/>
      <c r="K335" s="238">
        <f t="shared" si="151"/>
        <v>-12.1</v>
      </c>
      <c r="L335" s="239">
        <f t="shared" si="153"/>
        <v>0</v>
      </c>
      <c r="M335" s="237">
        <f t="shared" si="136"/>
        <v>12.1</v>
      </c>
      <c r="N335" s="237">
        <f t="shared" si="143"/>
        <v>-12.1</v>
      </c>
      <c r="O335" s="179" t="str">
        <f t="shared" si="154"/>
        <v>30%</v>
      </c>
      <c r="P335" s="179">
        <f t="shared" si="144"/>
        <v>-3.63</v>
      </c>
      <c r="Q335" s="179">
        <v>0.1</v>
      </c>
      <c r="R335" s="179">
        <v>12.1</v>
      </c>
      <c r="S335" s="237">
        <f t="shared" si="150"/>
        <v>12.1</v>
      </c>
      <c r="T335" s="299">
        <f t="shared" si="148"/>
        <v>12.1</v>
      </c>
    </row>
    <row r="336" spans="1:20" ht="15.75" customHeight="1" x14ac:dyDescent="0.3">
      <c r="A336" s="360">
        <v>329</v>
      </c>
      <c r="B336" s="236" t="s">
        <v>268</v>
      </c>
      <c r="C336" s="235">
        <v>377</v>
      </c>
      <c r="D336" s="236"/>
      <c r="E336" s="242"/>
      <c r="F336" s="179"/>
      <c r="G336" s="179">
        <v>24</v>
      </c>
      <c r="H336" s="179">
        <v>24</v>
      </c>
      <c r="I336" s="179">
        <v>113</v>
      </c>
      <c r="J336" s="179">
        <v>70</v>
      </c>
      <c r="K336" s="179">
        <f t="shared" si="151"/>
        <v>89</v>
      </c>
      <c r="L336" s="179">
        <f t="shared" si="153"/>
        <v>43</v>
      </c>
      <c r="M336" s="179">
        <f t="shared" si="136"/>
        <v>24</v>
      </c>
      <c r="N336" s="179">
        <f t="shared" si="143"/>
        <v>19</v>
      </c>
      <c r="O336" s="179" t="str">
        <f t="shared" si="154"/>
        <v>70%</v>
      </c>
      <c r="P336" s="179">
        <f t="shared" si="144"/>
        <v>13.299999999999999</v>
      </c>
      <c r="Q336" s="179">
        <v>0.1</v>
      </c>
      <c r="R336" s="179">
        <f>IF(M336&gt;=L336,(M336+P336),M336+Q336)</f>
        <v>24.1</v>
      </c>
      <c r="S336" s="179">
        <f t="shared" si="150"/>
        <v>24.1</v>
      </c>
      <c r="T336" s="232">
        <v>24</v>
      </c>
    </row>
    <row r="337" spans="1:20" ht="15.75" customHeight="1" x14ac:dyDescent="0.3">
      <c r="A337" s="360">
        <v>330</v>
      </c>
      <c r="B337" s="72" t="s">
        <v>271</v>
      </c>
      <c r="C337" s="72">
        <v>122</v>
      </c>
      <c r="D337" s="75" t="s">
        <v>34</v>
      </c>
      <c r="E337" s="76"/>
      <c r="F337" s="31"/>
      <c r="G337" s="166">
        <v>24.1</v>
      </c>
      <c r="H337" s="246">
        <f>G337</f>
        <v>24.1</v>
      </c>
      <c r="I337" s="31">
        <v>104</v>
      </c>
      <c r="J337" s="31">
        <v>71</v>
      </c>
      <c r="K337" s="246">
        <f t="shared" si="151"/>
        <v>79.900000000000006</v>
      </c>
      <c r="L337" s="247">
        <f t="shared" si="153"/>
        <v>33</v>
      </c>
      <c r="M337" s="166">
        <f t="shared" si="136"/>
        <v>24.1</v>
      </c>
      <c r="N337" s="166">
        <f t="shared" si="143"/>
        <v>8.8999999999999986</v>
      </c>
      <c r="O337" s="31" t="str">
        <f t="shared" si="154"/>
        <v>70%</v>
      </c>
      <c r="P337" s="31">
        <f t="shared" si="144"/>
        <v>6.2299999999999986</v>
      </c>
      <c r="Q337" s="179">
        <v>0.1</v>
      </c>
      <c r="R337" s="166">
        <f>IF(M337&gt;=L337,(M337+P337),M337+Q337)</f>
        <v>24.200000000000003</v>
      </c>
      <c r="S337" s="166">
        <f t="shared" si="150"/>
        <v>24.200000000000003</v>
      </c>
      <c r="T337" s="300">
        <f t="shared" ref="T337:T345" si="155">S337</f>
        <v>24.200000000000003</v>
      </c>
    </row>
    <row r="338" spans="1:20" ht="15.75" customHeight="1" x14ac:dyDescent="0.3">
      <c r="A338" s="360">
        <v>331</v>
      </c>
      <c r="B338" s="235" t="s">
        <v>272</v>
      </c>
      <c r="C338" s="235">
        <v>189</v>
      </c>
      <c r="D338" s="236"/>
      <c r="E338" s="179"/>
      <c r="F338" s="179"/>
      <c r="G338" s="179">
        <v>24</v>
      </c>
      <c r="H338" s="238">
        <f>G338</f>
        <v>24</v>
      </c>
      <c r="I338" s="179"/>
      <c r="J338" s="179"/>
      <c r="K338" s="238">
        <f t="shared" si="151"/>
        <v>-24</v>
      </c>
      <c r="L338" s="239">
        <f t="shared" si="153"/>
        <v>0</v>
      </c>
      <c r="M338" s="237">
        <f t="shared" si="136"/>
        <v>24</v>
      </c>
      <c r="N338" s="237">
        <f t="shared" si="143"/>
        <v>-24</v>
      </c>
      <c r="O338" s="179" t="str">
        <f t="shared" si="154"/>
        <v>70%</v>
      </c>
      <c r="P338" s="179">
        <f t="shared" si="144"/>
        <v>-16.799999999999997</v>
      </c>
      <c r="Q338" s="179">
        <v>0.1</v>
      </c>
      <c r="R338" s="179">
        <v>24</v>
      </c>
      <c r="S338" s="237">
        <f t="shared" si="150"/>
        <v>24</v>
      </c>
      <c r="T338" s="299">
        <f t="shared" si="155"/>
        <v>24</v>
      </c>
    </row>
    <row r="339" spans="1:20" ht="15.75" customHeight="1" x14ac:dyDescent="0.3">
      <c r="A339" s="360">
        <v>332</v>
      </c>
      <c r="B339" s="235" t="s">
        <v>273</v>
      </c>
      <c r="C339" s="235">
        <v>182</v>
      </c>
      <c r="D339" s="236"/>
      <c r="E339" s="179"/>
      <c r="F339" s="179"/>
      <c r="G339" s="179">
        <v>13</v>
      </c>
      <c r="H339" s="238">
        <v>13</v>
      </c>
      <c r="I339" s="179">
        <v>86</v>
      </c>
      <c r="J339" s="179">
        <v>68</v>
      </c>
      <c r="K339" s="238">
        <f t="shared" si="151"/>
        <v>73</v>
      </c>
      <c r="L339" s="239">
        <f t="shared" si="153"/>
        <v>18</v>
      </c>
      <c r="M339" s="237">
        <f t="shared" si="136"/>
        <v>13</v>
      </c>
      <c r="N339" s="237">
        <f t="shared" si="143"/>
        <v>5</v>
      </c>
      <c r="O339" s="179" t="str">
        <f t="shared" si="154"/>
        <v>30%</v>
      </c>
      <c r="P339" s="179">
        <f t="shared" si="144"/>
        <v>1.5</v>
      </c>
      <c r="Q339" s="179">
        <v>0.1</v>
      </c>
      <c r="R339" s="237">
        <f t="shared" ref="R339:R344" si="156">IF(M339&gt;=L339,(M339+P339),M339+Q339)</f>
        <v>13.1</v>
      </c>
      <c r="S339" s="237">
        <f t="shared" si="150"/>
        <v>13.1</v>
      </c>
      <c r="T339" s="299">
        <f t="shared" si="155"/>
        <v>13.1</v>
      </c>
    </row>
    <row r="340" spans="1:20" ht="15.75" customHeight="1" x14ac:dyDescent="0.3">
      <c r="A340" s="360">
        <v>333</v>
      </c>
      <c r="B340" s="235" t="s">
        <v>274</v>
      </c>
      <c r="C340" s="235">
        <v>151</v>
      </c>
      <c r="D340" s="236"/>
      <c r="E340" s="242"/>
      <c r="F340" s="179"/>
      <c r="G340" s="179">
        <v>19</v>
      </c>
      <c r="H340" s="238">
        <v>19</v>
      </c>
      <c r="I340" s="179">
        <v>85</v>
      </c>
      <c r="J340" s="179">
        <v>69</v>
      </c>
      <c r="K340" s="238">
        <f t="shared" si="151"/>
        <v>66</v>
      </c>
      <c r="L340" s="239">
        <f t="shared" si="153"/>
        <v>16</v>
      </c>
      <c r="M340" s="237">
        <f t="shared" si="136"/>
        <v>19</v>
      </c>
      <c r="N340" s="237">
        <f t="shared" si="143"/>
        <v>-3</v>
      </c>
      <c r="O340" s="179" t="str">
        <f t="shared" si="154"/>
        <v>50%</v>
      </c>
      <c r="P340" s="179">
        <f t="shared" si="144"/>
        <v>-1.5</v>
      </c>
      <c r="Q340" s="179">
        <v>0.1</v>
      </c>
      <c r="R340" s="237">
        <f t="shared" si="156"/>
        <v>17.5</v>
      </c>
      <c r="S340" s="237">
        <f t="shared" si="150"/>
        <v>17.5</v>
      </c>
      <c r="T340" s="299">
        <f t="shared" si="155"/>
        <v>17.5</v>
      </c>
    </row>
    <row r="341" spans="1:20" ht="15.75" customHeight="1" x14ac:dyDescent="0.3">
      <c r="A341" s="360">
        <v>334</v>
      </c>
      <c r="B341" s="235" t="s">
        <v>277</v>
      </c>
      <c r="C341" s="235">
        <v>206</v>
      </c>
      <c r="D341" s="236"/>
      <c r="E341" s="179"/>
      <c r="F341" s="179"/>
      <c r="G341" s="179">
        <v>16.100000000000001</v>
      </c>
      <c r="H341" s="238">
        <f>G341</f>
        <v>16.100000000000001</v>
      </c>
      <c r="I341" s="179">
        <v>90</v>
      </c>
      <c r="J341" s="179">
        <v>70</v>
      </c>
      <c r="K341" s="238">
        <f t="shared" si="151"/>
        <v>73.900000000000006</v>
      </c>
      <c r="L341" s="239">
        <f t="shared" si="153"/>
        <v>20</v>
      </c>
      <c r="M341" s="237">
        <f t="shared" si="136"/>
        <v>16.100000000000001</v>
      </c>
      <c r="N341" s="237">
        <f t="shared" si="143"/>
        <v>3.8999999999999986</v>
      </c>
      <c r="O341" s="179" t="str">
        <f t="shared" si="154"/>
        <v>50%</v>
      </c>
      <c r="P341" s="179">
        <f t="shared" si="144"/>
        <v>1.9499999999999993</v>
      </c>
      <c r="Q341" s="179">
        <v>0.1</v>
      </c>
      <c r="R341" s="237">
        <f t="shared" si="156"/>
        <v>16.200000000000003</v>
      </c>
      <c r="S341" s="237">
        <f t="shared" si="150"/>
        <v>16.200000000000003</v>
      </c>
      <c r="T341" s="299">
        <f t="shared" si="155"/>
        <v>16.200000000000003</v>
      </c>
    </row>
    <row r="342" spans="1:20" ht="15.75" customHeight="1" x14ac:dyDescent="0.3">
      <c r="A342" s="360">
        <v>335</v>
      </c>
      <c r="B342" s="72" t="s">
        <v>447</v>
      </c>
      <c r="C342" s="72">
        <v>433</v>
      </c>
      <c r="D342" s="252" t="s">
        <v>20</v>
      </c>
      <c r="E342" s="255"/>
      <c r="F342" s="254"/>
      <c r="G342" s="31">
        <v>8</v>
      </c>
      <c r="H342" s="31">
        <v>8</v>
      </c>
      <c r="I342" s="31">
        <v>91</v>
      </c>
      <c r="J342" s="31">
        <v>70</v>
      </c>
      <c r="K342" s="31">
        <f t="shared" si="151"/>
        <v>83</v>
      </c>
      <c r="L342" s="31">
        <f t="shared" si="153"/>
        <v>21</v>
      </c>
      <c r="M342" s="31">
        <f t="shared" si="136"/>
        <v>8</v>
      </c>
      <c r="N342" s="31">
        <f t="shared" si="143"/>
        <v>13</v>
      </c>
      <c r="O342" s="31" t="str">
        <f t="shared" si="154"/>
        <v>30%</v>
      </c>
      <c r="P342" s="31">
        <f t="shared" si="144"/>
        <v>3.9</v>
      </c>
      <c r="Q342" s="179">
        <v>0.1</v>
      </c>
      <c r="R342" s="31">
        <f t="shared" si="156"/>
        <v>8.1</v>
      </c>
      <c r="S342" s="31">
        <f t="shared" si="150"/>
        <v>8.1</v>
      </c>
      <c r="T342" s="300">
        <f t="shared" si="155"/>
        <v>8.1</v>
      </c>
    </row>
    <row r="343" spans="1:20" ht="15.75" customHeight="1" x14ac:dyDescent="0.3">
      <c r="A343" s="360">
        <v>336</v>
      </c>
      <c r="B343" s="72" t="s">
        <v>278</v>
      </c>
      <c r="C343" s="72">
        <v>315</v>
      </c>
      <c r="D343" s="75"/>
      <c r="E343" s="76"/>
      <c r="F343" s="31"/>
      <c r="G343" s="166">
        <v>10</v>
      </c>
      <c r="H343" s="246">
        <v>10</v>
      </c>
      <c r="I343" s="31">
        <v>85</v>
      </c>
      <c r="J343" s="31">
        <v>71</v>
      </c>
      <c r="K343" s="246">
        <f t="shared" si="151"/>
        <v>75</v>
      </c>
      <c r="L343" s="247">
        <f t="shared" si="153"/>
        <v>14</v>
      </c>
      <c r="M343" s="166">
        <f t="shared" si="136"/>
        <v>10</v>
      </c>
      <c r="N343" s="166">
        <f t="shared" si="143"/>
        <v>4</v>
      </c>
      <c r="O343" s="31" t="str">
        <f t="shared" si="154"/>
        <v>30%</v>
      </c>
      <c r="P343" s="31">
        <f t="shared" si="144"/>
        <v>1.2</v>
      </c>
      <c r="Q343" s="179">
        <v>0.1</v>
      </c>
      <c r="R343" s="166">
        <f t="shared" si="156"/>
        <v>10.1</v>
      </c>
      <c r="S343" s="166">
        <f t="shared" si="150"/>
        <v>10.1</v>
      </c>
      <c r="T343" s="300">
        <f t="shared" si="155"/>
        <v>10.1</v>
      </c>
    </row>
    <row r="344" spans="1:20" ht="15.75" customHeight="1" x14ac:dyDescent="0.3">
      <c r="A344" s="360">
        <v>337</v>
      </c>
      <c r="B344" s="235" t="s">
        <v>279</v>
      </c>
      <c r="C344" s="235">
        <v>381</v>
      </c>
      <c r="D344" s="236"/>
      <c r="E344" s="242"/>
      <c r="F344" s="179"/>
      <c r="G344" s="238">
        <v>17.7</v>
      </c>
      <c r="H344" s="238">
        <f>G344</f>
        <v>17.7</v>
      </c>
      <c r="I344" s="179">
        <v>83</v>
      </c>
      <c r="J344" s="179">
        <v>69</v>
      </c>
      <c r="K344" s="238">
        <f t="shared" si="151"/>
        <v>65.3</v>
      </c>
      <c r="L344" s="265" t="s">
        <v>280</v>
      </c>
      <c r="M344" s="237">
        <f t="shared" si="136"/>
        <v>17.7</v>
      </c>
      <c r="N344" s="237">
        <f t="shared" si="143"/>
        <v>0.30000000000000071</v>
      </c>
      <c r="O344" s="179" t="str">
        <f t="shared" si="154"/>
        <v>50%</v>
      </c>
      <c r="P344" s="179">
        <f t="shared" si="144"/>
        <v>0.15000000000000036</v>
      </c>
      <c r="Q344" s="179">
        <v>0.1</v>
      </c>
      <c r="R344" s="237">
        <f t="shared" si="156"/>
        <v>17.8</v>
      </c>
      <c r="S344" s="237">
        <f t="shared" si="150"/>
        <v>17.8</v>
      </c>
      <c r="T344" s="299">
        <f t="shared" si="155"/>
        <v>17.8</v>
      </c>
    </row>
    <row r="345" spans="1:20" ht="15.75" customHeight="1" x14ac:dyDescent="0.3">
      <c r="A345" s="360">
        <v>338</v>
      </c>
      <c r="B345" s="235" t="s">
        <v>281</v>
      </c>
      <c r="C345" s="235">
        <v>119</v>
      </c>
      <c r="D345" s="236"/>
      <c r="E345" s="179"/>
      <c r="F345" s="179"/>
      <c r="G345" s="238">
        <v>11.7</v>
      </c>
      <c r="H345" s="238">
        <f>G345</f>
        <v>11.7</v>
      </c>
      <c r="I345" s="179"/>
      <c r="J345" s="179"/>
      <c r="K345" s="238">
        <f t="shared" si="151"/>
        <v>-11.7</v>
      </c>
      <c r="L345" s="239">
        <f>I345-J345</f>
        <v>0</v>
      </c>
      <c r="M345" s="237">
        <f t="shared" ref="M345:M403" si="157">G345</f>
        <v>11.7</v>
      </c>
      <c r="N345" s="237">
        <f t="shared" si="143"/>
        <v>-11.7</v>
      </c>
      <c r="O345" s="179" t="str">
        <f t="shared" si="154"/>
        <v>30%</v>
      </c>
      <c r="P345" s="179">
        <f t="shared" si="144"/>
        <v>-3.51</v>
      </c>
      <c r="Q345" s="179">
        <v>0.1</v>
      </c>
      <c r="R345" s="179">
        <v>11.7</v>
      </c>
      <c r="S345" s="237">
        <f t="shared" si="150"/>
        <v>11.7</v>
      </c>
      <c r="T345" s="299">
        <f t="shared" si="155"/>
        <v>11.7</v>
      </c>
    </row>
    <row r="346" spans="1:20" ht="15.75" customHeight="1" x14ac:dyDescent="0.3">
      <c r="A346" s="360">
        <v>339</v>
      </c>
      <c r="B346" s="72" t="s">
        <v>282</v>
      </c>
      <c r="C346" s="72">
        <v>84</v>
      </c>
      <c r="D346" s="75" t="s">
        <v>24</v>
      </c>
      <c r="E346" s="76"/>
      <c r="F346" s="31"/>
      <c r="G346" s="166">
        <v>12</v>
      </c>
      <c r="H346" s="246">
        <v>12</v>
      </c>
      <c r="I346" s="31">
        <v>80</v>
      </c>
      <c r="J346" s="31">
        <v>70</v>
      </c>
      <c r="K346" s="246">
        <f t="shared" si="151"/>
        <v>68</v>
      </c>
      <c r="L346" s="247">
        <f>I346-J346</f>
        <v>10</v>
      </c>
      <c r="M346" s="166">
        <f t="shared" si="157"/>
        <v>12</v>
      </c>
      <c r="N346" s="166">
        <f t="shared" si="143"/>
        <v>-2</v>
      </c>
      <c r="O346" s="31" t="str">
        <f t="shared" si="154"/>
        <v>30%</v>
      </c>
      <c r="P346" s="31">
        <f t="shared" si="144"/>
        <v>-0.6</v>
      </c>
      <c r="Q346" s="179">
        <v>0.1</v>
      </c>
      <c r="R346" s="166">
        <f>IF(M346&gt;=L346,(M346+P346),M346+Q346)</f>
        <v>11.4</v>
      </c>
      <c r="S346" s="166">
        <f t="shared" si="150"/>
        <v>11.4</v>
      </c>
      <c r="T346" s="300">
        <v>11</v>
      </c>
    </row>
    <row r="347" spans="1:20" ht="15.75" customHeight="1" x14ac:dyDescent="0.3">
      <c r="A347" s="360">
        <v>340</v>
      </c>
      <c r="B347" s="235" t="s">
        <v>283</v>
      </c>
      <c r="C347" s="235">
        <v>152</v>
      </c>
      <c r="D347" s="236" t="s">
        <v>24</v>
      </c>
      <c r="E347" s="179"/>
      <c r="F347" s="179"/>
      <c r="G347" s="179">
        <v>12.4</v>
      </c>
      <c r="H347" s="238">
        <f>G347</f>
        <v>12.4</v>
      </c>
      <c r="I347" s="179"/>
      <c r="J347" s="179"/>
      <c r="K347" s="238">
        <f t="shared" si="151"/>
        <v>-12.4</v>
      </c>
      <c r="L347" s="239"/>
      <c r="M347" s="237">
        <f t="shared" si="157"/>
        <v>12.4</v>
      </c>
      <c r="N347" s="237">
        <f t="shared" si="143"/>
        <v>-12.4</v>
      </c>
      <c r="O347" s="179" t="str">
        <f t="shared" si="154"/>
        <v>30%</v>
      </c>
      <c r="P347" s="179">
        <f t="shared" si="144"/>
        <v>-3.7199999999999998</v>
      </c>
      <c r="Q347" s="179">
        <v>0.1</v>
      </c>
      <c r="R347" s="179">
        <v>12.4</v>
      </c>
      <c r="S347" s="237">
        <f t="shared" si="150"/>
        <v>12.4</v>
      </c>
      <c r="T347" s="299">
        <f t="shared" ref="T347:T363" si="158">S347</f>
        <v>12.4</v>
      </c>
    </row>
    <row r="348" spans="1:20" ht="15.75" customHeight="1" x14ac:dyDescent="0.3">
      <c r="A348" s="360">
        <v>341</v>
      </c>
      <c r="B348" s="235" t="s">
        <v>284</v>
      </c>
      <c r="C348" s="235">
        <v>284</v>
      </c>
      <c r="D348" s="236"/>
      <c r="E348" s="179"/>
      <c r="F348" s="179"/>
      <c r="G348" s="237">
        <v>24</v>
      </c>
      <c r="H348" s="238">
        <v>24</v>
      </c>
      <c r="I348" s="179"/>
      <c r="J348" s="179"/>
      <c r="K348" s="238">
        <f t="shared" si="151"/>
        <v>-24</v>
      </c>
      <c r="L348" s="239">
        <f t="shared" ref="L348:L406" si="159">I348-J348</f>
        <v>0</v>
      </c>
      <c r="M348" s="237">
        <f t="shared" si="157"/>
        <v>24</v>
      </c>
      <c r="N348" s="237">
        <f t="shared" si="143"/>
        <v>-24</v>
      </c>
      <c r="O348" s="179" t="str">
        <f t="shared" si="154"/>
        <v>70%</v>
      </c>
      <c r="P348" s="179">
        <f t="shared" si="144"/>
        <v>-16.799999999999997</v>
      </c>
      <c r="Q348" s="179">
        <v>0.1</v>
      </c>
      <c r="R348" s="179">
        <v>24</v>
      </c>
      <c r="S348" s="237">
        <f t="shared" si="150"/>
        <v>24</v>
      </c>
      <c r="T348" s="299">
        <f t="shared" si="158"/>
        <v>24</v>
      </c>
    </row>
    <row r="349" spans="1:20" ht="15.75" customHeight="1" x14ac:dyDescent="0.3">
      <c r="A349" s="360">
        <v>342</v>
      </c>
      <c r="B349" s="235" t="s">
        <v>285</v>
      </c>
      <c r="C349" s="235">
        <v>298</v>
      </c>
      <c r="D349" s="236"/>
      <c r="E349" s="242"/>
      <c r="F349" s="179"/>
      <c r="G349" s="237">
        <v>24</v>
      </c>
      <c r="H349" s="238">
        <v>24</v>
      </c>
      <c r="I349" s="179">
        <v>107</v>
      </c>
      <c r="J349" s="179">
        <v>70</v>
      </c>
      <c r="K349" s="238">
        <f t="shared" si="151"/>
        <v>83</v>
      </c>
      <c r="L349" s="239">
        <f t="shared" si="159"/>
        <v>37</v>
      </c>
      <c r="M349" s="237">
        <f t="shared" si="157"/>
        <v>24</v>
      </c>
      <c r="N349" s="237">
        <f t="shared" si="143"/>
        <v>13</v>
      </c>
      <c r="O349" s="179" t="str">
        <f t="shared" si="154"/>
        <v>70%</v>
      </c>
      <c r="P349" s="179">
        <f t="shared" si="144"/>
        <v>9.1</v>
      </c>
      <c r="Q349" s="179">
        <v>0.1</v>
      </c>
      <c r="R349" s="237">
        <f t="shared" ref="R349:R355" si="160">IF(M349&gt;=L349,(M349+P349),M349+Q349)</f>
        <v>24.1</v>
      </c>
      <c r="S349" s="237">
        <f t="shared" si="150"/>
        <v>24.1</v>
      </c>
      <c r="T349" s="299">
        <f t="shared" si="158"/>
        <v>24.1</v>
      </c>
    </row>
    <row r="350" spans="1:20" ht="15.75" customHeight="1" x14ac:dyDescent="0.3">
      <c r="A350" s="360">
        <v>343</v>
      </c>
      <c r="B350" s="72" t="s">
        <v>286</v>
      </c>
      <c r="C350" s="72">
        <v>286</v>
      </c>
      <c r="D350" s="75"/>
      <c r="E350" s="76"/>
      <c r="F350" s="31"/>
      <c r="G350" s="166">
        <v>14.1</v>
      </c>
      <c r="H350" s="246">
        <v>14</v>
      </c>
      <c r="I350" s="31">
        <v>95</v>
      </c>
      <c r="J350" s="31">
        <v>70</v>
      </c>
      <c r="K350" s="246">
        <f t="shared" si="151"/>
        <v>81</v>
      </c>
      <c r="L350" s="247">
        <f t="shared" si="159"/>
        <v>25</v>
      </c>
      <c r="M350" s="166">
        <f t="shared" si="157"/>
        <v>14.1</v>
      </c>
      <c r="N350" s="166">
        <f t="shared" si="143"/>
        <v>10.9</v>
      </c>
      <c r="O350" s="31" t="str">
        <f t="shared" si="154"/>
        <v>50%</v>
      </c>
      <c r="P350" s="31">
        <f t="shared" si="144"/>
        <v>5.45</v>
      </c>
      <c r="Q350" s="179">
        <v>0.1</v>
      </c>
      <c r="R350" s="166">
        <f t="shared" si="160"/>
        <v>14.2</v>
      </c>
      <c r="S350" s="166">
        <f t="shared" si="150"/>
        <v>14.2</v>
      </c>
      <c r="T350" s="300">
        <f t="shared" si="158"/>
        <v>14.2</v>
      </c>
    </row>
    <row r="351" spans="1:20" ht="15.75" customHeight="1" x14ac:dyDescent="0.3">
      <c r="A351" s="360">
        <v>344</v>
      </c>
      <c r="B351" s="236" t="s">
        <v>287</v>
      </c>
      <c r="C351" s="235">
        <v>382</v>
      </c>
      <c r="D351" s="236" t="s">
        <v>65</v>
      </c>
      <c r="E351" s="242"/>
      <c r="F351" s="179"/>
      <c r="G351" s="179">
        <v>8</v>
      </c>
      <c r="H351" s="179">
        <v>8</v>
      </c>
      <c r="I351" s="179">
        <v>76</v>
      </c>
      <c r="J351" s="179">
        <v>70</v>
      </c>
      <c r="K351" s="179">
        <f t="shared" si="151"/>
        <v>68</v>
      </c>
      <c r="L351" s="179">
        <f t="shared" si="159"/>
        <v>6</v>
      </c>
      <c r="M351" s="179">
        <f t="shared" si="157"/>
        <v>8</v>
      </c>
      <c r="N351" s="179">
        <f t="shared" si="143"/>
        <v>-2</v>
      </c>
      <c r="O351" s="179" t="str">
        <f t="shared" si="154"/>
        <v>30%</v>
      </c>
      <c r="P351" s="179">
        <f t="shared" si="144"/>
        <v>-0.6</v>
      </c>
      <c r="Q351" s="179">
        <v>0.1</v>
      </c>
      <c r="R351" s="179">
        <f t="shared" si="160"/>
        <v>7.4</v>
      </c>
      <c r="S351" s="179">
        <f t="shared" si="150"/>
        <v>7.4</v>
      </c>
      <c r="T351" s="299">
        <f t="shared" si="158"/>
        <v>7.4</v>
      </c>
    </row>
    <row r="352" spans="1:20" ht="15.75" customHeight="1" x14ac:dyDescent="0.3">
      <c r="A352" s="360">
        <v>345</v>
      </c>
      <c r="B352" s="235" t="s">
        <v>288</v>
      </c>
      <c r="C352" s="235">
        <v>218</v>
      </c>
      <c r="D352" s="236" t="s">
        <v>34</v>
      </c>
      <c r="E352" s="242"/>
      <c r="F352" s="179"/>
      <c r="G352" s="179">
        <v>15</v>
      </c>
      <c r="H352" s="238">
        <v>15</v>
      </c>
      <c r="I352" s="179">
        <v>93</v>
      </c>
      <c r="J352" s="179">
        <v>70</v>
      </c>
      <c r="K352" s="238">
        <f t="shared" si="151"/>
        <v>78</v>
      </c>
      <c r="L352" s="239">
        <f t="shared" si="159"/>
        <v>23</v>
      </c>
      <c r="M352" s="237">
        <f t="shared" si="157"/>
        <v>15</v>
      </c>
      <c r="N352" s="237">
        <f t="shared" si="143"/>
        <v>8</v>
      </c>
      <c r="O352" s="179" t="str">
        <f t="shared" si="154"/>
        <v>50%</v>
      </c>
      <c r="P352" s="179">
        <f t="shared" si="144"/>
        <v>4</v>
      </c>
      <c r="Q352" s="179">
        <v>0.1</v>
      </c>
      <c r="R352" s="237">
        <f t="shared" si="160"/>
        <v>15.1</v>
      </c>
      <c r="S352" s="237">
        <f t="shared" si="150"/>
        <v>15.1</v>
      </c>
      <c r="T352" s="299">
        <f t="shared" si="158"/>
        <v>15.1</v>
      </c>
    </row>
    <row r="353" spans="1:20" ht="15.75" customHeight="1" x14ac:dyDescent="0.3">
      <c r="A353" s="360">
        <v>346</v>
      </c>
      <c r="B353" s="235" t="s">
        <v>289</v>
      </c>
      <c r="C353" s="235">
        <v>193</v>
      </c>
      <c r="D353" s="236" t="s">
        <v>65</v>
      </c>
      <c r="E353" s="242"/>
      <c r="F353" s="179"/>
      <c r="G353" s="179">
        <v>18</v>
      </c>
      <c r="H353" s="238">
        <v>18</v>
      </c>
      <c r="I353" s="179">
        <v>101</v>
      </c>
      <c r="J353" s="179">
        <v>70</v>
      </c>
      <c r="K353" s="238">
        <f t="shared" si="151"/>
        <v>83</v>
      </c>
      <c r="L353" s="239">
        <f t="shared" si="159"/>
        <v>31</v>
      </c>
      <c r="M353" s="237">
        <f t="shared" si="157"/>
        <v>18</v>
      </c>
      <c r="N353" s="237">
        <f t="shared" si="143"/>
        <v>13</v>
      </c>
      <c r="O353" s="179" t="str">
        <f t="shared" si="154"/>
        <v>50%</v>
      </c>
      <c r="P353" s="179">
        <f t="shared" si="144"/>
        <v>6.5</v>
      </c>
      <c r="Q353" s="179">
        <v>0.1</v>
      </c>
      <c r="R353" s="237">
        <f t="shared" si="160"/>
        <v>18.100000000000001</v>
      </c>
      <c r="S353" s="237">
        <f t="shared" si="150"/>
        <v>18.100000000000001</v>
      </c>
      <c r="T353" s="299">
        <f t="shared" si="158"/>
        <v>18.100000000000001</v>
      </c>
    </row>
    <row r="354" spans="1:20" ht="15.75" customHeight="1" x14ac:dyDescent="0.3">
      <c r="A354" s="360">
        <v>347</v>
      </c>
      <c r="B354" s="72" t="s">
        <v>292</v>
      </c>
      <c r="C354" s="72">
        <v>289</v>
      </c>
      <c r="D354" s="75" t="s">
        <v>24</v>
      </c>
      <c r="E354" s="76"/>
      <c r="F354" s="31"/>
      <c r="G354" s="166">
        <v>14.4</v>
      </c>
      <c r="H354" s="246">
        <v>14</v>
      </c>
      <c r="I354" s="283">
        <v>89</v>
      </c>
      <c r="J354" s="283">
        <v>70</v>
      </c>
      <c r="K354" s="248">
        <f t="shared" si="151"/>
        <v>75</v>
      </c>
      <c r="L354" s="283">
        <f t="shared" si="159"/>
        <v>19</v>
      </c>
      <c r="M354" s="284">
        <f t="shared" si="157"/>
        <v>14.4</v>
      </c>
      <c r="N354" s="284">
        <f t="shared" si="143"/>
        <v>4.5999999999999996</v>
      </c>
      <c r="O354" s="285">
        <v>0.3</v>
      </c>
      <c r="P354" s="283">
        <f t="shared" si="144"/>
        <v>1.38</v>
      </c>
      <c r="Q354" s="179">
        <v>0.1</v>
      </c>
      <c r="R354" s="284">
        <f t="shared" si="160"/>
        <v>14.5</v>
      </c>
      <c r="S354" s="284">
        <f t="shared" si="150"/>
        <v>14.5</v>
      </c>
      <c r="T354" s="300">
        <f t="shared" si="158"/>
        <v>14.5</v>
      </c>
    </row>
    <row r="355" spans="1:20" ht="15.75" customHeight="1" x14ac:dyDescent="0.3">
      <c r="A355" s="360">
        <v>348</v>
      </c>
      <c r="B355" s="235" t="s">
        <v>293</v>
      </c>
      <c r="C355" s="235">
        <v>383</v>
      </c>
      <c r="D355" s="236"/>
      <c r="E355" s="242"/>
      <c r="F355" s="179"/>
      <c r="G355" s="237">
        <v>11</v>
      </c>
      <c r="H355" s="238">
        <v>11</v>
      </c>
      <c r="I355" s="179">
        <v>80</v>
      </c>
      <c r="J355" s="179">
        <v>70</v>
      </c>
      <c r="K355" s="238">
        <f t="shared" si="151"/>
        <v>69</v>
      </c>
      <c r="L355" s="239">
        <f t="shared" si="159"/>
        <v>10</v>
      </c>
      <c r="M355" s="237">
        <f t="shared" si="157"/>
        <v>11</v>
      </c>
      <c r="N355" s="237">
        <f t="shared" si="143"/>
        <v>-1</v>
      </c>
      <c r="O355" s="179" t="str">
        <f>IF(M355&gt;=19.5,"70%",IF(M355&gt;=13.5,"50%",IF(M355&gt;=5.5,"30%",IF(M355&gt;=0.1,"15%"))))</f>
        <v>30%</v>
      </c>
      <c r="P355" s="179">
        <f t="shared" si="144"/>
        <v>-0.3</v>
      </c>
      <c r="Q355" s="179">
        <v>0.1</v>
      </c>
      <c r="R355" s="237">
        <f t="shared" si="160"/>
        <v>10.7</v>
      </c>
      <c r="S355" s="237">
        <f t="shared" si="150"/>
        <v>10.7</v>
      </c>
      <c r="T355" s="299">
        <f t="shared" si="158"/>
        <v>10.7</v>
      </c>
    </row>
    <row r="356" spans="1:20" ht="15.75" customHeight="1" x14ac:dyDescent="0.3">
      <c r="A356" s="360">
        <v>349</v>
      </c>
      <c r="B356" s="72" t="s">
        <v>294</v>
      </c>
      <c r="C356" s="72">
        <v>49</v>
      </c>
      <c r="D356" s="75"/>
      <c r="E356" s="76"/>
      <c r="F356" s="31"/>
      <c r="G356" s="166">
        <v>11</v>
      </c>
      <c r="H356" s="246">
        <v>11</v>
      </c>
      <c r="I356" s="31">
        <v>88</v>
      </c>
      <c r="J356" s="31">
        <v>70</v>
      </c>
      <c r="K356" s="246">
        <f t="shared" si="151"/>
        <v>77</v>
      </c>
      <c r="L356" s="247">
        <f t="shared" si="159"/>
        <v>18</v>
      </c>
      <c r="M356" s="166">
        <f t="shared" si="157"/>
        <v>11</v>
      </c>
      <c r="N356" s="166">
        <f t="shared" si="143"/>
        <v>7</v>
      </c>
      <c r="O356" s="31" t="str">
        <f>IF(M356&gt;=19.5,"70%",IF(M356&gt;=13.5,"50%",IF(M356&gt;=5.5,"30%",IF(M356&gt;=0.1,"15%"))))</f>
        <v>30%</v>
      </c>
      <c r="P356" s="31">
        <f t="shared" si="144"/>
        <v>2.1</v>
      </c>
      <c r="Q356" s="179">
        <v>0.1</v>
      </c>
      <c r="R356" s="31">
        <v>10</v>
      </c>
      <c r="S356" s="166">
        <f t="shared" si="150"/>
        <v>10</v>
      </c>
      <c r="T356" s="300">
        <f t="shared" si="158"/>
        <v>10</v>
      </c>
    </row>
    <row r="357" spans="1:20" ht="15.75" customHeight="1" x14ac:dyDescent="0.3">
      <c r="A357" s="360">
        <v>350</v>
      </c>
      <c r="B357" s="235" t="s">
        <v>295</v>
      </c>
      <c r="C357" s="235">
        <v>95</v>
      </c>
      <c r="D357" s="236"/>
      <c r="E357" s="179"/>
      <c r="F357" s="179"/>
      <c r="G357" s="237">
        <v>24.1</v>
      </c>
      <c r="H357" s="238">
        <f>G357</f>
        <v>24.1</v>
      </c>
      <c r="I357" s="179"/>
      <c r="J357" s="179"/>
      <c r="K357" s="238">
        <f t="shared" si="151"/>
        <v>-24.1</v>
      </c>
      <c r="L357" s="239">
        <f t="shared" si="159"/>
        <v>0</v>
      </c>
      <c r="M357" s="237">
        <f t="shared" si="157"/>
        <v>24.1</v>
      </c>
      <c r="N357" s="237">
        <f t="shared" si="143"/>
        <v>-24.1</v>
      </c>
      <c r="O357" s="179" t="str">
        <f>IF(M357&gt;=19.5,"70%",IF(M357&gt;=13.5,"50%",IF(M357&gt;=5.5,"30%",IF(M357&gt;=0.1,"15%"))))</f>
        <v>70%</v>
      </c>
      <c r="P357" s="179">
        <f t="shared" si="144"/>
        <v>-16.87</v>
      </c>
      <c r="Q357" s="179">
        <v>0.1</v>
      </c>
      <c r="R357" s="179">
        <v>24.1</v>
      </c>
      <c r="S357" s="237">
        <f t="shared" si="150"/>
        <v>24.1</v>
      </c>
      <c r="T357" s="299">
        <f t="shared" si="158"/>
        <v>24.1</v>
      </c>
    </row>
    <row r="358" spans="1:20" ht="15.75" customHeight="1" x14ac:dyDescent="0.3">
      <c r="A358" s="360">
        <v>351</v>
      </c>
      <c r="B358" s="235" t="s">
        <v>296</v>
      </c>
      <c r="C358" s="235">
        <v>187</v>
      </c>
      <c r="D358" s="236"/>
      <c r="E358" s="179"/>
      <c r="F358" s="179"/>
      <c r="G358" s="179">
        <v>24</v>
      </c>
      <c r="H358" s="238">
        <f>G358</f>
        <v>24</v>
      </c>
      <c r="I358" s="179"/>
      <c r="J358" s="179"/>
      <c r="K358" s="238">
        <f t="shared" si="151"/>
        <v>-24</v>
      </c>
      <c r="L358" s="239">
        <f t="shared" si="159"/>
        <v>0</v>
      </c>
      <c r="M358" s="237">
        <f t="shared" si="157"/>
        <v>24</v>
      </c>
      <c r="N358" s="237">
        <f t="shared" si="143"/>
        <v>-24</v>
      </c>
      <c r="O358" s="179" t="str">
        <f>IF(M358&gt;=19.5,"70%",IF(M358&gt;=13.5,"50%",IF(M358&gt;=5.5,"30%",IF(M358&gt;=0.1,"15%"))))</f>
        <v>70%</v>
      </c>
      <c r="P358" s="179">
        <f t="shared" si="144"/>
        <v>-16.799999999999997</v>
      </c>
      <c r="Q358" s="179">
        <v>0.1</v>
      </c>
      <c r="R358" s="179">
        <v>24</v>
      </c>
      <c r="S358" s="237">
        <f t="shared" si="150"/>
        <v>24</v>
      </c>
      <c r="T358" s="299">
        <f t="shared" si="158"/>
        <v>24</v>
      </c>
    </row>
    <row r="359" spans="1:20" ht="15.75" customHeight="1" x14ac:dyDescent="0.3">
      <c r="A359" s="360">
        <v>352</v>
      </c>
      <c r="B359" s="236" t="s">
        <v>297</v>
      </c>
      <c r="C359" s="235">
        <v>384</v>
      </c>
      <c r="D359" s="236" t="s">
        <v>65</v>
      </c>
      <c r="E359" s="242"/>
      <c r="F359" s="179"/>
      <c r="G359" s="179">
        <v>18</v>
      </c>
      <c r="H359" s="179">
        <v>18</v>
      </c>
      <c r="I359" s="179">
        <v>86</v>
      </c>
      <c r="J359" s="179">
        <v>69</v>
      </c>
      <c r="K359" s="179">
        <f t="shared" si="151"/>
        <v>68</v>
      </c>
      <c r="L359" s="179">
        <f t="shared" si="159"/>
        <v>17</v>
      </c>
      <c r="M359" s="179">
        <f t="shared" si="157"/>
        <v>18</v>
      </c>
      <c r="N359" s="179">
        <f t="shared" si="143"/>
        <v>-1</v>
      </c>
      <c r="O359" s="179" t="str">
        <f>IF(M359&gt;=19.5,"70%",IF(M359&gt;=13.5,"50%",IF(M359&gt;=5.5,"30%",IF(M359&gt;=0.1,"15%"))))</f>
        <v>50%</v>
      </c>
      <c r="P359" s="179">
        <f t="shared" si="144"/>
        <v>-0.5</v>
      </c>
      <c r="Q359" s="179">
        <v>0.1</v>
      </c>
      <c r="R359" s="179">
        <f>IF(M359&gt;=L359,(M359+P359),M359+Q359)</f>
        <v>17.5</v>
      </c>
      <c r="S359" s="179">
        <f t="shared" si="150"/>
        <v>17.5</v>
      </c>
      <c r="T359" s="299">
        <f t="shared" si="158"/>
        <v>17.5</v>
      </c>
    </row>
    <row r="360" spans="1:20" ht="15.75" customHeight="1" x14ac:dyDescent="0.3">
      <c r="A360" s="360">
        <v>353</v>
      </c>
      <c r="B360" s="235" t="s">
        <v>298</v>
      </c>
      <c r="C360" s="235">
        <v>123</v>
      </c>
      <c r="D360" s="236" t="s">
        <v>24</v>
      </c>
      <c r="E360" s="274"/>
      <c r="F360" s="179"/>
      <c r="G360" s="237">
        <v>5</v>
      </c>
      <c r="H360" s="238">
        <f>G360</f>
        <v>5</v>
      </c>
      <c r="I360" s="179">
        <v>80</v>
      </c>
      <c r="J360" s="179">
        <v>70</v>
      </c>
      <c r="K360" s="238">
        <f t="shared" si="151"/>
        <v>75</v>
      </c>
      <c r="L360" s="239">
        <f t="shared" si="159"/>
        <v>10</v>
      </c>
      <c r="M360" s="237">
        <f t="shared" si="157"/>
        <v>5</v>
      </c>
      <c r="N360" s="237">
        <f t="shared" si="143"/>
        <v>5</v>
      </c>
      <c r="O360" s="244">
        <v>0.3</v>
      </c>
      <c r="P360" s="179">
        <f t="shared" si="144"/>
        <v>1.5</v>
      </c>
      <c r="Q360" s="179">
        <v>0.1</v>
      </c>
      <c r="R360" s="237">
        <f>IF(M360&gt;=L360,(M360+P360),M360+Q360)</f>
        <v>5.0999999999999996</v>
      </c>
      <c r="S360" s="237">
        <f t="shared" si="150"/>
        <v>5.0999999999999996</v>
      </c>
      <c r="T360" s="299">
        <f t="shared" si="158"/>
        <v>5.0999999999999996</v>
      </c>
    </row>
    <row r="361" spans="1:20" ht="15.75" customHeight="1" x14ac:dyDescent="0.3">
      <c r="A361" s="360">
        <v>354</v>
      </c>
      <c r="B361" s="235" t="s">
        <v>299</v>
      </c>
      <c r="C361" s="235">
        <v>78</v>
      </c>
      <c r="D361" s="236" t="s">
        <v>45</v>
      </c>
      <c r="E361" s="179"/>
      <c r="F361" s="179"/>
      <c r="G361" s="237">
        <v>16.600000000000001</v>
      </c>
      <c r="H361" s="238">
        <f>G361</f>
        <v>16.600000000000001</v>
      </c>
      <c r="I361" s="179"/>
      <c r="J361" s="179"/>
      <c r="K361" s="238">
        <f t="shared" si="151"/>
        <v>-16.600000000000001</v>
      </c>
      <c r="L361" s="239">
        <f t="shared" si="159"/>
        <v>0</v>
      </c>
      <c r="M361" s="237">
        <f t="shared" si="157"/>
        <v>16.600000000000001</v>
      </c>
      <c r="N361" s="237">
        <f t="shared" si="143"/>
        <v>-16.600000000000001</v>
      </c>
      <c r="O361" s="179" t="str">
        <f t="shared" ref="O361:O389" si="161">IF(M361&gt;=19.5,"70%",IF(M361&gt;=13.5,"50%",IF(M361&gt;=5.5,"30%",IF(M361&gt;=0.1,"15%"))))</f>
        <v>50%</v>
      </c>
      <c r="P361" s="179">
        <f t="shared" si="144"/>
        <v>-8.3000000000000007</v>
      </c>
      <c r="Q361" s="179">
        <v>0.1</v>
      </c>
      <c r="R361" s="179">
        <v>16.600000000000001</v>
      </c>
      <c r="S361" s="237">
        <f t="shared" si="150"/>
        <v>16.600000000000001</v>
      </c>
      <c r="T361" s="299">
        <f t="shared" si="158"/>
        <v>16.600000000000001</v>
      </c>
    </row>
    <row r="362" spans="1:20" ht="15.75" customHeight="1" x14ac:dyDescent="0.3">
      <c r="A362" s="360">
        <v>355</v>
      </c>
      <c r="B362" s="235" t="s">
        <v>300</v>
      </c>
      <c r="C362" s="235">
        <v>263</v>
      </c>
      <c r="D362" s="236" t="s">
        <v>65</v>
      </c>
      <c r="E362" s="245"/>
      <c r="F362" s="179"/>
      <c r="G362" s="179">
        <v>9</v>
      </c>
      <c r="H362" s="238">
        <v>9</v>
      </c>
      <c r="I362" s="179">
        <v>83</v>
      </c>
      <c r="J362" s="179">
        <v>70</v>
      </c>
      <c r="K362" s="238">
        <f t="shared" si="151"/>
        <v>74</v>
      </c>
      <c r="L362" s="239">
        <f t="shared" si="159"/>
        <v>13</v>
      </c>
      <c r="M362" s="237">
        <f t="shared" si="157"/>
        <v>9</v>
      </c>
      <c r="N362" s="237">
        <f t="shared" si="143"/>
        <v>4</v>
      </c>
      <c r="O362" s="179" t="str">
        <f t="shared" si="161"/>
        <v>30%</v>
      </c>
      <c r="P362" s="179">
        <f t="shared" si="144"/>
        <v>1.2</v>
      </c>
      <c r="Q362" s="179">
        <v>0.1</v>
      </c>
      <c r="R362" s="237">
        <f>IF(M362&gt;=L362,(M362+P362),M362+Q362)</f>
        <v>9.1</v>
      </c>
      <c r="S362" s="237">
        <f t="shared" si="150"/>
        <v>9.1</v>
      </c>
      <c r="T362" s="299">
        <f t="shared" si="158"/>
        <v>9.1</v>
      </c>
    </row>
    <row r="363" spans="1:20" ht="15.75" customHeight="1" x14ac:dyDescent="0.3">
      <c r="A363" s="360">
        <v>356</v>
      </c>
      <c r="B363" s="235" t="s">
        <v>301</v>
      </c>
      <c r="C363" s="235">
        <v>257</v>
      </c>
      <c r="D363" s="236" t="s">
        <v>65</v>
      </c>
      <c r="E363" s="242"/>
      <c r="F363" s="179"/>
      <c r="G363" s="237">
        <v>12</v>
      </c>
      <c r="H363" s="238">
        <v>12</v>
      </c>
      <c r="I363" s="179">
        <v>87</v>
      </c>
      <c r="J363" s="179">
        <v>70</v>
      </c>
      <c r="K363" s="238">
        <f t="shared" si="151"/>
        <v>75</v>
      </c>
      <c r="L363" s="239">
        <f t="shared" si="159"/>
        <v>17</v>
      </c>
      <c r="M363" s="237">
        <f t="shared" si="157"/>
        <v>12</v>
      </c>
      <c r="N363" s="237">
        <f t="shared" si="143"/>
        <v>5</v>
      </c>
      <c r="O363" s="179" t="str">
        <f t="shared" si="161"/>
        <v>30%</v>
      </c>
      <c r="P363" s="179">
        <f t="shared" si="144"/>
        <v>1.5</v>
      </c>
      <c r="Q363" s="179">
        <v>0.1</v>
      </c>
      <c r="R363" s="237">
        <f>IF(M363&gt;=L363,(M363+P363),M363+Q363)</f>
        <v>12.1</v>
      </c>
      <c r="S363" s="237">
        <f t="shared" si="150"/>
        <v>12.1</v>
      </c>
      <c r="T363" s="299">
        <f t="shared" si="158"/>
        <v>12.1</v>
      </c>
    </row>
    <row r="364" spans="1:20" ht="15.75" customHeight="1" x14ac:dyDescent="0.3">
      <c r="A364" s="360">
        <v>357</v>
      </c>
      <c r="B364" s="235" t="s">
        <v>306</v>
      </c>
      <c r="C364" s="235">
        <v>81</v>
      </c>
      <c r="D364" s="236"/>
      <c r="E364" s="179"/>
      <c r="F364" s="179"/>
      <c r="G364" s="237">
        <v>15</v>
      </c>
      <c r="H364" s="238">
        <f>G364</f>
        <v>15</v>
      </c>
      <c r="I364" s="179"/>
      <c r="J364" s="179"/>
      <c r="K364" s="238">
        <f t="shared" si="151"/>
        <v>-15</v>
      </c>
      <c r="L364" s="239">
        <f t="shared" si="159"/>
        <v>0</v>
      </c>
      <c r="M364" s="237">
        <f t="shared" si="157"/>
        <v>15</v>
      </c>
      <c r="N364" s="237">
        <f t="shared" ref="N364:N368" si="162">L364-M364</f>
        <v>-15</v>
      </c>
      <c r="O364" s="179" t="str">
        <f t="shared" si="161"/>
        <v>50%</v>
      </c>
      <c r="P364" s="179">
        <f t="shared" ref="P364:P420" si="163">N364*O364</f>
        <v>-7.5</v>
      </c>
      <c r="Q364" s="179">
        <v>0.1</v>
      </c>
      <c r="R364" s="179">
        <v>15</v>
      </c>
      <c r="S364" s="237">
        <f t="shared" si="150"/>
        <v>15</v>
      </c>
      <c r="T364" s="299">
        <f>S364</f>
        <v>15</v>
      </c>
    </row>
    <row r="365" spans="1:20" ht="15.75" customHeight="1" x14ac:dyDescent="0.3">
      <c r="A365" s="360">
        <v>358</v>
      </c>
      <c r="B365" s="252" t="s">
        <v>474</v>
      </c>
      <c r="C365" s="72">
        <v>463</v>
      </c>
      <c r="D365" s="252"/>
      <c r="E365" s="253"/>
      <c r="F365" s="254"/>
      <c r="G365" s="31">
        <v>24.1</v>
      </c>
      <c r="H365" s="31">
        <v>24</v>
      </c>
      <c r="I365" s="31">
        <v>108</v>
      </c>
      <c r="J365" s="31">
        <v>70</v>
      </c>
      <c r="K365" s="31">
        <f t="shared" si="151"/>
        <v>84</v>
      </c>
      <c r="L365" s="31">
        <f t="shared" si="159"/>
        <v>38</v>
      </c>
      <c r="M365" s="31">
        <f t="shared" si="157"/>
        <v>24.1</v>
      </c>
      <c r="N365" s="31">
        <f t="shared" si="162"/>
        <v>13.899999999999999</v>
      </c>
      <c r="O365" s="31" t="str">
        <f t="shared" si="161"/>
        <v>70%</v>
      </c>
      <c r="P365" s="31">
        <f t="shared" si="163"/>
        <v>9.7299999999999986</v>
      </c>
      <c r="Q365" s="179">
        <v>0.1</v>
      </c>
      <c r="R365" s="31">
        <f t="shared" ref="R365:R369" si="164">IF(M365&gt;=L365,(M365+P365),M365+Q365)</f>
        <v>24.200000000000003</v>
      </c>
      <c r="S365" s="31">
        <f t="shared" si="150"/>
        <v>24.200000000000003</v>
      </c>
      <c r="T365" s="302">
        <v>24</v>
      </c>
    </row>
    <row r="366" spans="1:20" ht="15.75" customHeight="1" x14ac:dyDescent="0.3">
      <c r="A366" s="360">
        <v>359</v>
      </c>
      <c r="B366" s="235" t="s">
        <v>309</v>
      </c>
      <c r="C366" s="235">
        <v>309</v>
      </c>
      <c r="D366" s="236"/>
      <c r="E366" s="245"/>
      <c r="F366" s="179"/>
      <c r="G366" s="179">
        <v>21</v>
      </c>
      <c r="H366" s="179">
        <v>21</v>
      </c>
      <c r="I366" s="179">
        <v>94</v>
      </c>
      <c r="J366" s="179">
        <v>70</v>
      </c>
      <c r="K366" s="238">
        <v>73</v>
      </c>
      <c r="L366" s="239">
        <f t="shared" si="159"/>
        <v>24</v>
      </c>
      <c r="M366" s="237">
        <f t="shared" si="157"/>
        <v>21</v>
      </c>
      <c r="N366" s="237">
        <f t="shared" si="162"/>
        <v>3</v>
      </c>
      <c r="O366" s="179" t="str">
        <f t="shared" si="161"/>
        <v>70%</v>
      </c>
      <c r="P366" s="179">
        <f t="shared" si="163"/>
        <v>2.0999999999999996</v>
      </c>
      <c r="Q366" s="179">
        <v>0.1</v>
      </c>
      <c r="R366" s="237">
        <f t="shared" si="164"/>
        <v>21.1</v>
      </c>
      <c r="S366" s="237">
        <f t="shared" si="150"/>
        <v>21.1</v>
      </c>
      <c r="T366" s="299">
        <f>S366</f>
        <v>21.1</v>
      </c>
    </row>
    <row r="367" spans="1:20" ht="15.75" customHeight="1" x14ac:dyDescent="0.3">
      <c r="A367" s="360">
        <v>360</v>
      </c>
      <c r="B367" s="235" t="s">
        <v>311</v>
      </c>
      <c r="C367" s="235">
        <v>96</v>
      </c>
      <c r="D367" s="236" t="s">
        <v>34</v>
      </c>
      <c r="E367" s="242"/>
      <c r="F367" s="179"/>
      <c r="G367" s="237">
        <v>19</v>
      </c>
      <c r="H367" s="238">
        <v>19</v>
      </c>
      <c r="I367" s="179">
        <v>88</v>
      </c>
      <c r="J367" s="179">
        <v>69</v>
      </c>
      <c r="K367" s="238">
        <f t="shared" ref="K367:K375" si="165">I367-H367</f>
        <v>69</v>
      </c>
      <c r="L367" s="239">
        <f t="shared" si="159"/>
        <v>19</v>
      </c>
      <c r="M367" s="237">
        <f t="shared" si="157"/>
        <v>19</v>
      </c>
      <c r="N367" s="237">
        <f t="shared" si="162"/>
        <v>0</v>
      </c>
      <c r="O367" s="179" t="str">
        <f t="shared" si="161"/>
        <v>50%</v>
      </c>
      <c r="P367" s="179">
        <f t="shared" si="163"/>
        <v>0</v>
      </c>
      <c r="Q367" s="179">
        <v>0.1</v>
      </c>
      <c r="R367" s="237">
        <f t="shared" si="164"/>
        <v>19</v>
      </c>
      <c r="S367" s="237">
        <f t="shared" si="150"/>
        <v>19</v>
      </c>
      <c r="T367" s="299">
        <f>S367</f>
        <v>19</v>
      </c>
    </row>
    <row r="368" spans="1:20" ht="15.75" customHeight="1" x14ac:dyDescent="0.3">
      <c r="A368" s="360">
        <v>361</v>
      </c>
      <c r="B368" s="240" t="s">
        <v>312</v>
      </c>
      <c r="C368" s="235">
        <v>388</v>
      </c>
      <c r="D368" s="241"/>
      <c r="E368" s="242"/>
      <c r="F368" s="243"/>
      <c r="G368" s="179">
        <v>24</v>
      </c>
      <c r="H368" s="179">
        <v>24</v>
      </c>
      <c r="I368" s="179">
        <v>101</v>
      </c>
      <c r="J368" s="179">
        <v>71</v>
      </c>
      <c r="K368" s="179">
        <f t="shared" si="165"/>
        <v>77</v>
      </c>
      <c r="L368" s="179">
        <f t="shared" si="159"/>
        <v>30</v>
      </c>
      <c r="M368" s="179">
        <f t="shared" si="157"/>
        <v>24</v>
      </c>
      <c r="N368" s="179">
        <f t="shared" si="162"/>
        <v>6</v>
      </c>
      <c r="O368" s="179" t="str">
        <f t="shared" si="161"/>
        <v>70%</v>
      </c>
      <c r="P368" s="179">
        <f t="shared" si="163"/>
        <v>4.1999999999999993</v>
      </c>
      <c r="Q368" s="179">
        <v>0.1</v>
      </c>
      <c r="R368" s="179">
        <f t="shared" si="164"/>
        <v>24.1</v>
      </c>
      <c r="S368" s="179">
        <f t="shared" si="150"/>
        <v>24.1</v>
      </c>
      <c r="T368" s="232">
        <v>24</v>
      </c>
    </row>
    <row r="369" spans="1:20" ht="15.75" customHeight="1" x14ac:dyDescent="0.3">
      <c r="A369" s="360">
        <v>362</v>
      </c>
      <c r="B369" s="252" t="s">
        <v>480</v>
      </c>
      <c r="C369" s="72">
        <v>469</v>
      </c>
      <c r="D369" s="252"/>
      <c r="E369" s="253"/>
      <c r="F369" s="254"/>
      <c r="G369" s="31">
        <v>24</v>
      </c>
      <c r="H369" s="31">
        <v>24</v>
      </c>
      <c r="I369" s="31">
        <v>104</v>
      </c>
      <c r="J369" s="31">
        <v>70</v>
      </c>
      <c r="K369" s="31">
        <f t="shared" si="165"/>
        <v>80</v>
      </c>
      <c r="L369" s="31">
        <f t="shared" si="159"/>
        <v>34</v>
      </c>
      <c r="M369" s="31">
        <f t="shared" si="157"/>
        <v>24</v>
      </c>
      <c r="N369" s="31"/>
      <c r="O369" s="31" t="str">
        <f t="shared" si="161"/>
        <v>70%</v>
      </c>
      <c r="P369" s="31">
        <f t="shared" si="163"/>
        <v>0</v>
      </c>
      <c r="Q369" s="179">
        <v>0.1</v>
      </c>
      <c r="R369" s="31">
        <f t="shared" si="164"/>
        <v>24.1</v>
      </c>
      <c r="S369" s="31">
        <f t="shared" si="150"/>
        <v>24.1</v>
      </c>
      <c r="T369" s="302">
        <v>24</v>
      </c>
    </row>
    <row r="370" spans="1:20" ht="15.75" customHeight="1" x14ac:dyDescent="0.3">
      <c r="A370" s="360">
        <v>363</v>
      </c>
      <c r="B370" s="235" t="s">
        <v>313</v>
      </c>
      <c r="C370" s="235">
        <v>56</v>
      </c>
      <c r="D370" s="236"/>
      <c r="E370" s="179"/>
      <c r="F370" s="179"/>
      <c r="G370" s="237">
        <v>14.9</v>
      </c>
      <c r="H370" s="238">
        <f>G370</f>
        <v>14.9</v>
      </c>
      <c r="I370" s="179"/>
      <c r="J370" s="179"/>
      <c r="K370" s="238">
        <f t="shared" si="165"/>
        <v>-14.9</v>
      </c>
      <c r="L370" s="239">
        <f t="shared" si="159"/>
        <v>0</v>
      </c>
      <c r="M370" s="237">
        <f t="shared" si="157"/>
        <v>14.9</v>
      </c>
      <c r="N370" s="237">
        <f t="shared" ref="N370:N426" si="166">L370-M370</f>
        <v>-14.9</v>
      </c>
      <c r="O370" s="179" t="str">
        <f t="shared" si="161"/>
        <v>50%</v>
      </c>
      <c r="P370" s="179">
        <f t="shared" si="163"/>
        <v>-7.45</v>
      </c>
      <c r="Q370" s="179">
        <v>0.1</v>
      </c>
      <c r="R370" s="179">
        <v>14.9</v>
      </c>
      <c r="S370" s="237">
        <f t="shared" si="150"/>
        <v>14.9</v>
      </c>
      <c r="T370" s="299">
        <f t="shared" ref="T370:T377" si="167">S370</f>
        <v>14.9</v>
      </c>
    </row>
    <row r="371" spans="1:20" ht="15.75" customHeight="1" x14ac:dyDescent="0.3">
      <c r="A371" s="360">
        <v>364</v>
      </c>
      <c r="B371" s="235" t="s">
        <v>314</v>
      </c>
      <c r="C371" s="235">
        <v>125</v>
      </c>
      <c r="D371" s="236" t="s">
        <v>45</v>
      </c>
      <c r="E371" s="245"/>
      <c r="F371" s="179"/>
      <c r="G371" s="238">
        <v>17.7</v>
      </c>
      <c r="H371" s="238">
        <f>G371</f>
        <v>17.7</v>
      </c>
      <c r="I371" s="179">
        <v>83</v>
      </c>
      <c r="J371" s="179">
        <v>69</v>
      </c>
      <c r="K371" s="238">
        <f t="shared" si="165"/>
        <v>65.3</v>
      </c>
      <c r="L371" s="239">
        <f t="shared" si="159"/>
        <v>14</v>
      </c>
      <c r="M371" s="237">
        <f t="shared" si="157"/>
        <v>17.7</v>
      </c>
      <c r="N371" s="237">
        <f t="shared" si="166"/>
        <v>-3.6999999999999993</v>
      </c>
      <c r="O371" s="179" t="str">
        <f t="shared" si="161"/>
        <v>50%</v>
      </c>
      <c r="P371" s="179">
        <f t="shared" si="163"/>
        <v>-1.8499999999999996</v>
      </c>
      <c r="Q371" s="179">
        <v>0.1</v>
      </c>
      <c r="R371" s="237">
        <f t="shared" ref="R371:R427" si="168">IF(M371&gt;=L371,(M371+P371),M371+Q371)</f>
        <v>15.85</v>
      </c>
      <c r="S371" s="237">
        <f t="shared" si="150"/>
        <v>15.85</v>
      </c>
      <c r="T371" s="299">
        <f t="shared" si="167"/>
        <v>15.85</v>
      </c>
    </row>
    <row r="372" spans="1:20" ht="15.75" customHeight="1" x14ac:dyDescent="0.3">
      <c r="A372" s="360">
        <v>365</v>
      </c>
      <c r="B372" s="235" t="s">
        <v>315</v>
      </c>
      <c r="C372" s="235">
        <v>36</v>
      </c>
      <c r="D372" s="236"/>
      <c r="E372" s="179"/>
      <c r="F372" s="179"/>
      <c r="G372" s="237">
        <v>13.6</v>
      </c>
      <c r="H372" s="238">
        <f>G372</f>
        <v>13.6</v>
      </c>
      <c r="I372" s="179"/>
      <c r="J372" s="179"/>
      <c r="K372" s="238">
        <f t="shared" si="165"/>
        <v>-13.6</v>
      </c>
      <c r="L372" s="239">
        <f t="shared" si="159"/>
        <v>0</v>
      </c>
      <c r="M372" s="237">
        <f t="shared" si="157"/>
        <v>13.6</v>
      </c>
      <c r="N372" s="237">
        <f t="shared" si="166"/>
        <v>-13.6</v>
      </c>
      <c r="O372" s="179" t="str">
        <f t="shared" si="161"/>
        <v>50%</v>
      </c>
      <c r="P372" s="179">
        <f t="shared" si="163"/>
        <v>-6.8</v>
      </c>
      <c r="Q372" s="179">
        <v>0.1</v>
      </c>
      <c r="R372" s="237">
        <f t="shared" si="168"/>
        <v>6.8</v>
      </c>
      <c r="S372" s="237">
        <f t="shared" si="150"/>
        <v>13.6</v>
      </c>
      <c r="T372" s="299">
        <f t="shared" si="167"/>
        <v>13.6</v>
      </c>
    </row>
    <row r="373" spans="1:20" ht="15.75" customHeight="1" x14ac:dyDescent="0.3">
      <c r="A373" s="360">
        <v>366</v>
      </c>
      <c r="B373" s="235" t="s">
        <v>316</v>
      </c>
      <c r="C373" s="235">
        <v>131</v>
      </c>
      <c r="D373" s="236"/>
      <c r="E373" s="179"/>
      <c r="F373" s="179"/>
      <c r="G373" s="179">
        <v>13.6</v>
      </c>
      <c r="H373" s="238">
        <f>G373</f>
        <v>13.6</v>
      </c>
      <c r="I373" s="179"/>
      <c r="J373" s="179"/>
      <c r="K373" s="238">
        <f t="shared" si="165"/>
        <v>-13.6</v>
      </c>
      <c r="L373" s="239">
        <f t="shared" si="159"/>
        <v>0</v>
      </c>
      <c r="M373" s="237">
        <f t="shared" si="157"/>
        <v>13.6</v>
      </c>
      <c r="N373" s="237">
        <f t="shared" si="166"/>
        <v>-13.6</v>
      </c>
      <c r="O373" s="179" t="str">
        <f t="shared" si="161"/>
        <v>50%</v>
      </c>
      <c r="P373" s="179">
        <f t="shared" si="163"/>
        <v>-6.8</v>
      </c>
      <c r="Q373" s="179">
        <v>0.1</v>
      </c>
      <c r="R373" s="237">
        <f t="shared" si="168"/>
        <v>6.8</v>
      </c>
      <c r="S373" s="237">
        <f t="shared" si="150"/>
        <v>13.6</v>
      </c>
      <c r="T373" s="299">
        <f t="shared" si="167"/>
        <v>13.6</v>
      </c>
    </row>
    <row r="374" spans="1:20" ht="15.75" customHeight="1" x14ac:dyDescent="0.3">
      <c r="A374" s="360">
        <v>367</v>
      </c>
      <c r="B374" s="72" t="s">
        <v>317</v>
      </c>
      <c r="C374" s="72">
        <v>212</v>
      </c>
      <c r="D374" s="75"/>
      <c r="E374" s="247"/>
      <c r="F374" s="31"/>
      <c r="G374" s="31">
        <v>10</v>
      </c>
      <c r="H374" s="246">
        <v>10</v>
      </c>
      <c r="I374" s="31">
        <v>89</v>
      </c>
      <c r="J374" s="31">
        <v>70</v>
      </c>
      <c r="K374" s="246">
        <f t="shared" si="165"/>
        <v>79</v>
      </c>
      <c r="L374" s="247">
        <f t="shared" si="159"/>
        <v>19</v>
      </c>
      <c r="M374" s="166">
        <f t="shared" si="157"/>
        <v>10</v>
      </c>
      <c r="N374" s="166">
        <f t="shared" si="166"/>
        <v>9</v>
      </c>
      <c r="O374" s="31" t="str">
        <f t="shared" si="161"/>
        <v>30%</v>
      </c>
      <c r="P374" s="31">
        <f t="shared" si="163"/>
        <v>2.6999999999999997</v>
      </c>
      <c r="Q374" s="179">
        <v>0.1</v>
      </c>
      <c r="R374" s="166">
        <f t="shared" si="168"/>
        <v>10.1</v>
      </c>
      <c r="S374" s="166">
        <f t="shared" si="150"/>
        <v>10.1</v>
      </c>
      <c r="T374" s="300">
        <f t="shared" si="167"/>
        <v>10.1</v>
      </c>
    </row>
    <row r="375" spans="1:20" ht="15.75" customHeight="1" x14ac:dyDescent="0.3">
      <c r="A375" s="360">
        <v>368</v>
      </c>
      <c r="B375" s="235" t="s">
        <v>318</v>
      </c>
      <c r="C375" s="235">
        <v>85</v>
      </c>
      <c r="D375" s="236"/>
      <c r="E375" s="179"/>
      <c r="F375" s="179"/>
      <c r="G375" s="237">
        <v>22.2</v>
      </c>
      <c r="H375" s="238">
        <f>G375</f>
        <v>22.2</v>
      </c>
      <c r="I375" s="179"/>
      <c r="J375" s="179"/>
      <c r="K375" s="238">
        <f t="shared" si="165"/>
        <v>-22.2</v>
      </c>
      <c r="L375" s="239">
        <f t="shared" si="159"/>
        <v>0</v>
      </c>
      <c r="M375" s="237">
        <f t="shared" si="157"/>
        <v>22.2</v>
      </c>
      <c r="N375" s="237">
        <f t="shared" si="166"/>
        <v>-22.2</v>
      </c>
      <c r="O375" s="179" t="str">
        <f t="shared" si="161"/>
        <v>70%</v>
      </c>
      <c r="P375" s="179">
        <f t="shared" si="163"/>
        <v>-15.54</v>
      </c>
      <c r="Q375" s="179">
        <v>0.1</v>
      </c>
      <c r="R375" s="237">
        <f t="shared" si="168"/>
        <v>6.66</v>
      </c>
      <c r="S375" s="237">
        <f t="shared" si="150"/>
        <v>22.2</v>
      </c>
      <c r="T375" s="299">
        <f t="shared" si="167"/>
        <v>22.2</v>
      </c>
    </row>
    <row r="376" spans="1:20" ht="15.75" customHeight="1" x14ac:dyDescent="0.3">
      <c r="A376" s="360">
        <v>369</v>
      </c>
      <c r="B376" s="235" t="s">
        <v>319</v>
      </c>
      <c r="C376" s="235">
        <v>311</v>
      </c>
      <c r="D376" s="236"/>
      <c r="E376" s="245"/>
      <c r="F376" s="179"/>
      <c r="G376" s="179">
        <v>24</v>
      </c>
      <c r="H376" s="179">
        <v>24</v>
      </c>
      <c r="I376" s="179">
        <v>93</v>
      </c>
      <c r="J376" s="179">
        <v>70</v>
      </c>
      <c r="K376" s="238"/>
      <c r="L376" s="239">
        <f t="shared" si="159"/>
        <v>23</v>
      </c>
      <c r="M376" s="237">
        <f t="shared" si="157"/>
        <v>24</v>
      </c>
      <c r="N376" s="237">
        <f t="shared" si="166"/>
        <v>-1</v>
      </c>
      <c r="O376" s="179" t="str">
        <f t="shared" si="161"/>
        <v>70%</v>
      </c>
      <c r="P376" s="179">
        <f t="shared" si="163"/>
        <v>-0.7</v>
      </c>
      <c r="Q376" s="179">
        <v>0.1</v>
      </c>
      <c r="R376" s="237">
        <f t="shared" si="168"/>
        <v>23.3</v>
      </c>
      <c r="S376" s="237">
        <f t="shared" si="150"/>
        <v>23.3</v>
      </c>
      <c r="T376" s="299">
        <f t="shared" si="167"/>
        <v>23.3</v>
      </c>
    </row>
    <row r="377" spans="1:20" ht="15.75" customHeight="1" x14ac:dyDescent="0.3">
      <c r="A377" s="360">
        <v>370</v>
      </c>
      <c r="B377" s="72" t="s">
        <v>320</v>
      </c>
      <c r="C377" s="72">
        <v>389</v>
      </c>
      <c r="D377" s="75" t="s">
        <v>24</v>
      </c>
      <c r="E377" s="76"/>
      <c r="F377" s="31"/>
      <c r="G377" s="166">
        <v>9</v>
      </c>
      <c r="H377" s="246">
        <f>G377</f>
        <v>9</v>
      </c>
      <c r="I377" s="31">
        <v>96</v>
      </c>
      <c r="J377" s="31">
        <v>70</v>
      </c>
      <c r="K377" s="246">
        <f t="shared" ref="K377:K387" si="169">I377-H377</f>
        <v>87</v>
      </c>
      <c r="L377" s="247">
        <f t="shared" si="159"/>
        <v>26</v>
      </c>
      <c r="M377" s="166">
        <f t="shared" si="157"/>
        <v>9</v>
      </c>
      <c r="N377" s="166">
        <f t="shared" si="166"/>
        <v>17</v>
      </c>
      <c r="O377" s="31" t="str">
        <f t="shared" si="161"/>
        <v>30%</v>
      </c>
      <c r="P377" s="31">
        <f t="shared" si="163"/>
        <v>5.0999999999999996</v>
      </c>
      <c r="Q377" s="179">
        <v>0.1</v>
      </c>
      <c r="R377" s="166">
        <f t="shared" si="168"/>
        <v>9.1</v>
      </c>
      <c r="S377" s="166">
        <f t="shared" si="150"/>
        <v>9.1</v>
      </c>
      <c r="T377" s="300">
        <f t="shared" si="167"/>
        <v>9.1</v>
      </c>
    </row>
    <row r="378" spans="1:20" ht="15.75" customHeight="1" x14ac:dyDescent="0.3">
      <c r="A378" s="360">
        <v>371</v>
      </c>
      <c r="B378" s="235" t="s">
        <v>322</v>
      </c>
      <c r="C378" s="235">
        <v>277</v>
      </c>
      <c r="D378" s="236"/>
      <c r="E378" s="179"/>
      <c r="F378" s="179"/>
      <c r="G378" s="237">
        <v>6</v>
      </c>
      <c r="H378" s="238">
        <v>6</v>
      </c>
      <c r="I378" s="179">
        <v>108</v>
      </c>
      <c r="J378" s="179">
        <v>71</v>
      </c>
      <c r="K378" s="238">
        <f t="shared" si="169"/>
        <v>102</v>
      </c>
      <c r="L378" s="239">
        <f t="shared" si="159"/>
        <v>37</v>
      </c>
      <c r="M378" s="237">
        <f t="shared" si="157"/>
        <v>6</v>
      </c>
      <c r="N378" s="237">
        <f t="shared" si="166"/>
        <v>31</v>
      </c>
      <c r="O378" s="179" t="str">
        <f t="shared" si="161"/>
        <v>30%</v>
      </c>
      <c r="P378" s="179">
        <f t="shared" si="163"/>
        <v>9.2999999999999989</v>
      </c>
      <c r="Q378" s="179">
        <v>0.1</v>
      </c>
      <c r="R378" s="237">
        <f t="shared" si="168"/>
        <v>6.1</v>
      </c>
      <c r="S378" s="237">
        <f t="shared" si="150"/>
        <v>6.1</v>
      </c>
      <c r="T378" s="299">
        <f t="shared" ref="T378:T383" si="170">S378</f>
        <v>6.1</v>
      </c>
    </row>
    <row r="379" spans="1:20" ht="15.75" customHeight="1" x14ac:dyDescent="0.3">
      <c r="A379" s="360">
        <v>372</v>
      </c>
      <c r="B379" s="235" t="s">
        <v>323</v>
      </c>
      <c r="C379" s="235">
        <v>258</v>
      </c>
      <c r="D379" s="236"/>
      <c r="E379" s="179"/>
      <c r="F379" s="179"/>
      <c r="G379" s="179">
        <v>5.4</v>
      </c>
      <c r="H379" s="238">
        <f>G379</f>
        <v>5.4</v>
      </c>
      <c r="I379" s="179"/>
      <c r="J379" s="179"/>
      <c r="K379" s="238">
        <f t="shared" si="169"/>
        <v>-5.4</v>
      </c>
      <c r="L379" s="239">
        <f t="shared" si="159"/>
        <v>0</v>
      </c>
      <c r="M379" s="237">
        <f t="shared" si="157"/>
        <v>5.4</v>
      </c>
      <c r="N379" s="237">
        <f t="shared" si="166"/>
        <v>-5.4</v>
      </c>
      <c r="O379" s="179" t="str">
        <f t="shared" si="161"/>
        <v>15%</v>
      </c>
      <c r="P379" s="179">
        <f t="shared" si="163"/>
        <v>-0.81</v>
      </c>
      <c r="Q379" s="179">
        <v>0.1</v>
      </c>
      <c r="R379" s="237">
        <f t="shared" si="168"/>
        <v>4.59</v>
      </c>
      <c r="S379" s="237">
        <f t="shared" si="150"/>
        <v>5.4</v>
      </c>
      <c r="T379" s="299">
        <f t="shared" si="170"/>
        <v>5.4</v>
      </c>
    </row>
    <row r="380" spans="1:20" ht="15.75" customHeight="1" x14ac:dyDescent="0.3">
      <c r="A380" s="360">
        <v>373</v>
      </c>
      <c r="B380" s="236" t="s">
        <v>324</v>
      </c>
      <c r="C380" s="235">
        <v>391</v>
      </c>
      <c r="D380" s="236" t="s">
        <v>20</v>
      </c>
      <c r="E380" s="179"/>
      <c r="F380" s="179"/>
      <c r="G380" s="179">
        <v>10</v>
      </c>
      <c r="H380" s="179">
        <v>10</v>
      </c>
      <c r="I380" s="179">
        <v>80</v>
      </c>
      <c r="J380" s="179">
        <v>69</v>
      </c>
      <c r="K380" s="179">
        <f t="shared" si="169"/>
        <v>70</v>
      </c>
      <c r="L380" s="179">
        <f t="shared" si="159"/>
        <v>11</v>
      </c>
      <c r="M380" s="179">
        <f t="shared" si="157"/>
        <v>10</v>
      </c>
      <c r="N380" s="179">
        <f t="shared" si="166"/>
        <v>1</v>
      </c>
      <c r="O380" s="179" t="str">
        <f t="shared" si="161"/>
        <v>30%</v>
      </c>
      <c r="P380" s="179">
        <f t="shared" si="163"/>
        <v>0.3</v>
      </c>
      <c r="Q380" s="179">
        <v>0.1</v>
      </c>
      <c r="R380" s="179">
        <f t="shared" si="168"/>
        <v>10.1</v>
      </c>
      <c r="S380" s="179">
        <f t="shared" si="150"/>
        <v>10.1</v>
      </c>
      <c r="T380" s="299">
        <f t="shared" si="170"/>
        <v>10.1</v>
      </c>
    </row>
    <row r="381" spans="1:20" ht="15.75" customHeight="1" x14ac:dyDescent="0.3">
      <c r="A381" s="360">
        <v>374</v>
      </c>
      <c r="B381" s="235" t="s">
        <v>325</v>
      </c>
      <c r="C381" s="235">
        <v>295</v>
      </c>
      <c r="D381" s="236"/>
      <c r="E381" s="286"/>
      <c r="F381" s="179"/>
      <c r="G381" s="237">
        <v>19</v>
      </c>
      <c r="H381" s="238">
        <v>19</v>
      </c>
      <c r="I381" s="179">
        <v>82</v>
      </c>
      <c r="J381" s="179">
        <v>69</v>
      </c>
      <c r="K381" s="238">
        <f t="shared" si="169"/>
        <v>63</v>
      </c>
      <c r="L381" s="239">
        <f t="shared" si="159"/>
        <v>13</v>
      </c>
      <c r="M381" s="237">
        <f t="shared" si="157"/>
        <v>19</v>
      </c>
      <c r="N381" s="237">
        <f t="shared" si="166"/>
        <v>-6</v>
      </c>
      <c r="O381" s="179" t="str">
        <f t="shared" si="161"/>
        <v>50%</v>
      </c>
      <c r="P381" s="179">
        <f t="shared" si="163"/>
        <v>-3</v>
      </c>
      <c r="Q381" s="179">
        <v>0.1</v>
      </c>
      <c r="R381" s="237">
        <f t="shared" si="168"/>
        <v>16</v>
      </c>
      <c r="S381" s="237">
        <f t="shared" ref="S381:S438" si="171">IF(I381&gt;1,(R381),G381)</f>
        <v>16</v>
      </c>
      <c r="T381" s="299">
        <f t="shared" si="170"/>
        <v>16</v>
      </c>
    </row>
    <row r="382" spans="1:20" ht="15.75" customHeight="1" x14ac:dyDescent="0.3">
      <c r="A382" s="360">
        <v>375</v>
      </c>
      <c r="B382" s="235" t="s">
        <v>326</v>
      </c>
      <c r="C382" s="235">
        <v>262</v>
      </c>
      <c r="D382" s="236"/>
      <c r="E382" s="242"/>
      <c r="F382" s="179"/>
      <c r="G382" s="179">
        <v>16</v>
      </c>
      <c r="H382" s="238">
        <v>16</v>
      </c>
      <c r="I382" s="179">
        <v>84</v>
      </c>
      <c r="J382" s="179">
        <v>69</v>
      </c>
      <c r="K382" s="238">
        <f t="shared" si="169"/>
        <v>68</v>
      </c>
      <c r="L382" s="239">
        <f t="shared" si="159"/>
        <v>15</v>
      </c>
      <c r="M382" s="237">
        <f t="shared" si="157"/>
        <v>16</v>
      </c>
      <c r="N382" s="237">
        <f t="shared" si="166"/>
        <v>-1</v>
      </c>
      <c r="O382" s="179" t="str">
        <f t="shared" si="161"/>
        <v>50%</v>
      </c>
      <c r="P382" s="179">
        <f t="shared" si="163"/>
        <v>-0.5</v>
      </c>
      <c r="Q382" s="179">
        <v>0.1</v>
      </c>
      <c r="R382" s="237">
        <f t="shared" si="168"/>
        <v>15.5</v>
      </c>
      <c r="S382" s="237">
        <f t="shared" si="171"/>
        <v>15.5</v>
      </c>
      <c r="T382" s="299">
        <f t="shared" si="170"/>
        <v>15.5</v>
      </c>
    </row>
    <row r="383" spans="1:20" ht="15.75" customHeight="1" x14ac:dyDescent="0.3">
      <c r="A383" s="360">
        <v>376</v>
      </c>
      <c r="B383" s="72" t="s">
        <v>327</v>
      </c>
      <c r="C383" s="72">
        <v>233</v>
      </c>
      <c r="D383" s="75"/>
      <c r="E383" s="76"/>
      <c r="F383" s="31"/>
      <c r="G383" s="31">
        <v>21</v>
      </c>
      <c r="H383" s="246">
        <f>G383</f>
        <v>21</v>
      </c>
      <c r="I383" s="31">
        <v>98</v>
      </c>
      <c r="J383" s="31">
        <v>70</v>
      </c>
      <c r="K383" s="246">
        <f t="shared" si="169"/>
        <v>77</v>
      </c>
      <c r="L383" s="247">
        <f t="shared" si="159"/>
        <v>28</v>
      </c>
      <c r="M383" s="166">
        <f t="shared" si="157"/>
        <v>21</v>
      </c>
      <c r="N383" s="166">
        <f t="shared" si="166"/>
        <v>7</v>
      </c>
      <c r="O383" s="31" t="str">
        <f t="shared" si="161"/>
        <v>70%</v>
      </c>
      <c r="P383" s="31">
        <f t="shared" si="163"/>
        <v>4.8999999999999995</v>
      </c>
      <c r="Q383" s="179">
        <v>0.1</v>
      </c>
      <c r="R383" s="166">
        <f t="shared" si="168"/>
        <v>21.1</v>
      </c>
      <c r="S383" s="166">
        <f t="shared" si="171"/>
        <v>21.1</v>
      </c>
      <c r="T383" s="300">
        <f t="shared" si="170"/>
        <v>21.1</v>
      </c>
    </row>
    <row r="384" spans="1:20" ht="15.75" customHeight="1" x14ac:dyDescent="0.3">
      <c r="A384" s="360">
        <v>377</v>
      </c>
      <c r="B384" s="252" t="s">
        <v>476</v>
      </c>
      <c r="C384" s="72">
        <v>465</v>
      </c>
      <c r="D384" s="252"/>
      <c r="E384" s="253"/>
      <c r="F384" s="254"/>
      <c r="G384" s="31">
        <v>24</v>
      </c>
      <c r="H384" s="31">
        <v>24</v>
      </c>
      <c r="I384" s="31">
        <v>90</v>
      </c>
      <c r="J384" s="31">
        <v>70</v>
      </c>
      <c r="K384" s="31">
        <f t="shared" si="169"/>
        <v>66</v>
      </c>
      <c r="L384" s="31">
        <f t="shared" si="159"/>
        <v>20</v>
      </c>
      <c r="M384" s="31">
        <f t="shared" si="157"/>
        <v>24</v>
      </c>
      <c r="N384" s="31">
        <f t="shared" si="166"/>
        <v>-4</v>
      </c>
      <c r="O384" s="31" t="str">
        <f t="shared" si="161"/>
        <v>70%</v>
      </c>
      <c r="P384" s="31">
        <f t="shared" si="163"/>
        <v>-2.8</v>
      </c>
      <c r="Q384" s="179">
        <v>0.1</v>
      </c>
      <c r="R384" s="31">
        <f t="shared" si="168"/>
        <v>21.2</v>
      </c>
      <c r="S384" s="31">
        <f t="shared" si="171"/>
        <v>21.2</v>
      </c>
      <c r="T384" s="302">
        <v>21</v>
      </c>
    </row>
    <row r="385" spans="1:20" ht="15.75" customHeight="1" x14ac:dyDescent="0.3">
      <c r="A385" s="360">
        <v>378</v>
      </c>
      <c r="B385" s="72" t="s">
        <v>465</v>
      </c>
      <c r="C385" s="72">
        <v>454</v>
      </c>
      <c r="D385" s="252"/>
      <c r="E385" s="253"/>
      <c r="F385" s="254"/>
      <c r="G385" s="31">
        <v>12.1</v>
      </c>
      <c r="H385" s="31">
        <v>12</v>
      </c>
      <c r="I385" s="31">
        <v>91</v>
      </c>
      <c r="J385" s="31">
        <v>70</v>
      </c>
      <c r="K385" s="31">
        <f t="shared" si="169"/>
        <v>79</v>
      </c>
      <c r="L385" s="31">
        <f t="shared" si="159"/>
        <v>21</v>
      </c>
      <c r="M385" s="31">
        <f t="shared" si="157"/>
        <v>12.1</v>
      </c>
      <c r="N385" s="31">
        <f t="shared" si="166"/>
        <v>8.9</v>
      </c>
      <c r="O385" s="31" t="str">
        <f t="shared" si="161"/>
        <v>30%</v>
      </c>
      <c r="P385" s="31">
        <f t="shared" si="163"/>
        <v>2.67</v>
      </c>
      <c r="Q385" s="179">
        <v>0.1</v>
      </c>
      <c r="R385" s="31">
        <f t="shared" si="168"/>
        <v>12.2</v>
      </c>
      <c r="S385" s="31">
        <f t="shared" si="171"/>
        <v>12.2</v>
      </c>
      <c r="T385" s="300">
        <f>S385</f>
        <v>12.2</v>
      </c>
    </row>
    <row r="386" spans="1:20" ht="15.75" customHeight="1" x14ac:dyDescent="0.3">
      <c r="A386" s="360">
        <v>379</v>
      </c>
      <c r="B386" s="268" t="s">
        <v>328</v>
      </c>
      <c r="C386" s="72">
        <v>392</v>
      </c>
      <c r="D386" s="269"/>
      <c r="E386" s="76"/>
      <c r="F386" s="270"/>
      <c r="G386" s="31">
        <v>16</v>
      </c>
      <c r="H386" s="31">
        <v>16</v>
      </c>
      <c r="I386" s="31">
        <v>98</v>
      </c>
      <c r="J386" s="31">
        <v>70</v>
      </c>
      <c r="K386" s="31">
        <f t="shared" si="169"/>
        <v>82</v>
      </c>
      <c r="L386" s="31">
        <f t="shared" si="159"/>
        <v>28</v>
      </c>
      <c r="M386" s="31">
        <f t="shared" si="157"/>
        <v>16</v>
      </c>
      <c r="N386" s="31">
        <f t="shared" si="166"/>
        <v>12</v>
      </c>
      <c r="O386" s="31" t="str">
        <f t="shared" si="161"/>
        <v>50%</v>
      </c>
      <c r="P386" s="31">
        <f t="shared" si="163"/>
        <v>6</v>
      </c>
      <c r="Q386" s="179">
        <v>0.1</v>
      </c>
      <c r="R386" s="31">
        <f t="shared" si="168"/>
        <v>16.100000000000001</v>
      </c>
      <c r="S386" s="31">
        <f t="shared" si="171"/>
        <v>16.100000000000001</v>
      </c>
      <c r="T386" s="302">
        <v>21</v>
      </c>
    </row>
    <row r="387" spans="1:20" ht="15.75" customHeight="1" x14ac:dyDescent="0.3">
      <c r="A387" s="360">
        <v>380</v>
      </c>
      <c r="B387" s="235" t="s">
        <v>329</v>
      </c>
      <c r="C387" s="235">
        <v>164</v>
      </c>
      <c r="D387" s="236"/>
      <c r="E387" s="179"/>
      <c r="F387" s="179"/>
      <c r="G387" s="179">
        <v>5.4</v>
      </c>
      <c r="H387" s="238">
        <f>G387</f>
        <v>5.4</v>
      </c>
      <c r="I387" s="179"/>
      <c r="J387" s="179"/>
      <c r="K387" s="238">
        <f t="shared" si="169"/>
        <v>-5.4</v>
      </c>
      <c r="L387" s="239">
        <f t="shared" si="159"/>
        <v>0</v>
      </c>
      <c r="M387" s="237">
        <f t="shared" si="157"/>
        <v>5.4</v>
      </c>
      <c r="N387" s="237">
        <f t="shared" si="166"/>
        <v>-5.4</v>
      </c>
      <c r="O387" s="179" t="str">
        <f t="shared" si="161"/>
        <v>15%</v>
      </c>
      <c r="P387" s="179">
        <f t="shared" si="163"/>
        <v>-0.81</v>
      </c>
      <c r="Q387" s="179">
        <v>0.1</v>
      </c>
      <c r="R387" s="237">
        <f t="shared" si="168"/>
        <v>4.59</v>
      </c>
      <c r="S387" s="237">
        <f t="shared" si="171"/>
        <v>5.4</v>
      </c>
      <c r="T387" s="299">
        <f t="shared" ref="T387:T389" si="172">S387</f>
        <v>5.4</v>
      </c>
    </row>
    <row r="388" spans="1:20" ht="15.75" customHeight="1" x14ac:dyDescent="0.3">
      <c r="A388" s="360">
        <v>381</v>
      </c>
      <c r="B388" s="72" t="s">
        <v>330</v>
      </c>
      <c r="C388" s="72">
        <v>393</v>
      </c>
      <c r="D388" s="75" t="s">
        <v>34</v>
      </c>
      <c r="E388" s="76"/>
      <c r="F388" s="31"/>
      <c r="G388" s="31">
        <v>16</v>
      </c>
      <c r="H388" s="31">
        <v>16</v>
      </c>
      <c r="I388" s="31">
        <v>97</v>
      </c>
      <c r="J388" s="31">
        <v>72</v>
      </c>
      <c r="K388" s="246"/>
      <c r="L388" s="247">
        <f t="shared" si="159"/>
        <v>25</v>
      </c>
      <c r="M388" s="166">
        <f t="shared" si="157"/>
        <v>16</v>
      </c>
      <c r="N388" s="166">
        <f t="shared" si="166"/>
        <v>9</v>
      </c>
      <c r="O388" s="31" t="str">
        <f t="shared" si="161"/>
        <v>50%</v>
      </c>
      <c r="P388" s="31">
        <f t="shared" si="163"/>
        <v>4.5</v>
      </c>
      <c r="Q388" s="179">
        <v>0.1</v>
      </c>
      <c r="R388" s="166">
        <f t="shared" si="168"/>
        <v>16.100000000000001</v>
      </c>
      <c r="S388" s="166">
        <f t="shared" si="171"/>
        <v>16.100000000000001</v>
      </c>
      <c r="T388" s="300">
        <f t="shared" si="172"/>
        <v>16.100000000000001</v>
      </c>
    </row>
    <row r="389" spans="1:20" ht="15.75" customHeight="1" x14ac:dyDescent="0.3">
      <c r="A389" s="360">
        <v>382</v>
      </c>
      <c r="B389" s="235" t="s">
        <v>333</v>
      </c>
      <c r="C389" s="235">
        <v>394</v>
      </c>
      <c r="D389" s="236"/>
      <c r="E389" s="179"/>
      <c r="F389" s="179"/>
      <c r="G389" s="179">
        <v>4</v>
      </c>
      <c r="H389" s="238">
        <v>4</v>
      </c>
      <c r="I389" s="179"/>
      <c r="J389" s="179">
        <v>70</v>
      </c>
      <c r="K389" s="238">
        <f t="shared" ref="K389:K395" si="173">I389-H389</f>
        <v>-4</v>
      </c>
      <c r="L389" s="239">
        <f t="shared" si="159"/>
        <v>-70</v>
      </c>
      <c r="M389" s="237">
        <f t="shared" si="157"/>
        <v>4</v>
      </c>
      <c r="N389" s="237">
        <f t="shared" si="166"/>
        <v>-74</v>
      </c>
      <c r="O389" s="179" t="str">
        <f t="shared" si="161"/>
        <v>15%</v>
      </c>
      <c r="P389" s="179">
        <f t="shared" si="163"/>
        <v>-11.1</v>
      </c>
      <c r="Q389" s="179">
        <v>0.1</v>
      </c>
      <c r="R389" s="237">
        <f t="shared" si="168"/>
        <v>-7.1</v>
      </c>
      <c r="S389" s="237">
        <f t="shared" si="171"/>
        <v>4</v>
      </c>
      <c r="T389" s="299">
        <f t="shared" si="172"/>
        <v>4</v>
      </c>
    </row>
    <row r="390" spans="1:20" ht="15.75" customHeight="1" x14ac:dyDescent="0.3">
      <c r="A390" s="360">
        <v>383</v>
      </c>
      <c r="B390" s="72" t="s">
        <v>449</v>
      </c>
      <c r="C390" s="72">
        <v>436</v>
      </c>
      <c r="D390" s="252" t="s">
        <v>20</v>
      </c>
      <c r="E390" s="255"/>
      <c r="F390" s="254"/>
      <c r="G390" s="166">
        <v>16</v>
      </c>
      <c r="H390" s="246">
        <v>16</v>
      </c>
      <c r="I390" s="31"/>
      <c r="J390" s="31">
        <v>70</v>
      </c>
      <c r="K390" s="246">
        <f t="shared" si="173"/>
        <v>-16</v>
      </c>
      <c r="L390" s="247">
        <f t="shared" si="159"/>
        <v>-70</v>
      </c>
      <c r="M390" s="166">
        <f t="shared" si="157"/>
        <v>16</v>
      </c>
      <c r="N390" s="166">
        <f t="shared" si="166"/>
        <v>-86</v>
      </c>
      <c r="O390" s="251">
        <v>0.7</v>
      </c>
      <c r="P390" s="31">
        <f t="shared" si="163"/>
        <v>-60.199999999999996</v>
      </c>
      <c r="Q390" s="179">
        <v>0.1</v>
      </c>
      <c r="R390" s="166">
        <f t="shared" si="168"/>
        <v>-44.199999999999996</v>
      </c>
      <c r="S390" s="166">
        <f t="shared" si="171"/>
        <v>16</v>
      </c>
      <c r="T390" s="300">
        <v>16</v>
      </c>
    </row>
    <row r="391" spans="1:20" ht="15.75" customHeight="1" x14ac:dyDescent="0.3">
      <c r="A391" s="360">
        <v>384</v>
      </c>
      <c r="B391" s="235" t="s">
        <v>334</v>
      </c>
      <c r="C391" s="235">
        <v>395</v>
      </c>
      <c r="D391" s="236"/>
      <c r="E391" s="242"/>
      <c r="F391" s="179"/>
      <c r="G391" s="179">
        <v>20</v>
      </c>
      <c r="H391" s="238">
        <v>20</v>
      </c>
      <c r="I391" s="179">
        <v>104</v>
      </c>
      <c r="J391" s="179">
        <v>70</v>
      </c>
      <c r="K391" s="238">
        <f t="shared" si="173"/>
        <v>84</v>
      </c>
      <c r="L391" s="239">
        <f t="shared" si="159"/>
        <v>34</v>
      </c>
      <c r="M391" s="237">
        <f t="shared" si="157"/>
        <v>20</v>
      </c>
      <c r="N391" s="237">
        <f t="shared" si="166"/>
        <v>14</v>
      </c>
      <c r="O391" s="179" t="str">
        <f t="shared" ref="O391:O422" si="174">IF(M391&gt;=19.5,"70%",IF(M391&gt;=13.5,"50%",IF(M391&gt;=5.5,"30%",IF(M391&gt;=0.1,"15%"))))</f>
        <v>70%</v>
      </c>
      <c r="P391" s="179">
        <f t="shared" si="163"/>
        <v>9.7999999999999989</v>
      </c>
      <c r="Q391" s="179">
        <v>0.1</v>
      </c>
      <c r="R391" s="237">
        <f t="shared" si="168"/>
        <v>20.100000000000001</v>
      </c>
      <c r="S391" s="237">
        <f t="shared" si="171"/>
        <v>20.100000000000001</v>
      </c>
      <c r="T391" s="299">
        <f>S391</f>
        <v>20.100000000000001</v>
      </c>
    </row>
    <row r="392" spans="1:20" ht="15.75" customHeight="1" x14ac:dyDescent="0.3">
      <c r="A392" s="360">
        <v>385</v>
      </c>
      <c r="B392" s="235" t="s">
        <v>336</v>
      </c>
      <c r="C392" s="235">
        <v>43</v>
      </c>
      <c r="D392" s="236"/>
      <c r="E392" s="179"/>
      <c r="F392" s="179"/>
      <c r="G392" s="237">
        <v>9.6999999999999993</v>
      </c>
      <c r="H392" s="238">
        <f>G392</f>
        <v>9.6999999999999993</v>
      </c>
      <c r="I392" s="179"/>
      <c r="J392" s="179"/>
      <c r="K392" s="238">
        <f t="shared" si="173"/>
        <v>-9.6999999999999993</v>
      </c>
      <c r="L392" s="239">
        <f t="shared" si="159"/>
        <v>0</v>
      </c>
      <c r="M392" s="237">
        <f t="shared" si="157"/>
        <v>9.6999999999999993</v>
      </c>
      <c r="N392" s="237">
        <f t="shared" si="166"/>
        <v>-9.6999999999999993</v>
      </c>
      <c r="O392" s="179" t="str">
        <f t="shared" si="174"/>
        <v>30%</v>
      </c>
      <c r="P392" s="179">
        <f t="shared" si="163"/>
        <v>-2.9099999999999997</v>
      </c>
      <c r="Q392" s="179">
        <v>0.1</v>
      </c>
      <c r="R392" s="237">
        <f t="shared" si="168"/>
        <v>6.7899999999999991</v>
      </c>
      <c r="S392" s="237">
        <f t="shared" si="171"/>
        <v>9.6999999999999993</v>
      </c>
      <c r="T392" s="299">
        <f>S392</f>
        <v>9.6999999999999993</v>
      </c>
    </row>
    <row r="393" spans="1:20" ht="15.75" customHeight="1" x14ac:dyDescent="0.3">
      <c r="A393" s="360">
        <v>386</v>
      </c>
      <c r="B393" s="72" t="s">
        <v>464</v>
      </c>
      <c r="C393" s="72">
        <v>453</v>
      </c>
      <c r="D393" s="252"/>
      <c r="E393" s="253"/>
      <c r="F393" s="254"/>
      <c r="G393" s="31">
        <v>16</v>
      </c>
      <c r="H393" s="246">
        <f>G393</f>
        <v>16</v>
      </c>
      <c r="I393" s="31">
        <v>90</v>
      </c>
      <c r="J393" s="31">
        <v>70</v>
      </c>
      <c r="K393" s="246">
        <f t="shared" si="173"/>
        <v>74</v>
      </c>
      <c r="L393" s="247">
        <f t="shared" si="159"/>
        <v>20</v>
      </c>
      <c r="M393" s="166">
        <f t="shared" si="157"/>
        <v>16</v>
      </c>
      <c r="N393" s="166">
        <f t="shared" si="166"/>
        <v>4</v>
      </c>
      <c r="O393" s="31" t="str">
        <f t="shared" si="174"/>
        <v>50%</v>
      </c>
      <c r="P393" s="31">
        <f t="shared" si="163"/>
        <v>2</v>
      </c>
      <c r="Q393" s="179">
        <v>0.1</v>
      </c>
      <c r="R393" s="166">
        <f t="shared" si="168"/>
        <v>16.100000000000001</v>
      </c>
      <c r="S393" s="166">
        <f t="shared" si="171"/>
        <v>16.100000000000001</v>
      </c>
      <c r="T393" s="300">
        <f t="shared" ref="T393:T403" si="175">S393</f>
        <v>16.100000000000001</v>
      </c>
    </row>
    <row r="394" spans="1:20" ht="15.75" customHeight="1" x14ac:dyDescent="0.3">
      <c r="A394" s="360">
        <v>387</v>
      </c>
      <c r="B394" s="75" t="s">
        <v>340</v>
      </c>
      <c r="C394" s="72">
        <v>397</v>
      </c>
      <c r="D394" s="75"/>
      <c r="E394" s="76"/>
      <c r="F394" s="31"/>
      <c r="G394" s="31">
        <v>16</v>
      </c>
      <c r="H394" s="31">
        <v>16</v>
      </c>
      <c r="I394" s="31">
        <v>88</v>
      </c>
      <c r="J394" s="31">
        <v>70</v>
      </c>
      <c r="K394" s="31">
        <f t="shared" si="173"/>
        <v>72</v>
      </c>
      <c r="L394" s="31">
        <f t="shared" si="159"/>
        <v>18</v>
      </c>
      <c r="M394" s="31">
        <f t="shared" si="157"/>
        <v>16</v>
      </c>
      <c r="N394" s="31">
        <f t="shared" si="166"/>
        <v>2</v>
      </c>
      <c r="O394" s="31" t="str">
        <f t="shared" si="174"/>
        <v>50%</v>
      </c>
      <c r="P394" s="31">
        <f t="shared" si="163"/>
        <v>1</v>
      </c>
      <c r="Q394" s="179">
        <v>0.1</v>
      </c>
      <c r="R394" s="31">
        <f t="shared" si="168"/>
        <v>16.100000000000001</v>
      </c>
      <c r="S394" s="31">
        <f t="shared" si="171"/>
        <v>16.100000000000001</v>
      </c>
      <c r="T394" s="300">
        <f t="shared" si="175"/>
        <v>16.100000000000001</v>
      </c>
    </row>
    <row r="395" spans="1:20" ht="15.75" customHeight="1" x14ac:dyDescent="0.3">
      <c r="A395" s="360">
        <v>388</v>
      </c>
      <c r="B395" s="235" t="s">
        <v>342</v>
      </c>
      <c r="C395" s="235">
        <v>221</v>
      </c>
      <c r="D395" s="236"/>
      <c r="E395" s="179"/>
      <c r="F395" s="179"/>
      <c r="G395" s="179">
        <v>24</v>
      </c>
      <c r="H395" s="238">
        <f>G395</f>
        <v>24</v>
      </c>
      <c r="I395" s="179"/>
      <c r="J395" s="179"/>
      <c r="K395" s="238">
        <f t="shared" si="173"/>
        <v>-24</v>
      </c>
      <c r="L395" s="239">
        <f t="shared" si="159"/>
        <v>0</v>
      </c>
      <c r="M395" s="237">
        <f t="shared" si="157"/>
        <v>24</v>
      </c>
      <c r="N395" s="237">
        <f t="shared" si="166"/>
        <v>-24</v>
      </c>
      <c r="O395" s="179" t="str">
        <f t="shared" si="174"/>
        <v>70%</v>
      </c>
      <c r="P395" s="179">
        <f t="shared" si="163"/>
        <v>-16.799999999999997</v>
      </c>
      <c r="Q395" s="179">
        <v>0.1</v>
      </c>
      <c r="R395" s="237">
        <f t="shared" si="168"/>
        <v>7.2000000000000028</v>
      </c>
      <c r="S395" s="237">
        <f t="shared" si="171"/>
        <v>24</v>
      </c>
      <c r="T395" s="299">
        <f t="shared" si="175"/>
        <v>24</v>
      </c>
    </row>
    <row r="396" spans="1:20" ht="15.75" customHeight="1" x14ac:dyDescent="0.3">
      <c r="A396" s="360">
        <v>389</v>
      </c>
      <c r="B396" s="235" t="s">
        <v>343</v>
      </c>
      <c r="C396" s="235">
        <v>307</v>
      </c>
      <c r="D396" s="236" t="s">
        <v>65</v>
      </c>
      <c r="E396" s="242"/>
      <c r="F396" s="179"/>
      <c r="G396" s="179">
        <v>22</v>
      </c>
      <c r="H396" s="179">
        <v>22</v>
      </c>
      <c r="I396" s="179">
        <v>110</v>
      </c>
      <c r="J396" s="179">
        <v>70</v>
      </c>
      <c r="K396" s="238"/>
      <c r="L396" s="239">
        <f t="shared" si="159"/>
        <v>40</v>
      </c>
      <c r="M396" s="237">
        <f t="shared" si="157"/>
        <v>22</v>
      </c>
      <c r="N396" s="237">
        <f t="shared" si="166"/>
        <v>18</v>
      </c>
      <c r="O396" s="179" t="str">
        <f t="shared" si="174"/>
        <v>70%</v>
      </c>
      <c r="P396" s="179">
        <f t="shared" si="163"/>
        <v>12.6</v>
      </c>
      <c r="Q396" s="179">
        <v>0.1</v>
      </c>
      <c r="R396" s="237">
        <f t="shared" si="168"/>
        <v>22.1</v>
      </c>
      <c r="S396" s="237">
        <f t="shared" si="171"/>
        <v>22.1</v>
      </c>
      <c r="T396" s="299">
        <f t="shared" si="175"/>
        <v>22.1</v>
      </c>
    </row>
    <row r="397" spans="1:20" ht="15.75" customHeight="1" x14ac:dyDescent="0.3">
      <c r="A397" s="360">
        <v>390</v>
      </c>
      <c r="B397" s="235" t="s">
        <v>346</v>
      </c>
      <c r="C397" s="235">
        <v>155</v>
      </c>
      <c r="D397" s="236"/>
      <c r="E397" s="242"/>
      <c r="F397" s="179"/>
      <c r="G397" s="179">
        <v>24.1</v>
      </c>
      <c r="H397" s="238">
        <f>G397</f>
        <v>24.1</v>
      </c>
      <c r="I397" s="179">
        <v>106</v>
      </c>
      <c r="J397" s="179">
        <v>70</v>
      </c>
      <c r="K397" s="238">
        <f t="shared" ref="K397:K408" si="176">I397-H397</f>
        <v>81.900000000000006</v>
      </c>
      <c r="L397" s="239">
        <f t="shared" si="159"/>
        <v>36</v>
      </c>
      <c r="M397" s="237">
        <f t="shared" si="157"/>
        <v>24.1</v>
      </c>
      <c r="N397" s="237">
        <f t="shared" si="166"/>
        <v>11.899999999999999</v>
      </c>
      <c r="O397" s="179" t="str">
        <f t="shared" si="174"/>
        <v>70%</v>
      </c>
      <c r="P397" s="179">
        <f t="shared" si="163"/>
        <v>8.3299999999999983</v>
      </c>
      <c r="Q397" s="179">
        <v>0.1</v>
      </c>
      <c r="R397" s="237">
        <f t="shared" si="168"/>
        <v>24.200000000000003</v>
      </c>
      <c r="S397" s="237">
        <f t="shared" si="171"/>
        <v>24.200000000000003</v>
      </c>
      <c r="T397" s="299">
        <f t="shared" si="175"/>
        <v>24.200000000000003</v>
      </c>
    </row>
    <row r="398" spans="1:20" ht="15.75" customHeight="1" x14ac:dyDescent="0.3">
      <c r="A398" s="360">
        <v>391</v>
      </c>
      <c r="B398" s="235" t="s">
        <v>347</v>
      </c>
      <c r="C398" s="235">
        <v>202</v>
      </c>
      <c r="D398" s="236" t="s">
        <v>17</v>
      </c>
      <c r="E398" s="179"/>
      <c r="F398" s="179"/>
      <c r="G398" s="179">
        <v>15</v>
      </c>
      <c r="H398" s="238">
        <v>15</v>
      </c>
      <c r="I398" s="179">
        <v>89</v>
      </c>
      <c r="J398" s="179">
        <v>72</v>
      </c>
      <c r="K398" s="238">
        <f t="shared" si="176"/>
        <v>74</v>
      </c>
      <c r="L398" s="239">
        <f t="shared" si="159"/>
        <v>17</v>
      </c>
      <c r="M398" s="237">
        <f t="shared" si="157"/>
        <v>15</v>
      </c>
      <c r="N398" s="237">
        <f t="shared" si="166"/>
        <v>2</v>
      </c>
      <c r="O398" s="179" t="str">
        <f t="shared" si="174"/>
        <v>50%</v>
      </c>
      <c r="P398" s="179">
        <f t="shared" si="163"/>
        <v>1</v>
      </c>
      <c r="Q398" s="179">
        <v>0.1</v>
      </c>
      <c r="R398" s="237">
        <f t="shared" si="168"/>
        <v>15.1</v>
      </c>
      <c r="S398" s="237">
        <f t="shared" si="171"/>
        <v>15.1</v>
      </c>
      <c r="T398" s="299">
        <f t="shared" si="175"/>
        <v>15.1</v>
      </c>
    </row>
    <row r="399" spans="1:20" ht="15.75" customHeight="1" x14ac:dyDescent="0.3">
      <c r="A399" s="360">
        <v>392</v>
      </c>
      <c r="B399" s="235" t="s">
        <v>348</v>
      </c>
      <c r="C399" s="235">
        <v>87</v>
      </c>
      <c r="D399" s="236"/>
      <c r="E399" s="179"/>
      <c r="F399" s="179"/>
      <c r="G399" s="179">
        <v>24</v>
      </c>
      <c r="H399" s="179">
        <v>24</v>
      </c>
      <c r="I399" s="179">
        <v>106</v>
      </c>
      <c r="J399" s="179">
        <v>70</v>
      </c>
      <c r="K399" s="238">
        <f t="shared" si="176"/>
        <v>82</v>
      </c>
      <c r="L399" s="239">
        <f t="shared" si="159"/>
        <v>36</v>
      </c>
      <c r="M399" s="237">
        <f t="shared" si="157"/>
        <v>24</v>
      </c>
      <c r="N399" s="237">
        <f t="shared" si="166"/>
        <v>12</v>
      </c>
      <c r="O399" s="179" t="str">
        <f t="shared" si="174"/>
        <v>70%</v>
      </c>
      <c r="P399" s="179">
        <f t="shared" si="163"/>
        <v>8.3999999999999986</v>
      </c>
      <c r="Q399" s="179">
        <v>0.1</v>
      </c>
      <c r="R399" s="237">
        <f t="shared" si="168"/>
        <v>24.1</v>
      </c>
      <c r="S399" s="237">
        <f t="shared" si="171"/>
        <v>24.1</v>
      </c>
      <c r="T399" s="299">
        <f t="shared" si="175"/>
        <v>24.1</v>
      </c>
    </row>
    <row r="400" spans="1:20" ht="15.75" customHeight="1" x14ac:dyDescent="0.3">
      <c r="A400" s="360">
        <v>393</v>
      </c>
      <c r="B400" s="235" t="s">
        <v>350</v>
      </c>
      <c r="C400" s="235">
        <v>156</v>
      </c>
      <c r="D400" s="236"/>
      <c r="E400" s="179"/>
      <c r="F400" s="179"/>
      <c r="G400" s="179">
        <v>20.6</v>
      </c>
      <c r="H400" s="238">
        <f>G400</f>
        <v>20.6</v>
      </c>
      <c r="I400" s="179"/>
      <c r="J400" s="179"/>
      <c r="K400" s="238">
        <f t="shared" si="176"/>
        <v>-20.6</v>
      </c>
      <c r="L400" s="239">
        <f t="shared" si="159"/>
        <v>0</v>
      </c>
      <c r="M400" s="237">
        <f t="shared" si="157"/>
        <v>20.6</v>
      </c>
      <c r="N400" s="237">
        <f t="shared" si="166"/>
        <v>-20.6</v>
      </c>
      <c r="O400" s="179" t="str">
        <f t="shared" si="174"/>
        <v>70%</v>
      </c>
      <c r="P400" s="179">
        <f t="shared" si="163"/>
        <v>-14.42</v>
      </c>
      <c r="Q400" s="179">
        <v>0.1</v>
      </c>
      <c r="R400" s="237">
        <f t="shared" si="168"/>
        <v>6.1800000000000015</v>
      </c>
      <c r="S400" s="237">
        <f t="shared" si="171"/>
        <v>20.6</v>
      </c>
      <c r="T400" s="299">
        <f t="shared" si="175"/>
        <v>20.6</v>
      </c>
    </row>
    <row r="401" spans="1:20" ht="15.75" customHeight="1" x14ac:dyDescent="0.3">
      <c r="A401" s="360">
        <v>394</v>
      </c>
      <c r="B401" s="235" t="s">
        <v>351</v>
      </c>
      <c r="C401" s="235">
        <v>302</v>
      </c>
      <c r="D401" s="236"/>
      <c r="E401" s="245"/>
      <c r="F401" s="179"/>
      <c r="G401" s="179">
        <v>24</v>
      </c>
      <c r="H401" s="179">
        <v>24</v>
      </c>
      <c r="I401" s="179">
        <v>106</v>
      </c>
      <c r="J401" s="179">
        <v>70</v>
      </c>
      <c r="K401" s="238">
        <f t="shared" si="176"/>
        <v>82</v>
      </c>
      <c r="L401" s="239">
        <f t="shared" si="159"/>
        <v>36</v>
      </c>
      <c r="M401" s="237">
        <f t="shared" si="157"/>
        <v>24</v>
      </c>
      <c r="N401" s="237">
        <f t="shared" si="166"/>
        <v>12</v>
      </c>
      <c r="O401" s="179" t="str">
        <f t="shared" si="174"/>
        <v>70%</v>
      </c>
      <c r="P401" s="179">
        <f t="shared" si="163"/>
        <v>8.3999999999999986</v>
      </c>
      <c r="Q401" s="179">
        <v>0.1</v>
      </c>
      <c r="R401" s="237">
        <f t="shared" si="168"/>
        <v>24.1</v>
      </c>
      <c r="S401" s="237">
        <f t="shared" si="171"/>
        <v>24.1</v>
      </c>
      <c r="T401" s="299">
        <f t="shared" si="175"/>
        <v>24.1</v>
      </c>
    </row>
    <row r="402" spans="1:20" ht="15.75" customHeight="1" x14ac:dyDescent="0.3">
      <c r="A402" s="360">
        <v>395</v>
      </c>
      <c r="B402" s="235" t="s">
        <v>352</v>
      </c>
      <c r="C402" s="235">
        <v>280</v>
      </c>
      <c r="D402" s="236" t="s">
        <v>65</v>
      </c>
      <c r="E402" s="179"/>
      <c r="F402" s="179"/>
      <c r="G402" s="237">
        <v>13</v>
      </c>
      <c r="H402" s="238">
        <v>13</v>
      </c>
      <c r="I402" s="179">
        <v>94</v>
      </c>
      <c r="J402" s="179">
        <v>69</v>
      </c>
      <c r="K402" s="238">
        <f t="shared" si="176"/>
        <v>81</v>
      </c>
      <c r="L402" s="239">
        <f t="shared" si="159"/>
        <v>25</v>
      </c>
      <c r="M402" s="237">
        <f t="shared" si="157"/>
        <v>13</v>
      </c>
      <c r="N402" s="237">
        <f t="shared" si="166"/>
        <v>12</v>
      </c>
      <c r="O402" s="179" t="str">
        <f t="shared" si="174"/>
        <v>30%</v>
      </c>
      <c r="P402" s="179">
        <f t="shared" si="163"/>
        <v>3.5999999999999996</v>
      </c>
      <c r="Q402" s="179">
        <v>0.1</v>
      </c>
      <c r="R402" s="237">
        <f t="shared" si="168"/>
        <v>13.1</v>
      </c>
      <c r="S402" s="237">
        <f t="shared" si="171"/>
        <v>13.1</v>
      </c>
      <c r="T402" s="299">
        <f t="shared" si="175"/>
        <v>13.1</v>
      </c>
    </row>
    <row r="403" spans="1:20" ht="15.75" customHeight="1" x14ac:dyDescent="0.3">
      <c r="A403" s="360">
        <v>396</v>
      </c>
      <c r="B403" s="235" t="s">
        <v>353</v>
      </c>
      <c r="C403" s="235">
        <v>101</v>
      </c>
      <c r="D403" s="236"/>
      <c r="E403" s="179"/>
      <c r="F403" s="179"/>
      <c r="G403" s="237">
        <v>24</v>
      </c>
      <c r="H403" s="238">
        <f>G403</f>
        <v>24</v>
      </c>
      <c r="I403" s="179"/>
      <c r="J403" s="179"/>
      <c r="K403" s="238">
        <f t="shared" si="176"/>
        <v>-24</v>
      </c>
      <c r="L403" s="239">
        <f t="shared" si="159"/>
        <v>0</v>
      </c>
      <c r="M403" s="237">
        <f t="shared" si="157"/>
        <v>24</v>
      </c>
      <c r="N403" s="237">
        <f t="shared" si="166"/>
        <v>-24</v>
      </c>
      <c r="O403" s="179" t="str">
        <f t="shared" si="174"/>
        <v>70%</v>
      </c>
      <c r="P403" s="179">
        <f t="shared" si="163"/>
        <v>-16.799999999999997</v>
      </c>
      <c r="Q403" s="179">
        <v>0.1</v>
      </c>
      <c r="R403" s="237">
        <f t="shared" si="168"/>
        <v>7.2000000000000028</v>
      </c>
      <c r="S403" s="237">
        <f t="shared" si="171"/>
        <v>24</v>
      </c>
      <c r="T403" s="299">
        <f t="shared" si="175"/>
        <v>24</v>
      </c>
    </row>
    <row r="404" spans="1:20" ht="15.75" customHeight="1" x14ac:dyDescent="0.3">
      <c r="A404" s="360">
        <v>397</v>
      </c>
      <c r="B404" s="235" t="s">
        <v>356</v>
      </c>
      <c r="C404" s="235">
        <v>399</v>
      </c>
      <c r="D404" s="236" t="s">
        <v>34</v>
      </c>
      <c r="E404" s="179"/>
      <c r="F404" s="179"/>
      <c r="G404" s="237">
        <v>19</v>
      </c>
      <c r="H404" s="238">
        <v>19</v>
      </c>
      <c r="I404" s="179"/>
      <c r="J404" s="179"/>
      <c r="K404" s="238">
        <f t="shared" si="176"/>
        <v>-19</v>
      </c>
      <c r="L404" s="239">
        <f t="shared" si="159"/>
        <v>0</v>
      </c>
      <c r="M404" s="237">
        <f t="shared" ref="M404:M462" si="177">G404</f>
        <v>19</v>
      </c>
      <c r="N404" s="237">
        <f t="shared" si="166"/>
        <v>-19</v>
      </c>
      <c r="O404" s="179" t="str">
        <f t="shared" si="174"/>
        <v>50%</v>
      </c>
      <c r="P404" s="179">
        <f t="shared" si="163"/>
        <v>-9.5</v>
      </c>
      <c r="Q404" s="179">
        <v>0.1</v>
      </c>
      <c r="R404" s="237">
        <f t="shared" si="168"/>
        <v>9.5</v>
      </c>
      <c r="S404" s="237">
        <f t="shared" si="171"/>
        <v>19</v>
      </c>
      <c r="T404" s="299">
        <f>S404</f>
        <v>19</v>
      </c>
    </row>
    <row r="405" spans="1:20" ht="15.75" customHeight="1" x14ac:dyDescent="0.3">
      <c r="A405" s="360">
        <v>398</v>
      </c>
      <c r="B405" s="72" t="s">
        <v>357</v>
      </c>
      <c r="C405" s="72">
        <v>114</v>
      </c>
      <c r="D405" s="75" t="s">
        <v>34</v>
      </c>
      <c r="E405" s="76"/>
      <c r="F405" s="31"/>
      <c r="G405" s="166">
        <v>6.2</v>
      </c>
      <c r="H405" s="246">
        <v>6</v>
      </c>
      <c r="I405" s="31">
        <v>87</v>
      </c>
      <c r="J405" s="31">
        <v>70</v>
      </c>
      <c r="K405" s="246">
        <f t="shared" si="176"/>
        <v>81</v>
      </c>
      <c r="L405" s="247">
        <f t="shared" si="159"/>
        <v>17</v>
      </c>
      <c r="M405" s="166">
        <f t="shared" si="177"/>
        <v>6.2</v>
      </c>
      <c r="N405" s="166">
        <f t="shared" si="166"/>
        <v>10.8</v>
      </c>
      <c r="O405" s="31" t="str">
        <f t="shared" si="174"/>
        <v>30%</v>
      </c>
      <c r="P405" s="31">
        <f t="shared" si="163"/>
        <v>3.24</v>
      </c>
      <c r="Q405" s="179">
        <v>0.1</v>
      </c>
      <c r="R405" s="166">
        <f t="shared" si="168"/>
        <v>6.3</v>
      </c>
      <c r="S405" s="166">
        <f t="shared" si="171"/>
        <v>6.3</v>
      </c>
      <c r="T405" s="300">
        <f t="shared" ref="T405:T410" si="178">S405</f>
        <v>6.3</v>
      </c>
    </row>
    <row r="406" spans="1:20" ht="15.75" customHeight="1" x14ac:dyDescent="0.3">
      <c r="A406" s="360">
        <v>399</v>
      </c>
      <c r="B406" s="235" t="s">
        <v>358</v>
      </c>
      <c r="C406" s="235">
        <v>115</v>
      </c>
      <c r="D406" s="236"/>
      <c r="E406" s="179"/>
      <c r="F406" s="179"/>
      <c r="G406" s="237">
        <v>10.199999999999999</v>
      </c>
      <c r="H406" s="238">
        <f>G406</f>
        <v>10.199999999999999</v>
      </c>
      <c r="I406" s="179"/>
      <c r="J406" s="179"/>
      <c r="K406" s="238">
        <f t="shared" si="176"/>
        <v>-10.199999999999999</v>
      </c>
      <c r="L406" s="239">
        <f t="shared" si="159"/>
        <v>0</v>
      </c>
      <c r="M406" s="237">
        <f t="shared" si="177"/>
        <v>10.199999999999999</v>
      </c>
      <c r="N406" s="237">
        <f t="shared" si="166"/>
        <v>-10.199999999999999</v>
      </c>
      <c r="O406" s="179" t="str">
        <f t="shared" si="174"/>
        <v>30%</v>
      </c>
      <c r="P406" s="179">
        <f t="shared" si="163"/>
        <v>-3.0599999999999996</v>
      </c>
      <c r="Q406" s="179">
        <v>0.1</v>
      </c>
      <c r="R406" s="237">
        <f t="shared" si="168"/>
        <v>7.14</v>
      </c>
      <c r="S406" s="237">
        <f t="shared" si="171"/>
        <v>10.199999999999999</v>
      </c>
      <c r="T406" s="299">
        <f t="shared" si="178"/>
        <v>10.199999999999999</v>
      </c>
    </row>
    <row r="407" spans="1:20" ht="15.75" customHeight="1" x14ac:dyDescent="0.3">
      <c r="A407" s="360">
        <v>400</v>
      </c>
      <c r="B407" s="236" t="s">
        <v>359</v>
      </c>
      <c r="C407" s="235">
        <v>400</v>
      </c>
      <c r="D407" s="236"/>
      <c r="E407" s="179"/>
      <c r="F407" s="179"/>
      <c r="G407" s="179">
        <v>24</v>
      </c>
      <c r="H407" s="179">
        <v>24</v>
      </c>
      <c r="I407" s="179">
        <v>90</v>
      </c>
      <c r="J407" s="179">
        <v>69</v>
      </c>
      <c r="K407" s="179">
        <f t="shared" si="176"/>
        <v>66</v>
      </c>
      <c r="L407" s="179">
        <f t="shared" ref="L407:L465" si="179">I407-J407</f>
        <v>21</v>
      </c>
      <c r="M407" s="179">
        <f t="shared" si="177"/>
        <v>24</v>
      </c>
      <c r="N407" s="179">
        <f t="shared" si="166"/>
        <v>-3</v>
      </c>
      <c r="O407" s="179" t="str">
        <f t="shared" si="174"/>
        <v>70%</v>
      </c>
      <c r="P407" s="179">
        <f t="shared" si="163"/>
        <v>-2.0999999999999996</v>
      </c>
      <c r="Q407" s="179">
        <v>0.1</v>
      </c>
      <c r="R407" s="179">
        <f t="shared" si="168"/>
        <v>21.9</v>
      </c>
      <c r="S407" s="179">
        <f t="shared" si="171"/>
        <v>21.9</v>
      </c>
      <c r="T407" s="299">
        <f t="shared" si="178"/>
        <v>21.9</v>
      </c>
    </row>
    <row r="408" spans="1:20" ht="15.75" customHeight="1" x14ac:dyDescent="0.3">
      <c r="A408" s="360">
        <v>401</v>
      </c>
      <c r="B408" s="235" t="s">
        <v>360</v>
      </c>
      <c r="C408" s="235">
        <v>113</v>
      </c>
      <c r="D408" s="236" t="s">
        <v>24</v>
      </c>
      <c r="E408" s="242"/>
      <c r="F408" s="179"/>
      <c r="G408" s="237">
        <v>9.4</v>
      </c>
      <c r="H408" s="238">
        <f>G408</f>
        <v>9.4</v>
      </c>
      <c r="I408" s="179">
        <v>87</v>
      </c>
      <c r="J408" s="179">
        <v>70</v>
      </c>
      <c r="K408" s="238">
        <f t="shared" si="176"/>
        <v>77.599999999999994</v>
      </c>
      <c r="L408" s="239">
        <f t="shared" si="179"/>
        <v>17</v>
      </c>
      <c r="M408" s="237">
        <f t="shared" si="177"/>
        <v>9.4</v>
      </c>
      <c r="N408" s="237">
        <f t="shared" si="166"/>
        <v>7.6</v>
      </c>
      <c r="O408" s="179" t="str">
        <f t="shared" si="174"/>
        <v>30%</v>
      </c>
      <c r="P408" s="179">
        <f t="shared" si="163"/>
        <v>2.2799999999999998</v>
      </c>
      <c r="Q408" s="179">
        <v>0.1</v>
      </c>
      <c r="R408" s="237">
        <f t="shared" si="168"/>
        <v>9.5</v>
      </c>
      <c r="S408" s="237">
        <f t="shared" si="171"/>
        <v>9.5</v>
      </c>
      <c r="T408" s="299">
        <f t="shared" si="178"/>
        <v>9.5</v>
      </c>
    </row>
    <row r="409" spans="1:20" ht="15.75" customHeight="1" x14ac:dyDescent="0.3">
      <c r="A409" s="360">
        <v>402</v>
      </c>
      <c r="B409" s="235" t="s">
        <v>361</v>
      </c>
      <c r="C409" s="235">
        <v>26</v>
      </c>
      <c r="D409" s="236" t="s">
        <v>34</v>
      </c>
      <c r="E409" s="242"/>
      <c r="F409" s="179"/>
      <c r="G409" s="237">
        <v>12.5</v>
      </c>
      <c r="H409" s="238">
        <f>G409</f>
        <v>12.5</v>
      </c>
      <c r="I409" s="179">
        <v>96</v>
      </c>
      <c r="J409" s="179">
        <v>71</v>
      </c>
      <c r="K409" s="238">
        <v>99</v>
      </c>
      <c r="L409" s="239">
        <f t="shared" si="179"/>
        <v>25</v>
      </c>
      <c r="M409" s="237">
        <f t="shared" si="177"/>
        <v>12.5</v>
      </c>
      <c r="N409" s="237">
        <f t="shared" si="166"/>
        <v>12.5</v>
      </c>
      <c r="O409" s="179" t="str">
        <f t="shared" si="174"/>
        <v>30%</v>
      </c>
      <c r="P409" s="179">
        <f t="shared" si="163"/>
        <v>3.75</v>
      </c>
      <c r="Q409" s="179">
        <v>0.1</v>
      </c>
      <c r="R409" s="237">
        <f t="shared" si="168"/>
        <v>12.6</v>
      </c>
      <c r="S409" s="237">
        <f t="shared" si="171"/>
        <v>12.6</v>
      </c>
      <c r="T409" s="299">
        <f t="shared" si="178"/>
        <v>12.6</v>
      </c>
    </row>
    <row r="410" spans="1:20" ht="15.75" customHeight="1" x14ac:dyDescent="0.3">
      <c r="A410" s="360">
        <v>403</v>
      </c>
      <c r="B410" s="235" t="s">
        <v>362</v>
      </c>
      <c r="C410" s="235">
        <v>72</v>
      </c>
      <c r="D410" s="236"/>
      <c r="E410" s="179"/>
      <c r="F410" s="179"/>
      <c r="G410" s="237">
        <v>8.1</v>
      </c>
      <c r="H410" s="238">
        <f>G410</f>
        <v>8.1</v>
      </c>
      <c r="I410" s="179"/>
      <c r="J410" s="179"/>
      <c r="K410" s="238">
        <f t="shared" ref="K410:K415" si="180">I410-H410</f>
        <v>-8.1</v>
      </c>
      <c r="L410" s="239">
        <f t="shared" si="179"/>
        <v>0</v>
      </c>
      <c r="M410" s="237">
        <f t="shared" si="177"/>
        <v>8.1</v>
      </c>
      <c r="N410" s="237">
        <f t="shared" si="166"/>
        <v>-8.1</v>
      </c>
      <c r="O410" s="179" t="str">
        <f t="shared" si="174"/>
        <v>30%</v>
      </c>
      <c r="P410" s="179">
        <f t="shared" si="163"/>
        <v>-2.4299999999999997</v>
      </c>
      <c r="Q410" s="179">
        <v>0.1</v>
      </c>
      <c r="R410" s="237">
        <f t="shared" si="168"/>
        <v>5.67</v>
      </c>
      <c r="S410" s="237">
        <f t="shared" si="171"/>
        <v>8.1</v>
      </c>
      <c r="T410" s="299">
        <f t="shared" si="178"/>
        <v>8.1</v>
      </c>
    </row>
    <row r="411" spans="1:20" ht="15.75" customHeight="1" x14ac:dyDescent="0.3">
      <c r="A411" s="360">
        <v>404</v>
      </c>
      <c r="B411" s="72" t="s">
        <v>363</v>
      </c>
      <c r="C411" s="72">
        <v>292</v>
      </c>
      <c r="D411" s="75"/>
      <c r="E411" s="76"/>
      <c r="F411" s="270"/>
      <c r="G411" s="31">
        <v>19.8</v>
      </c>
      <c r="H411" s="31">
        <v>20</v>
      </c>
      <c r="I411" s="31">
        <v>95</v>
      </c>
      <c r="J411" s="31">
        <v>72</v>
      </c>
      <c r="K411" s="31">
        <f t="shared" si="180"/>
        <v>75</v>
      </c>
      <c r="L411" s="31">
        <f t="shared" si="179"/>
        <v>23</v>
      </c>
      <c r="M411" s="31">
        <f t="shared" si="177"/>
        <v>19.8</v>
      </c>
      <c r="N411" s="31">
        <f t="shared" si="166"/>
        <v>3.1999999999999993</v>
      </c>
      <c r="O411" s="31" t="str">
        <f t="shared" si="174"/>
        <v>70%</v>
      </c>
      <c r="P411" s="31">
        <f t="shared" si="163"/>
        <v>2.2399999999999993</v>
      </c>
      <c r="Q411" s="179">
        <v>0.1</v>
      </c>
      <c r="R411" s="31">
        <f t="shared" si="168"/>
        <v>19.900000000000002</v>
      </c>
      <c r="S411" s="31">
        <f t="shared" si="171"/>
        <v>19.900000000000002</v>
      </c>
      <c r="T411" s="302">
        <v>20</v>
      </c>
    </row>
    <row r="412" spans="1:20" ht="15.75" customHeight="1" x14ac:dyDescent="0.3">
      <c r="A412" s="360">
        <v>405</v>
      </c>
      <c r="B412" s="235" t="s">
        <v>364</v>
      </c>
      <c r="C412" s="235">
        <v>69</v>
      </c>
      <c r="D412" s="236"/>
      <c r="E412" s="242"/>
      <c r="F412" s="179"/>
      <c r="G412" s="179">
        <v>8</v>
      </c>
      <c r="H412" s="238">
        <v>8</v>
      </c>
      <c r="I412" s="179">
        <v>84</v>
      </c>
      <c r="J412" s="179">
        <v>70</v>
      </c>
      <c r="K412" s="238">
        <f t="shared" si="180"/>
        <v>76</v>
      </c>
      <c r="L412" s="239">
        <f t="shared" si="179"/>
        <v>14</v>
      </c>
      <c r="M412" s="237">
        <f t="shared" si="177"/>
        <v>8</v>
      </c>
      <c r="N412" s="237">
        <f t="shared" si="166"/>
        <v>6</v>
      </c>
      <c r="O412" s="179" t="str">
        <f t="shared" si="174"/>
        <v>30%</v>
      </c>
      <c r="P412" s="179">
        <f t="shared" si="163"/>
        <v>1.7999999999999998</v>
      </c>
      <c r="Q412" s="179">
        <v>0.1</v>
      </c>
      <c r="R412" s="237">
        <f t="shared" si="168"/>
        <v>8.1</v>
      </c>
      <c r="S412" s="237">
        <f t="shared" si="171"/>
        <v>8.1</v>
      </c>
      <c r="T412" s="299">
        <f>S412</f>
        <v>8.1</v>
      </c>
    </row>
    <row r="413" spans="1:20" ht="15.75" customHeight="1" x14ac:dyDescent="0.3">
      <c r="A413" s="360">
        <v>406</v>
      </c>
      <c r="B413" s="252" t="s">
        <v>479</v>
      </c>
      <c r="C413" s="72">
        <v>468</v>
      </c>
      <c r="D413" s="252"/>
      <c r="E413" s="253"/>
      <c r="F413" s="254"/>
      <c r="G413" s="31">
        <v>23</v>
      </c>
      <c r="H413" s="31">
        <v>23</v>
      </c>
      <c r="I413" s="31">
        <v>100</v>
      </c>
      <c r="J413" s="31">
        <v>70</v>
      </c>
      <c r="K413" s="31">
        <f t="shared" si="180"/>
        <v>77</v>
      </c>
      <c r="L413" s="31">
        <f t="shared" si="179"/>
        <v>30</v>
      </c>
      <c r="M413" s="31">
        <f t="shared" si="177"/>
        <v>23</v>
      </c>
      <c r="N413" s="31">
        <f t="shared" si="166"/>
        <v>7</v>
      </c>
      <c r="O413" s="31" t="str">
        <f t="shared" si="174"/>
        <v>70%</v>
      </c>
      <c r="P413" s="31">
        <f t="shared" si="163"/>
        <v>4.8999999999999995</v>
      </c>
      <c r="Q413" s="179">
        <v>0.1</v>
      </c>
      <c r="R413" s="31">
        <f t="shared" si="168"/>
        <v>23.1</v>
      </c>
      <c r="S413" s="31">
        <f t="shared" si="171"/>
        <v>23.1</v>
      </c>
      <c r="T413" s="302">
        <v>23</v>
      </c>
    </row>
    <row r="414" spans="1:20" ht="15.75" customHeight="1" x14ac:dyDescent="0.3">
      <c r="A414" s="360">
        <v>407</v>
      </c>
      <c r="B414" s="235" t="s">
        <v>365</v>
      </c>
      <c r="C414" s="235">
        <v>175</v>
      </c>
      <c r="D414" s="236"/>
      <c r="E414" s="179"/>
      <c r="F414" s="179"/>
      <c r="G414" s="179">
        <v>11</v>
      </c>
      <c r="H414" s="238">
        <f>G414</f>
        <v>11</v>
      </c>
      <c r="I414" s="179"/>
      <c r="J414" s="179"/>
      <c r="K414" s="238">
        <f t="shared" si="180"/>
        <v>-11</v>
      </c>
      <c r="L414" s="239">
        <f t="shared" si="179"/>
        <v>0</v>
      </c>
      <c r="M414" s="237">
        <f t="shared" si="177"/>
        <v>11</v>
      </c>
      <c r="N414" s="237">
        <f t="shared" si="166"/>
        <v>-11</v>
      </c>
      <c r="O414" s="179" t="str">
        <f t="shared" si="174"/>
        <v>30%</v>
      </c>
      <c r="P414" s="179">
        <f t="shared" si="163"/>
        <v>-3.3</v>
      </c>
      <c r="Q414" s="179">
        <v>0.1</v>
      </c>
      <c r="R414" s="237">
        <f t="shared" si="168"/>
        <v>7.7</v>
      </c>
      <c r="S414" s="237">
        <f t="shared" si="171"/>
        <v>11</v>
      </c>
      <c r="T414" s="299">
        <f>S414</f>
        <v>11</v>
      </c>
    </row>
    <row r="415" spans="1:20" ht="15.75" customHeight="1" x14ac:dyDescent="0.3">
      <c r="A415" s="360">
        <v>408</v>
      </c>
      <c r="B415" s="72" t="s">
        <v>367</v>
      </c>
      <c r="C415" s="72">
        <v>299</v>
      </c>
      <c r="D415" s="75" t="s">
        <v>20</v>
      </c>
      <c r="E415" s="76"/>
      <c r="F415" s="31"/>
      <c r="G415" s="31">
        <v>8</v>
      </c>
      <c r="H415" s="31">
        <v>8</v>
      </c>
      <c r="I415" s="31">
        <v>87</v>
      </c>
      <c r="J415" s="31">
        <v>70</v>
      </c>
      <c r="K415" s="246">
        <f t="shared" si="180"/>
        <v>79</v>
      </c>
      <c r="L415" s="247">
        <f t="shared" si="179"/>
        <v>17</v>
      </c>
      <c r="M415" s="166">
        <f t="shared" si="177"/>
        <v>8</v>
      </c>
      <c r="N415" s="166">
        <f t="shared" si="166"/>
        <v>9</v>
      </c>
      <c r="O415" s="31" t="str">
        <f t="shared" si="174"/>
        <v>30%</v>
      </c>
      <c r="P415" s="31">
        <f t="shared" si="163"/>
        <v>2.6999999999999997</v>
      </c>
      <c r="Q415" s="179">
        <v>0.1</v>
      </c>
      <c r="R415" s="166">
        <f t="shared" si="168"/>
        <v>8.1</v>
      </c>
      <c r="S415" s="166">
        <f t="shared" si="171"/>
        <v>8.1</v>
      </c>
      <c r="T415" s="300">
        <f t="shared" ref="T415:T419" si="181">S415</f>
        <v>8.1</v>
      </c>
    </row>
    <row r="416" spans="1:20" ht="15.75" customHeight="1" x14ac:dyDescent="0.3">
      <c r="A416" s="360">
        <v>409</v>
      </c>
      <c r="B416" s="235" t="s">
        <v>368</v>
      </c>
      <c r="C416" s="235">
        <v>308</v>
      </c>
      <c r="D416" s="236" t="s">
        <v>32</v>
      </c>
      <c r="E416" s="242"/>
      <c r="F416" s="179"/>
      <c r="G416" s="179">
        <v>16</v>
      </c>
      <c r="H416" s="179">
        <v>16</v>
      </c>
      <c r="I416" s="179">
        <v>95</v>
      </c>
      <c r="J416" s="179">
        <v>70</v>
      </c>
      <c r="K416" s="238"/>
      <c r="L416" s="239">
        <f t="shared" si="179"/>
        <v>25</v>
      </c>
      <c r="M416" s="237">
        <f t="shared" si="177"/>
        <v>16</v>
      </c>
      <c r="N416" s="237">
        <f t="shared" si="166"/>
        <v>9</v>
      </c>
      <c r="O416" s="179" t="str">
        <f t="shared" si="174"/>
        <v>50%</v>
      </c>
      <c r="P416" s="179">
        <f t="shared" si="163"/>
        <v>4.5</v>
      </c>
      <c r="Q416" s="179">
        <v>0.1</v>
      </c>
      <c r="R416" s="237">
        <f t="shared" si="168"/>
        <v>16.100000000000001</v>
      </c>
      <c r="S416" s="237">
        <f t="shared" si="171"/>
        <v>16.100000000000001</v>
      </c>
      <c r="T416" s="299">
        <f t="shared" si="181"/>
        <v>16.100000000000001</v>
      </c>
    </row>
    <row r="417" spans="1:20" ht="15.75" customHeight="1" x14ac:dyDescent="0.3">
      <c r="A417" s="360">
        <v>410</v>
      </c>
      <c r="B417" s="235" t="s">
        <v>369</v>
      </c>
      <c r="C417" s="235">
        <v>275</v>
      </c>
      <c r="D417" s="236"/>
      <c r="E417" s="245"/>
      <c r="F417" s="179"/>
      <c r="G417" s="237">
        <v>24</v>
      </c>
      <c r="H417" s="238">
        <v>24</v>
      </c>
      <c r="I417" s="179">
        <v>95</v>
      </c>
      <c r="J417" s="179">
        <v>70</v>
      </c>
      <c r="K417" s="238">
        <f t="shared" ref="K417:K472" si="182">I417-H417</f>
        <v>71</v>
      </c>
      <c r="L417" s="239">
        <f t="shared" si="179"/>
        <v>25</v>
      </c>
      <c r="M417" s="237">
        <f t="shared" si="177"/>
        <v>24</v>
      </c>
      <c r="N417" s="237">
        <f t="shared" si="166"/>
        <v>1</v>
      </c>
      <c r="O417" s="179" t="str">
        <f t="shared" si="174"/>
        <v>70%</v>
      </c>
      <c r="P417" s="179">
        <f t="shared" si="163"/>
        <v>0.7</v>
      </c>
      <c r="Q417" s="179">
        <v>0.1</v>
      </c>
      <c r="R417" s="237">
        <f t="shared" si="168"/>
        <v>24.1</v>
      </c>
      <c r="S417" s="237">
        <f t="shared" si="171"/>
        <v>24.1</v>
      </c>
      <c r="T417" s="299">
        <f t="shared" si="181"/>
        <v>24.1</v>
      </c>
    </row>
    <row r="418" spans="1:20" ht="15.75" customHeight="1" x14ac:dyDescent="0.3">
      <c r="A418" s="360">
        <v>411</v>
      </c>
      <c r="B418" s="235" t="s">
        <v>370</v>
      </c>
      <c r="C418" s="235">
        <v>402</v>
      </c>
      <c r="D418" s="236"/>
      <c r="E418" s="179"/>
      <c r="F418" s="179"/>
      <c r="G418" s="179">
        <v>13.1</v>
      </c>
      <c r="H418" s="238">
        <f>G418</f>
        <v>13.1</v>
      </c>
      <c r="I418" s="179"/>
      <c r="J418" s="179"/>
      <c r="K418" s="238">
        <f t="shared" si="182"/>
        <v>-13.1</v>
      </c>
      <c r="L418" s="239">
        <f t="shared" si="179"/>
        <v>0</v>
      </c>
      <c r="M418" s="237">
        <f t="shared" si="177"/>
        <v>13.1</v>
      </c>
      <c r="N418" s="237">
        <f t="shared" si="166"/>
        <v>-13.1</v>
      </c>
      <c r="O418" s="179" t="str">
        <f t="shared" si="174"/>
        <v>30%</v>
      </c>
      <c r="P418" s="179">
        <f t="shared" si="163"/>
        <v>-3.9299999999999997</v>
      </c>
      <c r="Q418" s="179">
        <v>0.1</v>
      </c>
      <c r="R418" s="237">
        <f t="shared" si="168"/>
        <v>9.17</v>
      </c>
      <c r="S418" s="237">
        <f t="shared" si="171"/>
        <v>13.1</v>
      </c>
      <c r="T418" s="299">
        <f t="shared" si="181"/>
        <v>13.1</v>
      </c>
    </row>
    <row r="419" spans="1:20" ht="15.75" customHeight="1" x14ac:dyDescent="0.3">
      <c r="A419" s="360">
        <v>412</v>
      </c>
      <c r="B419" s="72" t="s">
        <v>466</v>
      </c>
      <c r="C419" s="72">
        <v>455</v>
      </c>
      <c r="D419" s="252"/>
      <c r="E419" s="253"/>
      <c r="F419" s="254"/>
      <c r="G419" s="31">
        <v>21.1</v>
      </c>
      <c r="H419" s="246">
        <v>21</v>
      </c>
      <c r="I419" s="31">
        <v>105</v>
      </c>
      <c r="J419" s="31">
        <v>70</v>
      </c>
      <c r="K419" s="246">
        <f t="shared" si="182"/>
        <v>84</v>
      </c>
      <c r="L419" s="247">
        <f t="shared" si="179"/>
        <v>35</v>
      </c>
      <c r="M419" s="166">
        <f t="shared" si="177"/>
        <v>21.1</v>
      </c>
      <c r="N419" s="166">
        <f t="shared" si="166"/>
        <v>13.899999999999999</v>
      </c>
      <c r="O419" s="31" t="str">
        <f t="shared" si="174"/>
        <v>70%</v>
      </c>
      <c r="P419" s="31">
        <f t="shared" si="163"/>
        <v>9.7299999999999986</v>
      </c>
      <c r="Q419" s="179">
        <v>0.1</v>
      </c>
      <c r="R419" s="166">
        <f t="shared" si="168"/>
        <v>21.200000000000003</v>
      </c>
      <c r="S419" s="166">
        <f t="shared" si="171"/>
        <v>21.200000000000003</v>
      </c>
      <c r="T419" s="300">
        <f t="shared" si="181"/>
        <v>21.200000000000003</v>
      </c>
    </row>
    <row r="420" spans="1:20" ht="15.75" customHeight="1" x14ac:dyDescent="0.3">
      <c r="A420" s="360">
        <v>413</v>
      </c>
      <c r="B420" s="72" t="s">
        <v>372</v>
      </c>
      <c r="C420" s="72">
        <v>58</v>
      </c>
      <c r="D420" s="75"/>
      <c r="E420" s="76"/>
      <c r="F420" s="31"/>
      <c r="G420" s="166">
        <v>16</v>
      </c>
      <c r="H420" s="246">
        <f>G420</f>
        <v>16</v>
      </c>
      <c r="I420" s="31">
        <v>87</v>
      </c>
      <c r="J420" s="31">
        <v>70</v>
      </c>
      <c r="K420" s="246">
        <f t="shared" si="182"/>
        <v>71</v>
      </c>
      <c r="L420" s="247">
        <f t="shared" si="179"/>
        <v>17</v>
      </c>
      <c r="M420" s="166">
        <f t="shared" si="177"/>
        <v>16</v>
      </c>
      <c r="N420" s="166">
        <f t="shared" si="166"/>
        <v>1</v>
      </c>
      <c r="O420" s="31" t="str">
        <f t="shared" si="174"/>
        <v>50%</v>
      </c>
      <c r="P420" s="31">
        <f t="shared" si="163"/>
        <v>0.5</v>
      </c>
      <c r="Q420" s="179">
        <v>0.1</v>
      </c>
      <c r="R420" s="166">
        <f t="shared" si="168"/>
        <v>16.100000000000001</v>
      </c>
      <c r="S420" s="166">
        <f t="shared" si="171"/>
        <v>16.100000000000001</v>
      </c>
      <c r="T420" s="300">
        <f>S420</f>
        <v>16.100000000000001</v>
      </c>
    </row>
    <row r="421" spans="1:20" ht="15.75" customHeight="1" x14ac:dyDescent="0.3">
      <c r="A421" s="360">
        <v>414</v>
      </c>
      <c r="B421" s="72" t="s">
        <v>373</v>
      </c>
      <c r="C421" s="72">
        <v>266</v>
      </c>
      <c r="D421" s="75"/>
      <c r="E421" s="76"/>
      <c r="F421" s="31"/>
      <c r="G421" s="166">
        <v>13</v>
      </c>
      <c r="H421" s="246">
        <v>13</v>
      </c>
      <c r="I421" s="31">
        <v>84</v>
      </c>
      <c r="J421" s="31">
        <v>70</v>
      </c>
      <c r="K421" s="246">
        <f t="shared" si="182"/>
        <v>71</v>
      </c>
      <c r="L421" s="247">
        <f t="shared" si="179"/>
        <v>14</v>
      </c>
      <c r="M421" s="166">
        <f t="shared" si="177"/>
        <v>13</v>
      </c>
      <c r="N421" s="166">
        <f t="shared" si="166"/>
        <v>1</v>
      </c>
      <c r="O421" s="31" t="str">
        <f t="shared" si="174"/>
        <v>30%</v>
      </c>
      <c r="P421" s="31">
        <f t="shared" ref="P421:P475" si="183">N421*O421</f>
        <v>0.3</v>
      </c>
      <c r="Q421" s="179">
        <v>0.1</v>
      </c>
      <c r="R421" s="166">
        <f t="shared" si="168"/>
        <v>13.1</v>
      </c>
      <c r="S421" s="166">
        <f t="shared" si="171"/>
        <v>13.1</v>
      </c>
      <c r="T421" s="300">
        <f>S421</f>
        <v>13.1</v>
      </c>
    </row>
    <row r="422" spans="1:20" ht="15.75" customHeight="1" x14ac:dyDescent="0.3">
      <c r="A422" s="360">
        <v>415</v>
      </c>
      <c r="B422" s="72" t="s">
        <v>375</v>
      </c>
      <c r="C422" s="72">
        <v>404</v>
      </c>
      <c r="D422" s="75" t="s">
        <v>20</v>
      </c>
      <c r="E422" s="76"/>
      <c r="F422" s="31"/>
      <c r="G422" s="31">
        <v>7</v>
      </c>
      <c r="H422" s="246">
        <v>7</v>
      </c>
      <c r="I422" s="31">
        <v>91</v>
      </c>
      <c r="J422" s="31">
        <v>70</v>
      </c>
      <c r="K422" s="246">
        <f t="shared" si="182"/>
        <v>84</v>
      </c>
      <c r="L422" s="247">
        <f t="shared" si="179"/>
        <v>21</v>
      </c>
      <c r="M422" s="166">
        <f t="shared" si="177"/>
        <v>7</v>
      </c>
      <c r="N422" s="166">
        <f t="shared" si="166"/>
        <v>14</v>
      </c>
      <c r="O422" s="31" t="str">
        <f t="shared" si="174"/>
        <v>30%</v>
      </c>
      <c r="P422" s="31">
        <f t="shared" si="183"/>
        <v>4.2</v>
      </c>
      <c r="Q422" s="179">
        <v>0.1</v>
      </c>
      <c r="R422" s="166">
        <f t="shared" si="168"/>
        <v>7.1</v>
      </c>
      <c r="S422" s="166">
        <f t="shared" si="171"/>
        <v>7.1</v>
      </c>
      <c r="T422" s="300">
        <f>S422</f>
        <v>7.1</v>
      </c>
    </row>
    <row r="423" spans="1:20" ht="15.75" customHeight="1" x14ac:dyDescent="0.3">
      <c r="A423" s="360">
        <v>416</v>
      </c>
      <c r="B423" s="72" t="s">
        <v>450</v>
      </c>
      <c r="C423" s="72">
        <v>437</v>
      </c>
      <c r="D423" s="252" t="s">
        <v>20</v>
      </c>
      <c r="E423" s="255"/>
      <c r="F423" s="254"/>
      <c r="G423" s="166">
        <v>17</v>
      </c>
      <c r="H423" s="246">
        <v>17</v>
      </c>
      <c r="I423" s="31"/>
      <c r="J423" s="31">
        <v>70</v>
      </c>
      <c r="K423" s="246">
        <f t="shared" si="182"/>
        <v>-17</v>
      </c>
      <c r="L423" s="247">
        <f t="shared" si="179"/>
        <v>-70</v>
      </c>
      <c r="M423" s="166">
        <f t="shared" si="177"/>
        <v>17</v>
      </c>
      <c r="N423" s="166">
        <f t="shared" si="166"/>
        <v>-87</v>
      </c>
      <c r="O423" s="251">
        <v>0.7</v>
      </c>
      <c r="P423" s="31">
        <f t="shared" si="183"/>
        <v>-60.9</v>
      </c>
      <c r="Q423" s="179">
        <v>0.1</v>
      </c>
      <c r="R423" s="166">
        <f t="shared" si="168"/>
        <v>-43.9</v>
      </c>
      <c r="S423" s="166">
        <f t="shared" si="171"/>
        <v>17</v>
      </c>
      <c r="T423" s="300">
        <v>17</v>
      </c>
    </row>
    <row r="424" spans="1:20" ht="15.75" customHeight="1" x14ac:dyDescent="0.3">
      <c r="A424" s="360">
        <v>417</v>
      </c>
      <c r="B424" s="235" t="s">
        <v>378</v>
      </c>
      <c r="C424" s="235">
        <v>163</v>
      </c>
      <c r="D424" s="236"/>
      <c r="E424" s="179"/>
      <c r="F424" s="179"/>
      <c r="G424" s="179">
        <v>11.7</v>
      </c>
      <c r="H424" s="238">
        <f>G424</f>
        <v>11.7</v>
      </c>
      <c r="I424" s="179"/>
      <c r="J424" s="179"/>
      <c r="K424" s="238">
        <f t="shared" si="182"/>
        <v>-11.7</v>
      </c>
      <c r="L424" s="239">
        <f t="shared" si="179"/>
        <v>0</v>
      </c>
      <c r="M424" s="237">
        <f t="shared" si="177"/>
        <v>11.7</v>
      </c>
      <c r="N424" s="237">
        <f t="shared" si="166"/>
        <v>-11.7</v>
      </c>
      <c r="O424" s="179" t="str">
        <f t="shared" ref="O424:O429" si="184">IF(M424&gt;=19.5,"70%",IF(M424&gt;=13.5,"50%",IF(M424&gt;=5.5,"30%",IF(M424&gt;=0.1,"15%"))))</f>
        <v>30%</v>
      </c>
      <c r="P424" s="179">
        <f t="shared" si="183"/>
        <v>-3.51</v>
      </c>
      <c r="Q424" s="179">
        <v>0.1</v>
      </c>
      <c r="R424" s="237">
        <f t="shared" si="168"/>
        <v>8.19</v>
      </c>
      <c r="S424" s="237">
        <f t="shared" si="171"/>
        <v>11.7</v>
      </c>
      <c r="T424" s="299">
        <f>S424</f>
        <v>11.7</v>
      </c>
    </row>
    <row r="425" spans="1:20" ht="15.75" customHeight="1" x14ac:dyDescent="0.3">
      <c r="A425" s="360">
        <v>418</v>
      </c>
      <c r="B425" s="72" t="s">
        <v>463</v>
      </c>
      <c r="C425" s="72">
        <v>452</v>
      </c>
      <c r="D425" s="252"/>
      <c r="E425" s="253"/>
      <c r="F425" s="254"/>
      <c r="G425" s="31">
        <v>17</v>
      </c>
      <c r="H425" s="246">
        <f>G425</f>
        <v>17</v>
      </c>
      <c r="I425" s="31">
        <v>88</v>
      </c>
      <c r="J425" s="31">
        <v>70</v>
      </c>
      <c r="K425" s="246">
        <f t="shared" si="182"/>
        <v>71</v>
      </c>
      <c r="L425" s="247">
        <f t="shared" si="179"/>
        <v>18</v>
      </c>
      <c r="M425" s="166">
        <f t="shared" si="177"/>
        <v>17</v>
      </c>
      <c r="N425" s="166">
        <f t="shared" si="166"/>
        <v>1</v>
      </c>
      <c r="O425" s="31" t="str">
        <f t="shared" si="184"/>
        <v>50%</v>
      </c>
      <c r="P425" s="31">
        <f t="shared" si="183"/>
        <v>0.5</v>
      </c>
      <c r="Q425" s="179">
        <v>0.1</v>
      </c>
      <c r="R425" s="166">
        <f t="shared" si="168"/>
        <v>17.100000000000001</v>
      </c>
      <c r="S425" s="166">
        <f t="shared" si="171"/>
        <v>17.100000000000001</v>
      </c>
      <c r="T425" s="300">
        <f>S425</f>
        <v>17.100000000000001</v>
      </c>
    </row>
    <row r="426" spans="1:20" ht="15.75" customHeight="1" x14ac:dyDescent="0.3">
      <c r="A426" s="360">
        <v>419</v>
      </c>
      <c r="B426" s="72" t="s">
        <v>462</v>
      </c>
      <c r="C426" s="72">
        <v>450</v>
      </c>
      <c r="D426" s="252"/>
      <c r="E426" s="253"/>
      <c r="F426" s="254"/>
      <c r="G426" s="254">
        <v>12</v>
      </c>
      <c r="H426" s="254">
        <v>12</v>
      </c>
      <c r="I426" s="254">
        <v>82</v>
      </c>
      <c r="J426" s="254">
        <v>70</v>
      </c>
      <c r="K426" s="254">
        <f t="shared" si="182"/>
        <v>70</v>
      </c>
      <c r="L426" s="254">
        <f t="shared" si="179"/>
        <v>12</v>
      </c>
      <c r="M426" s="254">
        <f t="shared" si="177"/>
        <v>12</v>
      </c>
      <c r="N426" s="254">
        <f t="shared" si="166"/>
        <v>0</v>
      </c>
      <c r="O426" s="254" t="str">
        <f t="shared" si="184"/>
        <v>30%</v>
      </c>
      <c r="P426" s="254">
        <f t="shared" si="183"/>
        <v>0</v>
      </c>
      <c r="Q426" s="179">
        <v>0.1</v>
      </c>
      <c r="R426" s="254">
        <f t="shared" si="168"/>
        <v>12</v>
      </c>
      <c r="S426" s="254">
        <f t="shared" si="171"/>
        <v>12</v>
      </c>
      <c r="T426" s="305">
        <v>12</v>
      </c>
    </row>
    <row r="427" spans="1:20" ht="15.75" customHeight="1" x14ac:dyDescent="0.3">
      <c r="A427" s="360">
        <v>420</v>
      </c>
      <c r="B427" s="268" t="s">
        <v>380</v>
      </c>
      <c r="C427" s="72">
        <v>405</v>
      </c>
      <c r="D427" s="269"/>
      <c r="E427" s="76"/>
      <c r="F427" s="270"/>
      <c r="G427" s="31">
        <v>16</v>
      </c>
      <c r="H427" s="246">
        <f>G427</f>
        <v>16</v>
      </c>
      <c r="I427" s="31">
        <v>95</v>
      </c>
      <c r="J427" s="31">
        <v>70</v>
      </c>
      <c r="K427" s="246">
        <f t="shared" si="182"/>
        <v>79</v>
      </c>
      <c r="L427" s="247">
        <f t="shared" si="179"/>
        <v>25</v>
      </c>
      <c r="M427" s="166">
        <f t="shared" si="177"/>
        <v>16</v>
      </c>
      <c r="N427" s="166">
        <f t="shared" ref="N427:N475" si="185">L427-M427</f>
        <v>9</v>
      </c>
      <c r="O427" s="31" t="str">
        <f t="shared" si="184"/>
        <v>50%</v>
      </c>
      <c r="P427" s="31">
        <f t="shared" si="183"/>
        <v>4.5</v>
      </c>
      <c r="Q427" s="179">
        <v>0.1</v>
      </c>
      <c r="R427" s="166">
        <f t="shared" si="168"/>
        <v>16.100000000000001</v>
      </c>
      <c r="S427" s="166">
        <f t="shared" si="171"/>
        <v>16.100000000000001</v>
      </c>
      <c r="T427" s="300">
        <f>S427</f>
        <v>16.100000000000001</v>
      </c>
    </row>
    <row r="428" spans="1:20" ht="15.75" customHeight="1" x14ac:dyDescent="0.3">
      <c r="A428" s="360">
        <v>421</v>
      </c>
      <c r="B428" s="235" t="s">
        <v>381</v>
      </c>
      <c r="C428" s="235">
        <v>274</v>
      </c>
      <c r="D428" s="236" t="s">
        <v>65</v>
      </c>
      <c r="E428" s="245"/>
      <c r="F428" s="179"/>
      <c r="G428" s="179">
        <v>14</v>
      </c>
      <c r="H428" s="179">
        <v>14</v>
      </c>
      <c r="I428" s="179">
        <v>89</v>
      </c>
      <c r="J428" s="179">
        <v>69</v>
      </c>
      <c r="K428" s="238">
        <f>I428-H428</f>
        <v>75</v>
      </c>
      <c r="L428" s="239">
        <f>I428-J428</f>
        <v>20</v>
      </c>
      <c r="M428" s="237">
        <f>G428</f>
        <v>14</v>
      </c>
      <c r="N428" s="237">
        <f>L428-M428</f>
        <v>6</v>
      </c>
      <c r="O428" s="179" t="str">
        <f t="shared" si="184"/>
        <v>50%</v>
      </c>
      <c r="P428" s="179">
        <f>N428*O428</f>
        <v>3</v>
      </c>
      <c r="Q428" s="179">
        <v>0.1</v>
      </c>
      <c r="R428" s="237">
        <f>IF(M428&gt;=L428,(M428+P428),M428+Q428)</f>
        <v>14.1</v>
      </c>
      <c r="S428" s="237">
        <f>IF(I428&gt;1,(R428),G428)</f>
        <v>14.1</v>
      </c>
      <c r="T428" s="299">
        <f>S428</f>
        <v>14.1</v>
      </c>
    </row>
    <row r="429" spans="1:20" ht="15.75" customHeight="1" x14ac:dyDescent="0.3">
      <c r="A429" s="360">
        <v>422</v>
      </c>
      <c r="B429" s="240" t="s">
        <v>382</v>
      </c>
      <c r="C429" s="235">
        <v>406</v>
      </c>
      <c r="D429" s="240" t="s">
        <v>45</v>
      </c>
      <c r="E429" s="281"/>
      <c r="F429" s="282"/>
      <c r="G429" s="282">
        <v>24</v>
      </c>
      <c r="H429" s="282">
        <v>24</v>
      </c>
      <c r="I429" s="282">
        <v>99</v>
      </c>
      <c r="J429" s="282">
        <v>69</v>
      </c>
      <c r="K429" s="282">
        <f t="shared" si="182"/>
        <v>75</v>
      </c>
      <c r="L429" s="282">
        <f t="shared" si="179"/>
        <v>30</v>
      </c>
      <c r="M429" s="282">
        <f t="shared" si="177"/>
        <v>24</v>
      </c>
      <c r="N429" s="282">
        <f t="shared" si="185"/>
        <v>6</v>
      </c>
      <c r="O429" s="282" t="str">
        <f t="shared" si="184"/>
        <v>70%</v>
      </c>
      <c r="P429" s="282">
        <f t="shared" si="183"/>
        <v>4.1999999999999993</v>
      </c>
      <c r="Q429" s="179">
        <v>0.1</v>
      </c>
      <c r="R429" s="282">
        <f t="shared" ref="R429:R434" si="186">IF(M429&gt;=L429,(M429+P429),M429+Q429)</f>
        <v>24.1</v>
      </c>
      <c r="S429" s="282">
        <f t="shared" si="171"/>
        <v>24.1</v>
      </c>
      <c r="T429" s="299">
        <f t="shared" ref="T429:T438" si="187">S429</f>
        <v>24.1</v>
      </c>
    </row>
    <row r="430" spans="1:20" ht="15.75" customHeight="1" x14ac:dyDescent="0.3">
      <c r="A430" s="360">
        <v>423</v>
      </c>
      <c r="B430" s="235" t="s">
        <v>383</v>
      </c>
      <c r="C430" s="235">
        <v>190</v>
      </c>
      <c r="D430" s="236"/>
      <c r="E430" s="242"/>
      <c r="F430" s="179"/>
      <c r="G430" s="179">
        <v>14.5</v>
      </c>
      <c r="H430" s="238">
        <v>14</v>
      </c>
      <c r="I430" s="179">
        <v>84</v>
      </c>
      <c r="J430" s="179">
        <v>70</v>
      </c>
      <c r="K430" s="238">
        <f t="shared" si="182"/>
        <v>70</v>
      </c>
      <c r="L430" s="239">
        <f t="shared" si="179"/>
        <v>14</v>
      </c>
      <c r="M430" s="237">
        <f t="shared" si="177"/>
        <v>14.5</v>
      </c>
      <c r="N430" s="237">
        <f t="shared" si="185"/>
        <v>-0.5</v>
      </c>
      <c r="O430" s="244">
        <v>0.7</v>
      </c>
      <c r="P430" s="179">
        <f t="shared" si="183"/>
        <v>-0.35</v>
      </c>
      <c r="Q430" s="179">
        <v>0.1</v>
      </c>
      <c r="R430" s="237">
        <f t="shared" si="186"/>
        <v>14.15</v>
      </c>
      <c r="S430" s="237">
        <f t="shared" si="171"/>
        <v>14.15</v>
      </c>
      <c r="T430" s="299">
        <f t="shared" si="187"/>
        <v>14.15</v>
      </c>
    </row>
    <row r="431" spans="1:20" ht="15.75" customHeight="1" x14ac:dyDescent="0.3">
      <c r="A431" s="360">
        <v>424</v>
      </c>
      <c r="B431" s="235" t="s">
        <v>385</v>
      </c>
      <c r="C431" s="235">
        <v>270</v>
      </c>
      <c r="D431" s="236" t="s">
        <v>65</v>
      </c>
      <c r="E431" s="242"/>
      <c r="F431" s="179"/>
      <c r="G431" s="237">
        <v>19</v>
      </c>
      <c r="H431" s="238">
        <v>19</v>
      </c>
      <c r="I431" s="179">
        <v>104</v>
      </c>
      <c r="J431" s="179">
        <v>70</v>
      </c>
      <c r="K431" s="238">
        <f t="shared" si="182"/>
        <v>85</v>
      </c>
      <c r="L431" s="239">
        <f t="shared" si="179"/>
        <v>34</v>
      </c>
      <c r="M431" s="237">
        <f t="shared" si="177"/>
        <v>19</v>
      </c>
      <c r="N431" s="237">
        <f t="shared" si="185"/>
        <v>15</v>
      </c>
      <c r="O431" s="179" t="str">
        <f t="shared" ref="O431:O475" si="188">IF(M431&gt;=19.5,"70%",IF(M431&gt;=13.5,"50%",IF(M431&gt;=5.5,"30%",IF(M431&gt;=0.1,"15%"))))</f>
        <v>50%</v>
      </c>
      <c r="P431" s="179">
        <f t="shared" si="183"/>
        <v>7.5</v>
      </c>
      <c r="Q431" s="179">
        <v>0.1</v>
      </c>
      <c r="R431" s="237">
        <f t="shared" si="186"/>
        <v>19.100000000000001</v>
      </c>
      <c r="S431" s="237">
        <f t="shared" si="171"/>
        <v>19.100000000000001</v>
      </c>
      <c r="T431" s="299">
        <f t="shared" si="187"/>
        <v>19.100000000000001</v>
      </c>
    </row>
    <row r="432" spans="1:20" ht="15.75" customHeight="1" x14ac:dyDescent="0.3">
      <c r="A432" s="360">
        <v>425</v>
      </c>
      <c r="B432" s="235" t="s">
        <v>386</v>
      </c>
      <c r="C432" s="235">
        <v>293</v>
      </c>
      <c r="D432" s="236"/>
      <c r="E432" s="179"/>
      <c r="F432" s="179"/>
      <c r="G432" s="237">
        <v>24</v>
      </c>
      <c r="H432" s="238">
        <v>24</v>
      </c>
      <c r="I432" s="179"/>
      <c r="J432" s="179"/>
      <c r="K432" s="238">
        <f t="shared" si="182"/>
        <v>-24</v>
      </c>
      <c r="L432" s="239">
        <f t="shared" si="179"/>
        <v>0</v>
      </c>
      <c r="M432" s="237">
        <f t="shared" si="177"/>
        <v>24</v>
      </c>
      <c r="N432" s="237">
        <f t="shared" si="185"/>
        <v>-24</v>
      </c>
      <c r="O432" s="179" t="str">
        <f t="shared" si="188"/>
        <v>70%</v>
      </c>
      <c r="P432" s="179">
        <f t="shared" si="183"/>
        <v>-16.799999999999997</v>
      </c>
      <c r="Q432" s="179">
        <v>0.1</v>
      </c>
      <c r="R432" s="237">
        <f t="shared" si="186"/>
        <v>7.2000000000000028</v>
      </c>
      <c r="S432" s="237">
        <f t="shared" si="171"/>
        <v>24</v>
      </c>
      <c r="T432" s="299">
        <f t="shared" si="187"/>
        <v>24</v>
      </c>
    </row>
    <row r="433" spans="1:20" ht="15.75" customHeight="1" x14ac:dyDescent="0.3">
      <c r="A433" s="360">
        <v>426</v>
      </c>
      <c r="B433" s="236" t="s">
        <v>387</v>
      </c>
      <c r="C433" s="235">
        <v>407</v>
      </c>
      <c r="D433" s="236" t="s">
        <v>20</v>
      </c>
      <c r="E433" s="179"/>
      <c r="F433" s="179"/>
      <c r="G433" s="179">
        <v>10</v>
      </c>
      <c r="H433" s="179">
        <v>10</v>
      </c>
      <c r="I433" s="179">
        <v>84</v>
      </c>
      <c r="J433" s="179">
        <v>69</v>
      </c>
      <c r="K433" s="179">
        <f t="shared" si="182"/>
        <v>74</v>
      </c>
      <c r="L433" s="179">
        <f t="shared" si="179"/>
        <v>15</v>
      </c>
      <c r="M433" s="179">
        <f t="shared" si="177"/>
        <v>10</v>
      </c>
      <c r="N433" s="179">
        <f t="shared" si="185"/>
        <v>5</v>
      </c>
      <c r="O433" s="179" t="str">
        <f t="shared" si="188"/>
        <v>30%</v>
      </c>
      <c r="P433" s="179">
        <f t="shared" si="183"/>
        <v>1.5</v>
      </c>
      <c r="Q433" s="179">
        <v>0.1</v>
      </c>
      <c r="R433" s="179">
        <f t="shared" si="186"/>
        <v>10.1</v>
      </c>
      <c r="S433" s="179">
        <f t="shared" si="171"/>
        <v>10.1</v>
      </c>
      <c r="T433" s="299">
        <f t="shared" si="187"/>
        <v>10.1</v>
      </c>
    </row>
    <row r="434" spans="1:20" ht="15.75" customHeight="1" x14ac:dyDescent="0.3">
      <c r="A434" s="360">
        <v>427</v>
      </c>
      <c r="B434" s="72" t="s">
        <v>451</v>
      </c>
      <c r="C434" s="72">
        <v>438</v>
      </c>
      <c r="D434" s="252" t="s">
        <v>123</v>
      </c>
      <c r="E434" s="255"/>
      <c r="F434" s="254"/>
      <c r="G434" s="31">
        <v>20</v>
      </c>
      <c r="H434" s="246">
        <f>G434</f>
        <v>20</v>
      </c>
      <c r="I434" s="31">
        <v>103</v>
      </c>
      <c r="J434" s="31">
        <v>70</v>
      </c>
      <c r="K434" s="246">
        <f t="shared" si="182"/>
        <v>83</v>
      </c>
      <c r="L434" s="247">
        <f t="shared" si="179"/>
        <v>33</v>
      </c>
      <c r="M434" s="166">
        <f t="shared" si="177"/>
        <v>20</v>
      </c>
      <c r="N434" s="166">
        <f t="shared" si="185"/>
        <v>13</v>
      </c>
      <c r="O434" s="31" t="str">
        <f t="shared" si="188"/>
        <v>70%</v>
      </c>
      <c r="P434" s="31">
        <f t="shared" si="183"/>
        <v>9.1</v>
      </c>
      <c r="Q434" s="179">
        <v>0.1</v>
      </c>
      <c r="R434" s="166">
        <f t="shared" si="186"/>
        <v>20.100000000000001</v>
      </c>
      <c r="S434" s="166">
        <f t="shared" si="171"/>
        <v>20.100000000000001</v>
      </c>
      <c r="T434" s="300">
        <f t="shared" si="187"/>
        <v>20.100000000000001</v>
      </c>
    </row>
    <row r="435" spans="1:20" ht="15.75" customHeight="1" x14ac:dyDescent="0.3">
      <c r="A435" s="360">
        <v>428</v>
      </c>
      <c r="B435" s="72" t="s">
        <v>388</v>
      </c>
      <c r="C435" s="72">
        <v>408</v>
      </c>
      <c r="D435" s="75"/>
      <c r="E435" s="287"/>
      <c r="F435" s="31"/>
      <c r="G435" s="166">
        <v>12</v>
      </c>
      <c r="H435" s="246">
        <f>G435</f>
        <v>12</v>
      </c>
      <c r="I435" s="31">
        <v>98</v>
      </c>
      <c r="J435" s="31">
        <v>70</v>
      </c>
      <c r="K435" s="246">
        <f t="shared" si="182"/>
        <v>86</v>
      </c>
      <c r="L435" s="247">
        <f t="shared" si="179"/>
        <v>28</v>
      </c>
      <c r="M435" s="166">
        <f t="shared" si="177"/>
        <v>12</v>
      </c>
      <c r="N435" s="166">
        <f t="shared" si="185"/>
        <v>16</v>
      </c>
      <c r="O435" s="31" t="str">
        <f t="shared" si="188"/>
        <v>30%</v>
      </c>
      <c r="P435" s="31">
        <f t="shared" si="183"/>
        <v>4.8</v>
      </c>
      <c r="Q435" s="179">
        <v>0.1</v>
      </c>
      <c r="R435" s="31">
        <v>12</v>
      </c>
      <c r="S435" s="166">
        <f t="shared" si="171"/>
        <v>12</v>
      </c>
      <c r="T435" s="300">
        <f t="shared" si="187"/>
        <v>12</v>
      </c>
    </row>
    <row r="436" spans="1:20" ht="15.75" customHeight="1" x14ac:dyDescent="0.3">
      <c r="A436" s="360">
        <v>429</v>
      </c>
      <c r="B436" s="235" t="s">
        <v>389</v>
      </c>
      <c r="C436" s="235">
        <v>273</v>
      </c>
      <c r="D436" s="236" t="s">
        <v>32</v>
      </c>
      <c r="E436" s="242"/>
      <c r="F436" s="179"/>
      <c r="G436" s="237">
        <v>16</v>
      </c>
      <c r="H436" s="238">
        <v>16</v>
      </c>
      <c r="I436" s="179">
        <v>100</v>
      </c>
      <c r="J436" s="179">
        <v>70</v>
      </c>
      <c r="K436" s="238">
        <f t="shared" si="182"/>
        <v>84</v>
      </c>
      <c r="L436" s="239">
        <f t="shared" si="179"/>
        <v>30</v>
      </c>
      <c r="M436" s="237">
        <f t="shared" si="177"/>
        <v>16</v>
      </c>
      <c r="N436" s="237">
        <f t="shared" si="185"/>
        <v>14</v>
      </c>
      <c r="O436" s="179" t="str">
        <f t="shared" si="188"/>
        <v>50%</v>
      </c>
      <c r="P436" s="179">
        <f t="shared" si="183"/>
        <v>7</v>
      </c>
      <c r="Q436" s="179">
        <v>0.1</v>
      </c>
      <c r="R436" s="237">
        <f t="shared" ref="R436:R475" si="189">IF(M436&gt;=L436,(M436+P436),M436+Q436)</f>
        <v>16.100000000000001</v>
      </c>
      <c r="S436" s="237">
        <f t="shared" si="171"/>
        <v>16.100000000000001</v>
      </c>
      <c r="T436" s="299">
        <f t="shared" si="187"/>
        <v>16.100000000000001</v>
      </c>
    </row>
    <row r="437" spans="1:20" ht="15.75" customHeight="1" x14ac:dyDescent="0.3">
      <c r="A437" s="360">
        <v>430</v>
      </c>
      <c r="B437" s="235" t="s">
        <v>390</v>
      </c>
      <c r="C437" s="235">
        <v>108</v>
      </c>
      <c r="D437" s="236"/>
      <c r="E437" s="179"/>
      <c r="F437" s="179"/>
      <c r="G437" s="237">
        <v>24</v>
      </c>
      <c r="H437" s="238">
        <f>G437</f>
        <v>24</v>
      </c>
      <c r="I437" s="179"/>
      <c r="J437" s="179"/>
      <c r="K437" s="238">
        <f t="shared" si="182"/>
        <v>-24</v>
      </c>
      <c r="L437" s="239">
        <f t="shared" si="179"/>
        <v>0</v>
      </c>
      <c r="M437" s="237">
        <f t="shared" si="177"/>
        <v>24</v>
      </c>
      <c r="N437" s="237">
        <f t="shared" si="185"/>
        <v>-24</v>
      </c>
      <c r="O437" s="179" t="str">
        <f t="shared" si="188"/>
        <v>70%</v>
      </c>
      <c r="P437" s="179">
        <f t="shared" si="183"/>
        <v>-16.799999999999997</v>
      </c>
      <c r="Q437" s="179">
        <v>0.1</v>
      </c>
      <c r="R437" s="237">
        <f t="shared" si="189"/>
        <v>7.2000000000000028</v>
      </c>
      <c r="S437" s="237">
        <f t="shared" si="171"/>
        <v>24</v>
      </c>
      <c r="T437" s="299">
        <f t="shared" si="187"/>
        <v>24</v>
      </c>
    </row>
    <row r="438" spans="1:20" ht="15.75" customHeight="1" x14ac:dyDescent="0.3">
      <c r="A438" s="360">
        <v>431</v>
      </c>
      <c r="B438" s="235" t="s">
        <v>392</v>
      </c>
      <c r="C438" s="235">
        <v>71</v>
      </c>
      <c r="D438" s="236"/>
      <c r="E438" s="179"/>
      <c r="F438" s="179"/>
      <c r="G438" s="237">
        <v>17.3</v>
      </c>
      <c r="H438" s="238">
        <f>G438</f>
        <v>17.3</v>
      </c>
      <c r="I438" s="179"/>
      <c r="J438" s="179"/>
      <c r="K438" s="238">
        <f t="shared" si="182"/>
        <v>-17.3</v>
      </c>
      <c r="L438" s="239">
        <f t="shared" si="179"/>
        <v>0</v>
      </c>
      <c r="M438" s="237">
        <f t="shared" si="177"/>
        <v>17.3</v>
      </c>
      <c r="N438" s="237">
        <f t="shared" si="185"/>
        <v>-17.3</v>
      </c>
      <c r="O438" s="179" t="str">
        <f t="shared" si="188"/>
        <v>50%</v>
      </c>
      <c r="P438" s="179">
        <f t="shared" si="183"/>
        <v>-8.65</v>
      </c>
      <c r="Q438" s="179">
        <v>0.1</v>
      </c>
      <c r="R438" s="237">
        <f t="shared" si="189"/>
        <v>8.65</v>
      </c>
      <c r="S438" s="237">
        <f t="shared" si="171"/>
        <v>17.3</v>
      </c>
      <c r="T438" s="299">
        <f t="shared" si="187"/>
        <v>17.3</v>
      </c>
    </row>
    <row r="439" spans="1:20" ht="15.75" customHeight="1" x14ac:dyDescent="0.3">
      <c r="A439" s="360">
        <v>432</v>
      </c>
      <c r="B439" s="236" t="s">
        <v>393</v>
      </c>
      <c r="C439" s="235">
        <v>409</v>
      </c>
      <c r="D439" s="236" t="s">
        <v>20</v>
      </c>
      <c r="E439" s="179"/>
      <c r="F439" s="179"/>
      <c r="G439" s="179">
        <v>7</v>
      </c>
      <c r="H439" s="179">
        <v>7</v>
      </c>
      <c r="I439" s="179">
        <v>76</v>
      </c>
      <c r="J439" s="179">
        <v>69</v>
      </c>
      <c r="K439" s="179">
        <f t="shared" si="182"/>
        <v>69</v>
      </c>
      <c r="L439" s="179">
        <f t="shared" si="179"/>
        <v>7</v>
      </c>
      <c r="M439" s="179">
        <f t="shared" si="177"/>
        <v>7</v>
      </c>
      <c r="N439" s="179">
        <f t="shared" si="185"/>
        <v>0</v>
      </c>
      <c r="O439" s="179" t="str">
        <f t="shared" si="188"/>
        <v>30%</v>
      </c>
      <c r="P439" s="179">
        <f t="shared" si="183"/>
        <v>0</v>
      </c>
      <c r="Q439" s="179">
        <v>0.1</v>
      </c>
      <c r="R439" s="179">
        <f t="shared" si="189"/>
        <v>7</v>
      </c>
      <c r="S439" s="179">
        <f t="shared" ref="S439:S475" si="190">IF(I439&gt;1,(R439),G439)</f>
        <v>7</v>
      </c>
      <c r="T439" s="299">
        <v>7</v>
      </c>
    </row>
    <row r="440" spans="1:20" ht="15.75" customHeight="1" x14ac:dyDescent="0.3">
      <c r="A440" s="360">
        <v>433</v>
      </c>
      <c r="B440" s="235" t="s">
        <v>394</v>
      </c>
      <c r="C440" s="235">
        <v>12</v>
      </c>
      <c r="D440" s="236"/>
      <c r="E440" s="179"/>
      <c r="F440" s="179"/>
      <c r="G440" s="237">
        <v>8.8000000000000007</v>
      </c>
      <c r="H440" s="237">
        <f>G440</f>
        <v>8.8000000000000007</v>
      </c>
      <c r="I440" s="179"/>
      <c r="J440" s="179"/>
      <c r="K440" s="238">
        <f t="shared" si="182"/>
        <v>-8.8000000000000007</v>
      </c>
      <c r="L440" s="239">
        <f t="shared" si="179"/>
        <v>0</v>
      </c>
      <c r="M440" s="237">
        <f t="shared" si="177"/>
        <v>8.8000000000000007</v>
      </c>
      <c r="N440" s="237">
        <f t="shared" si="185"/>
        <v>-8.8000000000000007</v>
      </c>
      <c r="O440" s="179" t="str">
        <f t="shared" si="188"/>
        <v>30%</v>
      </c>
      <c r="P440" s="179">
        <f t="shared" si="183"/>
        <v>-2.64</v>
      </c>
      <c r="Q440" s="179">
        <v>0.1</v>
      </c>
      <c r="R440" s="237">
        <f t="shared" si="189"/>
        <v>6.16</v>
      </c>
      <c r="S440" s="237">
        <f t="shared" si="190"/>
        <v>8.8000000000000007</v>
      </c>
      <c r="T440" s="299">
        <f>S440</f>
        <v>8.8000000000000007</v>
      </c>
    </row>
    <row r="441" spans="1:20" ht="15.75" customHeight="1" x14ac:dyDescent="0.3">
      <c r="A441" s="360">
        <v>434</v>
      </c>
      <c r="B441" s="235" t="s">
        <v>395</v>
      </c>
      <c r="C441" s="235">
        <v>208</v>
      </c>
      <c r="D441" s="236"/>
      <c r="E441" s="179"/>
      <c r="F441" s="179"/>
      <c r="G441" s="179">
        <v>24</v>
      </c>
      <c r="H441" s="238">
        <f>G441</f>
        <v>24</v>
      </c>
      <c r="I441" s="179"/>
      <c r="J441" s="179"/>
      <c r="K441" s="238">
        <f t="shared" si="182"/>
        <v>-24</v>
      </c>
      <c r="L441" s="239">
        <f t="shared" si="179"/>
        <v>0</v>
      </c>
      <c r="M441" s="237">
        <f t="shared" si="177"/>
        <v>24</v>
      </c>
      <c r="N441" s="237">
        <f t="shared" si="185"/>
        <v>-24</v>
      </c>
      <c r="O441" s="179" t="str">
        <f t="shared" si="188"/>
        <v>70%</v>
      </c>
      <c r="P441" s="179">
        <f t="shared" si="183"/>
        <v>-16.799999999999997</v>
      </c>
      <c r="Q441" s="179">
        <v>0.1</v>
      </c>
      <c r="R441" s="237">
        <f t="shared" si="189"/>
        <v>7.2000000000000028</v>
      </c>
      <c r="S441" s="237">
        <f t="shared" si="190"/>
        <v>24</v>
      </c>
      <c r="T441" s="299">
        <f>S441</f>
        <v>24</v>
      </c>
    </row>
    <row r="442" spans="1:20" ht="15.75" customHeight="1" x14ac:dyDescent="0.3">
      <c r="A442" s="360">
        <v>435</v>
      </c>
      <c r="B442" s="240" t="s">
        <v>396</v>
      </c>
      <c r="C442" s="235">
        <v>410</v>
      </c>
      <c r="D442" s="241"/>
      <c r="E442" s="288"/>
      <c r="F442" s="243"/>
      <c r="G442" s="179">
        <v>18</v>
      </c>
      <c r="H442" s="179">
        <v>18</v>
      </c>
      <c r="I442" s="179">
        <v>95</v>
      </c>
      <c r="J442" s="179">
        <v>70</v>
      </c>
      <c r="K442" s="179">
        <f t="shared" si="182"/>
        <v>77</v>
      </c>
      <c r="L442" s="179">
        <f t="shared" si="179"/>
        <v>25</v>
      </c>
      <c r="M442" s="179">
        <f t="shared" si="177"/>
        <v>18</v>
      </c>
      <c r="N442" s="179">
        <f t="shared" si="185"/>
        <v>7</v>
      </c>
      <c r="O442" s="179" t="str">
        <f t="shared" si="188"/>
        <v>50%</v>
      </c>
      <c r="P442" s="179">
        <f t="shared" si="183"/>
        <v>3.5</v>
      </c>
      <c r="Q442" s="179">
        <v>0.1</v>
      </c>
      <c r="R442" s="179">
        <f t="shared" si="189"/>
        <v>18.100000000000001</v>
      </c>
      <c r="S442" s="179">
        <f t="shared" si="190"/>
        <v>18.100000000000001</v>
      </c>
      <c r="T442" s="299">
        <f>S442</f>
        <v>18.100000000000001</v>
      </c>
    </row>
    <row r="443" spans="1:20" ht="15.75" customHeight="1" x14ac:dyDescent="0.3">
      <c r="A443" s="360">
        <v>436</v>
      </c>
      <c r="B443" s="235" t="s">
        <v>397</v>
      </c>
      <c r="C443" s="235">
        <v>411</v>
      </c>
      <c r="D443" s="236"/>
      <c r="E443" s="242"/>
      <c r="F443" s="179"/>
      <c r="G443" s="179">
        <v>7</v>
      </c>
      <c r="H443" s="238">
        <v>7</v>
      </c>
      <c r="I443" s="179">
        <v>81</v>
      </c>
      <c r="J443" s="179">
        <v>70</v>
      </c>
      <c r="K443" s="238">
        <f t="shared" si="182"/>
        <v>74</v>
      </c>
      <c r="L443" s="239">
        <f t="shared" si="179"/>
        <v>11</v>
      </c>
      <c r="M443" s="237">
        <f t="shared" si="177"/>
        <v>7</v>
      </c>
      <c r="N443" s="237">
        <f t="shared" si="185"/>
        <v>4</v>
      </c>
      <c r="O443" s="179" t="str">
        <f t="shared" si="188"/>
        <v>30%</v>
      </c>
      <c r="P443" s="179">
        <f t="shared" si="183"/>
        <v>1.2</v>
      </c>
      <c r="Q443" s="179">
        <v>0.1</v>
      </c>
      <c r="R443" s="237">
        <f t="shared" si="189"/>
        <v>7.1</v>
      </c>
      <c r="S443" s="237">
        <f t="shared" si="190"/>
        <v>7.1</v>
      </c>
      <c r="T443" s="299">
        <v>7</v>
      </c>
    </row>
    <row r="444" spans="1:20" ht="15.75" customHeight="1" x14ac:dyDescent="0.3">
      <c r="A444" s="360">
        <v>437</v>
      </c>
      <c r="B444" s="236" t="s">
        <v>398</v>
      </c>
      <c r="C444" s="235">
        <v>412</v>
      </c>
      <c r="D444" s="236"/>
      <c r="E444" s="242"/>
      <c r="F444" s="179"/>
      <c r="G444" s="179">
        <v>24</v>
      </c>
      <c r="H444" s="179">
        <v>24</v>
      </c>
      <c r="I444" s="179">
        <v>95</v>
      </c>
      <c r="J444" s="179">
        <v>70</v>
      </c>
      <c r="K444" s="179">
        <f t="shared" si="182"/>
        <v>71</v>
      </c>
      <c r="L444" s="179">
        <f t="shared" si="179"/>
        <v>25</v>
      </c>
      <c r="M444" s="179">
        <f t="shared" si="177"/>
        <v>24</v>
      </c>
      <c r="N444" s="179">
        <f t="shared" si="185"/>
        <v>1</v>
      </c>
      <c r="O444" s="179" t="str">
        <f t="shared" si="188"/>
        <v>70%</v>
      </c>
      <c r="P444" s="179">
        <f t="shared" si="183"/>
        <v>0.7</v>
      </c>
      <c r="Q444" s="179">
        <v>0.1</v>
      </c>
      <c r="R444" s="179">
        <f t="shared" si="189"/>
        <v>24.1</v>
      </c>
      <c r="S444" s="179">
        <f t="shared" si="190"/>
        <v>24.1</v>
      </c>
      <c r="T444" s="232">
        <v>24</v>
      </c>
    </row>
    <row r="445" spans="1:20" ht="15.75" customHeight="1" x14ac:dyDescent="0.3">
      <c r="A445" s="360">
        <v>438</v>
      </c>
      <c r="B445" s="235" t="s">
        <v>399</v>
      </c>
      <c r="C445" s="235">
        <v>19</v>
      </c>
      <c r="D445" s="236"/>
      <c r="E445" s="242"/>
      <c r="F445" s="179"/>
      <c r="G445" s="237">
        <v>14</v>
      </c>
      <c r="H445" s="238">
        <f>G445</f>
        <v>14</v>
      </c>
      <c r="I445" s="179">
        <v>98</v>
      </c>
      <c r="J445" s="179">
        <v>70</v>
      </c>
      <c r="K445" s="238">
        <f t="shared" si="182"/>
        <v>84</v>
      </c>
      <c r="L445" s="239">
        <f t="shared" si="179"/>
        <v>28</v>
      </c>
      <c r="M445" s="237">
        <f t="shared" si="177"/>
        <v>14</v>
      </c>
      <c r="N445" s="237">
        <f t="shared" si="185"/>
        <v>14</v>
      </c>
      <c r="O445" s="179" t="str">
        <f t="shared" si="188"/>
        <v>50%</v>
      </c>
      <c r="P445" s="179">
        <f t="shared" si="183"/>
        <v>7</v>
      </c>
      <c r="Q445" s="179">
        <v>0.1</v>
      </c>
      <c r="R445" s="237">
        <f t="shared" si="189"/>
        <v>14.1</v>
      </c>
      <c r="S445" s="237">
        <f t="shared" si="190"/>
        <v>14.1</v>
      </c>
      <c r="T445" s="299">
        <f t="shared" ref="T445:T456" si="191">S445</f>
        <v>14.1</v>
      </c>
    </row>
    <row r="446" spans="1:20" ht="15.75" customHeight="1" x14ac:dyDescent="0.3">
      <c r="A446" s="360">
        <v>439</v>
      </c>
      <c r="B446" s="235" t="s">
        <v>400</v>
      </c>
      <c r="C446" s="235">
        <v>128</v>
      </c>
      <c r="D446" s="236"/>
      <c r="E446" s="242"/>
      <c r="F446" s="179"/>
      <c r="G446" s="237">
        <v>3</v>
      </c>
      <c r="H446" s="238">
        <v>3</v>
      </c>
      <c r="I446" s="179">
        <v>86</v>
      </c>
      <c r="J446" s="179">
        <v>70</v>
      </c>
      <c r="K446" s="238">
        <f t="shared" si="182"/>
        <v>83</v>
      </c>
      <c r="L446" s="239">
        <f t="shared" si="179"/>
        <v>16</v>
      </c>
      <c r="M446" s="237">
        <f t="shared" si="177"/>
        <v>3</v>
      </c>
      <c r="N446" s="237">
        <f t="shared" si="185"/>
        <v>13</v>
      </c>
      <c r="O446" s="179" t="str">
        <f t="shared" si="188"/>
        <v>15%</v>
      </c>
      <c r="P446" s="179">
        <f t="shared" si="183"/>
        <v>1.95</v>
      </c>
      <c r="Q446" s="179">
        <v>0.1</v>
      </c>
      <c r="R446" s="237">
        <f t="shared" si="189"/>
        <v>3.1</v>
      </c>
      <c r="S446" s="237">
        <f t="shared" si="190"/>
        <v>3.1</v>
      </c>
      <c r="T446" s="299">
        <f t="shared" si="191"/>
        <v>3.1</v>
      </c>
    </row>
    <row r="447" spans="1:20" ht="15.75" customHeight="1" x14ac:dyDescent="0.3">
      <c r="A447" s="360">
        <v>440</v>
      </c>
      <c r="B447" s="235" t="s">
        <v>402</v>
      </c>
      <c r="C447" s="235">
        <v>413</v>
      </c>
      <c r="D447" s="236" t="s">
        <v>32</v>
      </c>
      <c r="E447" s="242"/>
      <c r="F447" s="179"/>
      <c r="G447" s="237">
        <v>23</v>
      </c>
      <c r="H447" s="238">
        <v>23</v>
      </c>
      <c r="I447" s="179">
        <v>98</v>
      </c>
      <c r="J447" s="179">
        <v>70</v>
      </c>
      <c r="K447" s="238">
        <f t="shared" si="182"/>
        <v>75</v>
      </c>
      <c r="L447" s="239">
        <f t="shared" si="179"/>
        <v>28</v>
      </c>
      <c r="M447" s="237">
        <f t="shared" si="177"/>
        <v>23</v>
      </c>
      <c r="N447" s="237">
        <f t="shared" si="185"/>
        <v>5</v>
      </c>
      <c r="O447" s="179" t="str">
        <f t="shared" si="188"/>
        <v>70%</v>
      </c>
      <c r="P447" s="179">
        <f t="shared" si="183"/>
        <v>3.5</v>
      </c>
      <c r="Q447" s="179">
        <v>0.1</v>
      </c>
      <c r="R447" s="237">
        <f t="shared" si="189"/>
        <v>23.1</v>
      </c>
      <c r="S447" s="237">
        <f t="shared" si="190"/>
        <v>23.1</v>
      </c>
      <c r="T447" s="299">
        <f t="shared" si="191"/>
        <v>23.1</v>
      </c>
    </row>
    <row r="448" spans="1:20" ht="15.75" customHeight="1" x14ac:dyDescent="0.3">
      <c r="A448" s="360">
        <v>441</v>
      </c>
      <c r="B448" s="235" t="s">
        <v>403</v>
      </c>
      <c r="C448" s="235">
        <v>265</v>
      </c>
      <c r="D448" s="236"/>
      <c r="E448" s="179"/>
      <c r="F448" s="179"/>
      <c r="G448" s="237">
        <v>22</v>
      </c>
      <c r="H448" s="238">
        <v>22</v>
      </c>
      <c r="I448" s="179">
        <v>102</v>
      </c>
      <c r="J448" s="179">
        <v>69</v>
      </c>
      <c r="K448" s="238">
        <f t="shared" si="182"/>
        <v>80</v>
      </c>
      <c r="L448" s="239">
        <f t="shared" si="179"/>
        <v>33</v>
      </c>
      <c r="M448" s="237">
        <f t="shared" si="177"/>
        <v>22</v>
      </c>
      <c r="N448" s="237">
        <f t="shared" si="185"/>
        <v>11</v>
      </c>
      <c r="O448" s="179" t="str">
        <f t="shared" si="188"/>
        <v>70%</v>
      </c>
      <c r="P448" s="179">
        <f t="shared" si="183"/>
        <v>7.6999999999999993</v>
      </c>
      <c r="Q448" s="179">
        <v>0.1</v>
      </c>
      <c r="R448" s="237">
        <f t="shared" si="189"/>
        <v>22.1</v>
      </c>
      <c r="S448" s="237">
        <f t="shared" si="190"/>
        <v>22.1</v>
      </c>
      <c r="T448" s="299">
        <f t="shared" si="191"/>
        <v>22.1</v>
      </c>
    </row>
    <row r="449" spans="1:20" ht="15.75" customHeight="1" x14ac:dyDescent="0.3">
      <c r="A449" s="360">
        <v>442</v>
      </c>
      <c r="B449" s="235" t="s">
        <v>404</v>
      </c>
      <c r="C449" s="235">
        <v>288</v>
      </c>
      <c r="D449" s="236"/>
      <c r="E449" s="242"/>
      <c r="F449" s="179"/>
      <c r="G449" s="237">
        <v>11</v>
      </c>
      <c r="H449" s="238">
        <v>11</v>
      </c>
      <c r="I449" s="179">
        <v>83</v>
      </c>
      <c r="J449" s="179">
        <v>71</v>
      </c>
      <c r="K449" s="238">
        <f t="shared" si="182"/>
        <v>72</v>
      </c>
      <c r="L449" s="239">
        <f t="shared" si="179"/>
        <v>12</v>
      </c>
      <c r="M449" s="237">
        <f t="shared" si="177"/>
        <v>11</v>
      </c>
      <c r="N449" s="237">
        <f t="shared" si="185"/>
        <v>1</v>
      </c>
      <c r="O449" s="179" t="str">
        <f t="shared" si="188"/>
        <v>30%</v>
      </c>
      <c r="P449" s="179">
        <f t="shared" si="183"/>
        <v>0.3</v>
      </c>
      <c r="Q449" s="179">
        <v>0.1</v>
      </c>
      <c r="R449" s="237">
        <f t="shared" si="189"/>
        <v>11.1</v>
      </c>
      <c r="S449" s="237">
        <f t="shared" si="190"/>
        <v>11.1</v>
      </c>
      <c r="T449" s="299">
        <f t="shared" si="191"/>
        <v>11.1</v>
      </c>
    </row>
    <row r="450" spans="1:20" ht="15.75" customHeight="1" x14ac:dyDescent="0.3">
      <c r="A450" s="360">
        <v>443</v>
      </c>
      <c r="B450" s="72" t="s">
        <v>405</v>
      </c>
      <c r="C450" s="72">
        <v>414</v>
      </c>
      <c r="D450" s="75"/>
      <c r="E450" s="76"/>
      <c r="F450" s="31"/>
      <c r="G450" s="166">
        <v>16</v>
      </c>
      <c r="H450" s="246">
        <v>16</v>
      </c>
      <c r="I450" s="31">
        <v>97</v>
      </c>
      <c r="J450" s="31">
        <v>70</v>
      </c>
      <c r="K450" s="246">
        <f t="shared" si="182"/>
        <v>81</v>
      </c>
      <c r="L450" s="247">
        <f t="shared" si="179"/>
        <v>27</v>
      </c>
      <c r="M450" s="166">
        <f t="shared" si="177"/>
        <v>16</v>
      </c>
      <c r="N450" s="166">
        <f t="shared" si="185"/>
        <v>11</v>
      </c>
      <c r="O450" s="31" t="str">
        <f t="shared" si="188"/>
        <v>50%</v>
      </c>
      <c r="P450" s="31">
        <f t="shared" si="183"/>
        <v>5.5</v>
      </c>
      <c r="Q450" s="179">
        <v>0.1</v>
      </c>
      <c r="R450" s="166">
        <f t="shared" si="189"/>
        <v>16.100000000000001</v>
      </c>
      <c r="S450" s="166">
        <f t="shared" si="190"/>
        <v>16.100000000000001</v>
      </c>
      <c r="T450" s="300">
        <f t="shared" si="191"/>
        <v>16.100000000000001</v>
      </c>
    </row>
    <row r="451" spans="1:20" ht="15.75" customHeight="1" x14ac:dyDescent="0.3">
      <c r="A451" s="360">
        <v>444</v>
      </c>
      <c r="B451" s="235" t="s">
        <v>407</v>
      </c>
      <c r="C451" s="235">
        <v>188</v>
      </c>
      <c r="D451" s="236" t="s">
        <v>65</v>
      </c>
      <c r="E451" s="179"/>
      <c r="F451" s="179"/>
      <c r="G451" s="179">
        <v>10</v>
      </c>
      <c r="H451" s="238">
        <f>G451</f>
        <v>10</v>
      </c>
      <c r="I451" s="179">
        <v>86</v>
      </c>
      <c r="J451" s="179">
        <v>69</v>
      </c>
      <c r="K451" s="238">
        <f t="shared" si="182"/>
        <v>76</v>
      </c>
      <c r="L451" s="239">
        <f t="shared" si="179"/>
        <v>17</v>
      </c>
      <c r="M451" s="237">
        <f t="shared" si="177"/>
        <v>10</v>
      </c>
      <c r="N451" s="237">
        <f t="shared" si="185"/>
        <v>7</v>
      </c>
      <c r="O451" s="179" t="str">
        <f t="shared" si="188"/>
        <v>30%</v>
      </c>
      <c r="P451" s="179">
        <f t="shared" si="183"/>
        <v>2.1</v>
      </c>
      <c r="Q451" s="179">
        <v>0.1</v>
      </c>
      <c r="R451" s="237">
        <f t="shared" si="189"/>
        <v>10.1</v>
      </c>
      <c r="S451" s="237">
        <f t="shared" si="190"/>
        <v>10.1</v>
      </c>
      <c r="T451" s="299">
        <f t="shared" si="191"/>
        <v>10.1</v>
      </c>
    </row>
    <row r="452" spans="1:20" ht="15.75" customHeight="1" x14ac:dyDescent="0.3">
      <c r="A452" s="360">
        <v>445</v>
      </c>
      <c r="B452" s="235" t="s">
        <v>408</v>
      </c>
      <c r="C452" s="235">
        <v>157</v>
      </c>
      <c r="D452" s="236" t="s">
        <v>17</v>
      </c>
      <c r="E452" s="179"/>
      <c r="F452" s="179"/>
      <c r="G452" s="179">
        <v>10.199999999999999</v>
      </c>
      <c r="H452" s="238">
        <f>G452</f>
        <v>10.199999999999999</v>
      </c>
      <c r="I452" s="179"/>
      <c r="J452" s="179"/>
      <c r="K452" s="238">
        <f t="shared" si="182"/>
        <v>-10.199999999999999</v>
      </c>
      <c r="L452" s="239">
        <f t="shared" si="179"/>
        <v>0</v>
      </c>
      <c r="M452" s="237">
        <f t="shared" si="177"/>
        <v>10.199999999999999</v>
      </c>
      <c r="N452" s="237">
        <f t="shared" si="185"/>
        <v>-10.199999999999999</v>
      </c>
      <c r="O452" s="179" t="str">
        <f t="shared" si="188"/>
        <v>30%</v>
      </c>
      <c r="P452" s="179">
        <f t="shared" si="183"/>
        <v>-3.0599999999999996</v>
      </c>
      <c r="Q452" s="179">
        <v>0.1</v>
      </c>
      <c r="R452" s="237">
        <f t="shared" si="189"/>
        <v>7.14</v>
      </c>
      <c r="S452" s="237">
        <f t="shared" si="190"/>
        <v>10.199999999999999</v>
      </c>
      <c r="T452" s="299">
        <f t="shared" si="191"/>
        <v>10.199999999999999</v>
      </c>
    </row>
    <row r="453" spans="1:20" ht="15.75" customHeight="1" x14ac:dyDescent="0.3">
      <c r="A453" s="360">
        <v>446</v>
      </c>
      <c r="B453" s="72" t="s">
        <v>409</v>
      </c>
      <c r="C453" s="72">
        <v>177</v>
      </c>
      <c r="D453" s="75" t="s">
        <v>34</v>
      </c>
      <c r="E453" s="76"/>
      <c r="F453" s="31"/>
      <c r="G453" s="31">
        <v>13</v>
      </c>
      <c r="H453" s="246">
        <v>13</v>
      </c>
      <c r="I453" s="31">
        <v>81</v>
      </c>
      <c r="J453" s="31">
        <v>70</v>
      </c>
      <c r="K453" s="246">
        <f t="shared" si="182"/>
        <v>68</v>
      </c>
      <c r="L453" s="247">
        <f t="shared" si="179"/>
        <v>11</v>
      </c>
      <c r="M453" s="166">
        <f t="shared" si="177"/>
        <v>13</v>
      </c>
      <c r="N453" s="166">
        <f t="shared" si="185"/>
        <v>-2</v>
      </c>
      <c r="O453" s="31" t="str">
        <f t="shared" si="188"/>
        <v>30%</v>
      </c>
      <c r="P453" s="31">
        <f t="shared" si="183"/>
        <v>-0.6</v>
      </c>
      <c r="Q453" s="179">
        <v>0.1</v>
      </c>
      <c r="R453" s="166">
        <f t="shared" si="189"/>
        <v>12.4</v>
      </c>
      <c r="S453" s="166">
        <f t="shared" si="190"/>
        <v>12.4</v>
      </c>
      <c r="T453" s="300">
        <f t="shared" si="191"/>
        <v>12.4</v>
      </c>
    </row>
    <row r="454" spans="1:20" ht="15.75" customHeight="1" x14ac:dyDescent="0.3">
      <c r="A454" s="360">
        <v>447</v>
      </c>
      <c r="B454" s="235" t="s">
        <v>410</v>
      </c>
      <c r="C454" s="235">
        <v>111</v>
      </c>
      <c r="D454" s="236"/>
      <c r="E454" s="179"/>
      <c r="F454" s="179"/>
      <c r="G454" s="237">
        <v>24</v>
      </c>
      <c r="H454" s="238">
        <f>G454</f>
        <v>24</v>
      </c>
      <c r="I454" s="179"/>
      <c r="J454" s="179"/>
      <c r="K454" s="238">
        <f t="shared" si="182"/>
        <v>-24</v>
      </c>
      <c r="L454" s="239">
        <f t="shared" si="179"/>
        <v>0</v>
      </c>
      <c r="M454" s="237">
        <f t="shared" si="177"/>
        <v>24</v>
      </c>
      <c r="N454" s="237">
        <f t="shared" si="185"/>
        <v>-24</v>
      </c>
      <c r="O454" s="179" t="str">
        <f t="shared" si="188"/>
        <v>70%</v>
      </c>
      <c r="P454" s="179">
        <f t="shared" si="183"/>
        <v>-16.799999999999997</v>
      </c>
      <c r="Q454" s="179">
        <v>0.1</v>
      </c>
      <c r="R454" s="237">
        <f t="shared" si="189"/>
        <v>7.2000000000000028</v>
      </c>
      <c r="S454" s="237">
        <f t="shared" si="190"/>
        <v>24</v>
      </c>
      <c r="T454" s="299">
        <f t="shared" si="191"/>
        <v>24</v>
      </c>
    </row>
    <row r="455" spans="1:20" ht="15.75" customHeight="1" x14ac:dyDescent="0.3">
      <c r="A455" s="360">
        <v>448</v>
      </c>
      <c r="B455" s="236" t="s">
        <v>411</v>
      </c>
      <c r="C455" s="235">
        <v>427</v>
      </c>
      <c r="D455" s="236"/>
      <c r="E455" s="242"/>
      <c r="F455" s="179"/>
      <c r="G455" s="179">
        <v>14</v>
      </c>
      <c r="H455" s="179">
        <v>14</v>
      </c>
      <c r="I455" s="179">
        <v>79</v>
      </c>
      <c r="J455" s="179">
        <v>68</v>
      </c>
      <c r="K455" s="179">
        <f t="shared" si="182"/>
        <v>65</v>
      </c>
      <c r="L455" s="179">
        <f t="shared" si="179"/>
        <v>11</v>
      </c>
      <c r="M455" s="179">
        <f t="shared" si="177"/>
        <v>14</v>
      </c>
      <c r="N455" s="179">
        <f t="shared" si="185"/>
        <v>-3</v>
      </c>
      <c r="O455" s="179" t="str">
        <f t="shared" si="188"/>
        <v>50%</v>
      </c>
      <c r="P455" s="179">
        <f t="shared" si="183"/>
        <v>-1.5</v>
      </c>
      <c r="Q455" s="179">
        <v>0.1</v>
      </c>
      <c r="R455" s="179">
        <f t="shared" si="189"/>
        <v>12.5</v>
      </c>
      <c r="S455" s="179">
        <f t="shared" si="190"/>
        <v>12.5</v>
      </c>
      <c r="T455" s="299">
        <f t="shared" si="191"/>
        <v>12.5</v>
      </c>
    </row>
    <row r="456" spans="1:20" ht="15.75" customHeight="1" x14ac:dyDescent="0.3">
      <c r="A456" s="360">
        <v>449</v>
      </c>
      <c r="B456" s="235" t="s">
        <v>412</v>
      </c>
      <c r="C456" s="235">
        <v>31</v>
      </c>
      <c r="D456" s="236"/>
      <c r="E456" s="179"/>
      <c r="F456" s="179"/>
      <c r="G456" s="237">
        <v>13.8</v>
      </c>
      <c r="H456" s="238">
        <f>G456</f>
        <v>13.8</v>
      </c>
      <c r="I456" s="179"/>
      <c r="J456" s="179"/>
      <c r="K456" s="238">
        <f t="shared" si="182"/>
        <v>-13.8</v>
      </c>
      <c r="L456" s="239">
        <f t="shared" si="179"/>
        <v>0</v>
      </c>
      <c r="M456" s="237">
        <f t="shared" si="177"/>
        <v>13.8</v>
      </c>
      <c r="N456" s="237">
        <f t="shared" si="185"/>
        <v>-13.8</v>
      </c>
      <c r="O456" s="179" t="str">
        <f t="shared" si="188"/>
        <v>50%</v>
      </c>
      <c r="P456" s="179">
        <f t="shared" si="183"/>
        <v>-6.9</v>
      </c>
      <c r="Q456" s="179">
        <v>0.1</v>
      </c>
      <c r="R456" s="237">
        <f t="shared" si="189"/>
        <v>6.9</v>
      </c>
      <c r="S456" s="237">
        <f t="shared" si="190"/>
        <v>13.8</v>
      </c>
      <c r="T456" s="299">
        <f t="shared" si="191"/>
        <v>13.8</v>
      </c>
    </row>
    <row r="457" spans="1:20" ht="15.75" customHeight="1" x14ac:dyDescent="0.3">
      <c r="A457" s="360">
        <v>450</v>
      </c>
      <c r="B457" s="268" t="s">
        <v>413</v>
      </c>
      <c r="C457" s="72">
        <v>426</v>
      </c>
      <c r="D457" s="269"/>
      <c r="E457" s="76"/>
      <c r="F457" s="270"/>
      <c r="G457" s="31">
        <v>22.6</v>
      </c>
      <c r="H457" s="31">
        <v>23</v>
      </c>
      <c r="I457" s="31">
        <v>97</v>
      </c>
      <c r="J457" s="31">
        <v>70</v>
      </c>
      <c r="K457" s="31">
        <f t="shared" si="182"/>
        <v>74</v>
      </c>
      <c r="L457" s="31">
        <f t="shared" si="179"/>
        <v>27</v>
      </c>
      <c r="M457" s="31">
        <f t="shared" si="177"/>
        <v>22.6</v>
      </c>
      <c r="N457" s="31">
        <f t="shared" si="185"/>
        <v>4.3999999999999986</v>
      </c>
      <c r="O457" s="31" t="str">
        <f t="shared" si="188"/>
        <v>70%</v>
      </c>
      <c r="P457" s="31">
        <f t="shared" si="183"/>
        <v>3.0799999999999987</v>
      </c>
      <c r="Q457" s="179">
        <v>0.1</v>
      </c>
      <c r="R457" s="31">
        <f t="shared" si="189"/>
        <v>22.700000000000003</v>
      </c>
      <c r="S457" s="31">
        <f t="shared" si="190"/>
        <v>22.700000000000003</v>
      </c>
      <c r="T457" s="302">
        <v>23</v>
      </c>
    </row>
    <row r="458" spans="1:20" ht="15.75" customHeight="1" x14ac:dyDescent="0.3">
      <c r="A458" s="360">
        <v>451</v>
      </c>
      <c r="B458" s="235" t="s">
        <v>415</v>
      </c>
      <c r="C458" s="235">
        <v>98</v>
      </c>
      <c r="D458" s="236"/>
      <c r="E458" s="179"/>
      <c r="F458" s="179"/>
      <c r="G458" s="237">
        <v>15.5</v>
      </c>
      <c r="H458" s="238">
        <f>G458</f>
        <v>15.5</v>
      </c>
      <c r="I458" s="179"/>
      <c r="J458" s="179"/>
      <c r="K458" s="238">
        <f t="shared" si="182"/>
        <v>-15.5</v>
      </c>
      <c r="L458" s="239">
        <f t="shared" si="179"/>
        <v>0</v>
      </c>
      <c r="M458" s="237">
        <f t="shared" si="177"/>
        <v>15.5</v>
      </c>
      <c r="N458" s="237">
        <f t="shared" si="185"/>
        <v>-15.5</v>
      </c>
      <c r="O458" s="179" t="str">
        <f t="shared" si="188"/>
        <v>50%</v>
      </c>
      <c r="P458" s="179">
        <f t="shared" si="183"/>
        <v>-7.75</v>
      </c>
      <c r="Q458" s="179">
        <v>0.1</v>
      </c>
      <c r="R458" s="237">
        <f t="shared" si="189"/>
        <v>7.75</v>
      </c>
      <c r="S458" s="237">
        <f t="shared" si="190"/>
        <v>15.5</v>
      </c>
      <c r="T458" s="299">
        <f>S458</f>
        <v>15.5</v>
      </c>
    </row>
    <row r="459" spans="1:20" ht="15.75" customHeight="1" x14ac:dyDescent="0.3">
      <c r="A459" s="360">
        <v>452</v>
      </c>
      <c r="B459" s="235" t="s">
        <v>418</v>
      </c>
      <c r="C459" s="235">
        <v>40</v>
      </c>
      <c r="D459" s="236"/>
      <c r="E459" s="179"/>
      <c r="F459" s="179"/>
      <c r="G459" s="237">
        <v>11.1</v>
      </c>
      <c r="H459" s="238">
        <f>G459</f>
        <v>11.1</v>
      </c>
      <c r="I459" s="179"/>
      <c r="J459" s="179"/>
      <c r="K459" s="238">
        <f t="shared" si="182"/>
        <v>-11.1</v>
      </c>
      <c r="L459" s="239">
        <f t="shared" si="179"/>
        <v>0</v>
      </c>
      <c r="M459" s="237">
        <f t="shared" si="177"/>
        <v>11.1</v>
      </c>
      <c r="N459" s="237">
        <f t="shared" si="185"/>
        <v>-11.1</v>
      </c>
      <c r="O459" s="179" t="str">
        <f t="shared" si="188"/>
        <v>30%</v>
      </c>
      <c r="P459" s="179">
        <f t="shared" si="183"/>
        <v>-3.3299999999999996</v>
      </c>
      <c r="Q459" s="179">
        <v>0.1</v>
      </c>
      <c r="R459" s="237">
        <f t="shared" si="189"/>
        <v>7.77</v>
      </c>
      <c r="S459" s="237">
        <f t="shared" si="190"/>
        <v>11.1</v>
      </c>
      <c r="T459" s="299">
        <f t="shared" ref="T459:T466" si="192">S459</f>
        <v>11.1</v>
      </c>
    </row>
    <row r="460" spans="1:20" ht="15.75" customHeight="1" x14ac:dyDescent="0.3">
      <c r="A460" s="360">
        <v>453</v>
      </c>
      <c r="B460" s="240" t="s">
        <v>420</v>
      </c>
      <c r="C460" s="235">
        <v>417</v>
      </c>
      <c r="D460" s="240"/>
      <c r="E460" s="281"/>
      <c r="F460" s="282"/>
      <c r="G460" s="282">
        <v>18</v>
      </c>
      <c r="H460" s="282">
        <v>18</v>
      </c>
      <c r="I460" s="282">
        <v>97</v>
      </c>
      <c r="J460" s="282">
        <v>72</v>
      </c>
      <c r="K460" s="282">
        <f t="shared" si="182"/>
        <v>79</v>
      </c>
      <c r="L460" s="282">
        <f t="shared" si="179"/>
        <v>25</v>
      </c>
      <c r="M460" s="282">
        <f t="shared" si="177"/>
        <v>18</v>
      </c>
      <c r="N460" s="282">
        <f t="shared" si="185"/>
        <v>7</v>
      </c>
      <c r="O460" s="282" t="str">
        <f t="shared" si="188"/>
        <v>50%</v>
      </c>
      <c r="P460" s="282">
        <f t="shared" si="183"/>
        <v>3.5</v>
      </c>
      <c r="Q460" s="179">
        <v>0.1</v>
      </c>
      <c r="R460" s="282">
        <f t="shared" si="189"/>
        <v>18.100000000000001</v>
      </c>
      <c r="S460" s="282">
        <f t="shared" si="190"/>
        <v>18.100000000000001</v>
      </c>
      <c r="T460" s="299">
        <f t="shared" si="192"/>
        <v>18.100000000000001</v>
      </c>
    </row>
    <row r="461" spans="1:20" ht="15.75" customHeight="1" x14ac:dyDescent="0.3">
      <c r="A461" s="360">
        <v>454</v>
      </c>
      <c r="B461" s="235" t="s">
        <v>423</v>
      </c>
      <c r="C461" s="235">
        <v>25</v>
      </c>
      <c r="D461" s="236"/>
      <c r="E461" s="179"/>
      <c r="F461" s="179"/>
      <c r="G461" s="237">
        <v>12.8</v>
      </c>
      <c r="H461" s="238">
        <f>G461</f>
        <v>12.8</v>
      </c>
      <c r="I461" s="179"/>
      <c r="J461" s="179"/>
      <c r="K461" s="238">
        <f t="shared" si="182"/>
        <v>-12.8</v>
      </c>
      <c r="L461" s="239">
        <f t="shared" si="179"/>
        <v>0</v>
      </c>
      <c r="M461" s="237">
        <f t="shared" si="177"/>
        <v>12.8</v>
      </c>
      <c r="N461" s="237">
        <f t="shared" si="185"/>
        <v>-12.8</v>
      </c>
      <c r="O461" s="179" t="str">
        <f t="shared" si="188"/>
        <v>30%</v>
      </c>
      <c r="P461" s="179">
        <f t="shared" si="183"/>
        <v>-3.84</v>
      </c>
      <c r="Q461" s="179">
        <v>0.1</v>
      </c>
      <c r="R461" s="237">
        <f t="shared" si="189"/>
        <v>8.9600000000000009</v>
      </c>
      <c r="S461" s="237">
        <f t="shared" si="190"/>
        <v>12.8</v>
      </c>
      <c r="T461" s="299">
        <f t="shared" si="192"/>
        <v>12.8</v>
      </c>
    </row>
    <row r="462" spans="1:20" ht="15.75" customHeight="1" x14ac:dyDescent="0.3">
      <c r="A462" s="360">
        <v>455</v>
      </c>
      <c r="B462" s="75" t="s">
        <v>424</v>
      </c>
      <c r="C462" s="72">
        <v>419</v>
      </c>
      <c r="D462" s="75" t="s">
        <v>20</v>
      </c>
      <c r="E462" s="76"/>
      <c r="F462" s="31"/>
      <c r="G462" s="31">
        <v>12.1</v>
      </c>
      <c r="H462" s="31">
        <v>12</v>
      </c>
      <c r="I462" s="31">
        <v>79</v>
      </c>
      <c r="J462" s="31">
        <v>70</v>
      </c>
      <c r="K462" s="31">
        <f t="shared" si="182"/>
        <v>67</v>
      </c>
      <c r="L462" s="31">
        <f t="shared" si="179"/>
        <v>9</v>
      </c>
      <c r="M462" s="31">
        <f t="shared" si="177"/>
        <v>12.1</v>
      </c>
      <c r="N462" s="31">
        <f t="shared" si="185"/>
        <v>-3.0999999999999996</v>
      </c>
      <c r="O462" s="31" t="str">
        <f t="shared" si="188"/>
        <v>30%</v>
      </c>
      <c r="P462" s="31">
        <f t="shared" si="183"/>
        <v>-0.92999999999999983</v>
      </c>
      <c r="Q462" s="179">
        <v>0.1</v>
      </c>
      <c r="R462" s="31">
        <f t="shared" si="189"/>
        <v>11.17</v>
      </c>
      <c r="S462" s="31">
        <f t="shared" si="190"/>
        <v>11.17</v>
      </c>
      <c r="T462" s="300">
        <f t="shared" si="192"/>
        <v>11.17</v>
      </c>
    </row>
    <row r="463" spans="1:20" ht="15.75" customHeight="1" x14ac:dyDescent="0.3">
      <c r="A463" s="360">
        <v>456</v>
      </c>
      <c r="B463" s="235" t="s">
        <v>425</v>
      </c>
      <c r="C463" s="235">
        <v>186</v>
      </c>
      <c r="D463" s="236"/>
      <c r="E463" s="179"/>
      <c r="F463" s="179"/>
      <c r="G463" s="179">
        <v>20.8</v>
      </c>
      <c r="H463" s="238">
        <f>G463</f>
        <v>20.8</v>
      </c>
      <c r="I463" s="179"/>
      <c r="J463" s="179"/>
      <c r="K463" s="238">
        <f t="shared" si="182"/>
        <v>-20.8</v>
      </c>
      <c r="L463" s="239">
        <f t="shared" si="179"/>
        <v>0</v>
      </c>
      <c r="M463" s="237">
        <f t="shared" ref="M463:M475" si="193">G463</f>
        <v>20.8</v>
      </c>
      <c r="N463" s="237">
        <f t="shared" si="185"/>
        <v>-20.8</v>
      </c>
      <c r="O463" s="179" t="str">
        <f t="shared" si="188"/>
        <v>70%</v>
      </c>
      <c r="P463" s="179">
        <f t="shared" si="183"/>
        <v>-14.559999999999999</v>
      </c>
      <c r="Q463" s="179">
        <v>0.1</v>
      </c>
      <c r="R463" s="237">
        <f t="shared" si="189"/>
        <v>6.240000000000002</v>
      </c>
      <c r="S463" s="237">
        <f t="shared" si="190"/>
        <v>20.8</v>
      </c>
      <c r="T463" s="299">
        <f t="shared" si="192"/>
        <v>20.8</v>
      </c>
    </row>
    <row r="464" spans="1:20" ht="15.75" customHeight="1" x14ac:dyDescent="0.3">
      <c r="A464" s="360">
        <v>457</v>
      </c>
      <c r="B464" s="240" t="s">
        <v>426</v>
      </c>
      <c r="C464" s="235">
        <v>420</v>
      </c>
      <c r="D464" s="289" t="s">
        <v>20</v>
      </c>
      <c r="E464" s="242"/>
      <c r="F464" s="243"/>
      <c r="G464" s="237">
        <v>9.1</v>
      </c>
      <c r="H464" s="238">
        <f>G464</f>
        <v>9.1</v>
      </c>
      <c r="I464" s="179">
        <v>88</v>
      </c>
      <c r="J464" s="179">
        <v>70</v>
      </c>
      <c r="K464" s="238">
        <f t="shared" si="182"/>
        <v>78.900000000000006</v>
      </c>
      <c r="L464" s="239">
        <f t="shared" si="179"/>
        <v>18</v>
      </c>
      <c r="M464" s="237">
        <f t="shared" si="193"/>
        <v>9.1</v>
      </c>
      <c r="N464" s="237">
        <f t="shared" si="185"/>
        <v>8.9</v>
      </c>
      <c r="O464" s="179" t="str">
        <f t="shared" si="188"/>
        <v>30%</v>
      </c>
      <c r="P464" s="179">
        <f t="shared" si="183"/>
        <v>2.67</v>
      </c>
      <c r="Q464" s="179">
        <v>0.1</v>
      </c>
      <c r="R464" s="237">
        <f t="shared" si="189"/>
        <v>9.1999999999999993</v>
      </c>
      <c r="S464" s="237">
        <f t="shared" si="190"/>
        <v>9.1999999999999993</v>
      </c>
      <c r="T464" s="299">
        <f t="shared" si="192"/>
        <v>9.1999999999999993</v>
      </c>
    </row>
    <row r="465" spans="1:20" ht="15.75" customHeight="1" x14ac:dyDescent="0.3">
      <c r="A465" s="360">
        <v>458</v>
      </c>
      <c r="B465" s="235" t="s">
        <v>427</v>
      </c>
      <c r="C465" s="235">
        <v>183</v>
      </c>
      <c r="D465" s="236"/>
      <c r="E465" s="242"/>
      <c r="F465" s="179"/>
      <c r="G465" s="179">
        <v>9</v>
      </c>
      <c r="H465" s="238">
        <f>G465</f>
        <v>9</v>
      </c>
      <c r="I465" s="179">
        <v>77</v>
      </c>
      <c r="J465" s="179">
        <v>68</v>
      </c>
      <c r="K465" s="238">
        <f t="shared" si="182"/>
        <v>68</v>
      </c>
      <c r="L465" s="239">
        <f t="shared" si="179"/>
        <v>9</v>
      </c>
      <c r="M465" s="237">
        <f t="shared" si="193"/>
        <v>9</v>
      </c>
      <c r="N465" s="237">
        <f t="shared" si="185"/>
        <v>0</v>
      </c>
      <c r="O465" s="179" t="str">
        <f t="shared" si="188"/>
        <v>30%</v>
      </c>
      <c r="P465" s="179">
        <f t="shared" si="183"/>
        <v>0</v>
      </c>
      <c r="Q465" s="179">
        <v>0.1</v>
      </c>
      <c r="R465" s="237">
        <f t="shared" si="189"/>
        <v>9</v>
      </c>
      <c r="S465" s="237">
        <f t="shared" si="190"/>
        <v>9</v>
      </c>
      <c r="T465" s="299">
        <f t="shared" si="192"/>
        <v>9</v>
      </c>
    </row>
    <row r="466" spans="1:20" ht="15.75" customHeight="1" x14ac:dyDescent="0.3">
      <c r="A466" s="360">
        <v>459</v>
      </c>
      <c r="B466" s="240" t="s">
        <v>428</v>
      </c>
      <c r="C466" s="235">
        <v>421</v>
      </c>
      <c r="D466" s="241"/>
      <c r="E466" s="288"/>
      <c r="F466" s="243"/>
      <c r="G466" s="179">
        <v>18</v>
      </c>
      <c r="H466" s="179">
        <v>18</v>
      </c>
      <c r="I466" s="179">
        <v>95</v>
      </c>
      <c r="J466" s="179">
        <v>70</v>
      </c>
      <c r="K466" s="179">
        <f t="shared" si="182"/>
        <v>77</v>
      </c>
      <c r="L466" s="179">
        <f t="shared" ref="L466:L475" si="194">I466-J466</f>
        <v>25</v>
      </c>
      <c r="M466" s="179">
        <f t="shared" si="193"/>
        <v>18</v>
      </c>
      <c r="N466" s="179">
        <f t="shared" si="185"/>
        <v>7</v>
      </c>
      <c r="O466" s="179" t="str">
        <f t="shared" si="188"/>
        <v>50%</v>
      </c>
      <c r="P466" s="179">
        <f t="shared" si="183"/>
        <v>3.5</v>
      </c>
      <c r="Q466" s="179">
        <v>0.1</v>
      </c>
      <c r="R466" s="179">
        <f t="shared" si="189"/>
        <v>18.100000000000001</v>
      </c>
      <c r="S466" s="179">
        <f t="shared" si="190"/>
        <v>18.100000000000001</v>
      </c>
      <c r="T466" s="299">
        <f t="shared" si="192"/>
        <v>18.100000000000001</v>
      </c>
    </row>
    <row r="467" spans="1:20" ht="15.75" customHeight="1" x14ac:dyDescent="0.3">
      <c r="A467" s="360">
        <v>460</v>
      </c>
      <c r="B467" s="72" t="s">
        <v>460</v>
      </c>
      <c r="C467" s="72">
        <v>448</v>
      </c>
      <c r="D467" s="252"/>
      <c r="E467" s="255"/>
      <c r="F467" s="254"/>
      <c r="G467" s="31">
        <v>24</v>
      </c>
      <c r="H467" s="31">
        <v>24</v>
      </c>
      <c r="I467" s="31">
        <v>108</v>
      </c>
      <c r="J467" s="31">
        <v>70</v>
      </c>
      <c r="K467" s="31">
        <f t="shared" si="182"/>
        <v>84</v>
      </c>
      <c r="L467" s="31">
        <f t="shared" si="194"/>
        <v>38</v>
      </c>
      <c r="M467" s="31">
        <f t="shared" si="193"/>
        <v>24</v>
      </c>
      <c r="N467" s="31">
        <f t="shared" si="185"/>
        <v>14</v>
      </c>
      <c r="O467" s="31" t="str">
        <f t="shared" si="188"/>
        <v>70%</v>
      </c>
      <c r="P467" s="31">
        <f t="shared" si="183"/>
        <v>9.7999999999999989</v>
      </c>
      <c r="Q467" s="179">
        <v>0.1</v>
      </c>
      <c r="R467" s="31">
        <f t="shared" si="189"/>
        <v>24.1</v>
      </c>
      <c r="S467" s="31">
        <f t="shared" si="190"/>
        <v>24.1</v>
      </c>
      <c r="T467" s="302">
        <v>24</v>
      </c>
    </row>
    <row r="468" spans="1:20" ht="15.75" customHeight="1" x14ac:dyDescent="0.3">
      <c r="A468" s="360">
        <v>461</v>
      </c>
      <c r="B468" s="235" t="s">
        <v>431</v>
      </c>
      <c r="C468" s="235">
        <v>201</v>
      </c>
      <c r="D468" s="236"/>
      <c r="E468" s="179"/>
      <c r="F468" s="179"/>
      <c r="G468" s="179">
        <v>19.100000000000001</v>
      </c>
      <c r="H468" s="238">
        <f>G468</f>
        <v>19.100000000000001</v>
      </c>
      <c r="I468" s="179"/>
      <c r="J468" s="179"/>
      <c r="K468" s="238">
        <f t="shared" si="182"/>
        <v>-19.100000000000001</v>
      </c>
      <c r="L468" s="239">
        <f t="shared" si="194"/>
        <v>0</v>
      </c>
      <c r="M468" s="237">
        <f t="shared" si="193"/>
        <v>19.100000000000001</v>
      </c>
      <c r="N468" s="237">
        <f t="shared" si="185"/>
        <v>-19.100000000000001</v>
      </c>
      <c r="O468" s="179" t="str">
        <f t="shared" si="188"/>
        <v>50%</v>
      </c>
      <c r="P468" s="179">
        <f t="shared" si="183"/>
        <v>-9.5500000000000007</v>
      </c>
      <c r="Q468" s="179">
        <v>0.1</v>
      </c>
      <c r="R468" s="237">
        <f t="shared" si="189"/>
        <v>9.5500000000000007</v>
      </c>
      <c r="S468" s="237">
        <f t="shared" si="190"/>
        <v>19.100000000000001</v>
      </c>
      <c r="T468" s="299">
        <f>S468</f>
        <v>19.100000000000001</v>
      </c>
    </row>
    <row r="469" spans="1:20" ht="15.75" customHeight="1" x14ac:dyDescent="0.3">
      <c r="A469" s="360">
        <v>462</v>
      </c>
      <c r="B469" s="235" t="s">
        <v>432</v>
      </c>
      <c r="C469" s="235">
        <v>423</v>
      </c>
      <c r="D469" s="236"/>
      <c r="E469" s="242"/>
      <c r="F469" s="179"/>
      <c r="G469" s="179">
        <v>16</v>
      </c>
      <c r="H469" s="238">
        <v>16</v>
      </c>
      <c r="I469" s="179">
        <v>87</v>
      </c>
      <c r="J469" s="179">
        <v>70</v>
      </c>
      <c r="K469" s="238">
        <f t="shared" si="182"/>
        <v>71</v>
      </c>
      <c r="L469" s="239">
        <f t="shared" si="194"/>
        <v>17</v>
      </c>
      <c r="M469" s="237">
        <f t="shared" si="193"/>
        <v>16</v>
      </c>
      <c r="N469" s="237">
        <f t="shared" si="185"/>
        <v>1</v>
      </c>
      <c r="O469" s="179" t="str">
        <f t="shared" si="188"/>
        <v>50%</v>
      </c>
      <c r="P469" s="179">
        <f t="shared" si="183"/>
        <v>0.5</v>
      </c>
      <c r="Q469" s="179">
        <v>0.1</v>
      </c>
      <c r="R469" s="237">
        <f t="shared" si="189"/>
        <v>16.100000000000001</v>
      </c>
      <c r="S469" s="237">
        <f t="shared" si="190"/>
        <v>16.100000000000001</v>
      </c>
      <c r="T469" s="299">
        <f>S469</f>
        <v>16.100000000000001</v>
      </c>
    </row>
    <row r="470" spans="1:20" ht="15.75" customHeight="1" x14ac:dyDescent="0.3">
      <c r="A470" s="360">
        <v>463</v>
      </c>
      <c r="B470" s="252" t="s">
        <v>483</v>
      </c>
      <c r="C470" s="72">
        <v>475</v>
      </c>
      <c r="D470" s="252" t="s">
        <v>507</v>
      </c>
      <c r="E470" s="253"/>
      <c r="F470" s="254"/>
      <c r="G470" s="31">
        <v>24</v>
      </c>
      <c r="H470" s="31">
        <v>24</v>
      </c>
      <c r="I470" s="31">
        <v>107</v>
      </c>
      <c r="J470" s="31">
        <v>70</v>
      </c>
      <c r="K470" s="31">
        <f t="shared" si="182"/>
        <v>83</v>
      </c>
      <c r="L470" s="31">
        <f t="shared" si="194"/>
        <v>37</v>
      </c>
      <c r="M470" s="31">
        <f t="shared" si="193"/>
        <v>24</v>
      </c>
      <c r="N470" s="31">
        <f t="shared" si="185"/>
        <v>13</v>
      </c>
      <c r="O470" s="31" t="str">
        <f t="shared" si="188"/>
        <v>70%</v>
      </c>
      <c r="P470" s="31">
        <f t="shared" si="183"/>
        <v>9.1</v>
      </c>
      <c r="Q470" s="179">
        <v>0.1</v>
      </c>
      <c r="R470" s="31">
        <f t="shared" si="189"/>
        <v>24.1</v>
      </c>
      <c r="S470" s="31">
        <f t="shared" si="190"/>
        <v>24.1</v>
      </c>
      <c r="T470" s="302">
        <v>24</v>
      </c>
    </row>
    <row r="471" spans="1:20" ht="15.75" customHeight="1" x14ac:dyDescent="0.3">
      <c r="A471" s="360">
        <v>464</v>
      </c>
      <c r="B471" s="235" t="s">
        <v>433</v>
      </c>
      <c r="C471" s="235">
        <v>158</v>
      </c>
      <c r="D471" s="236" t="s">
        <v>91</v>
      </c>
      <c r="E471" s="179"/>
      <c r="F471" s="179"/>
      <c r="G471" s="179">
        <v>16.3</v>
      </c>
      <c r="H471" s="238">
        <f>G471</f>
        <v>16.3</v>
      </c>
      <c r="I471" s="179"/>
      <c r="J471" s="179"/>
      <c r="K471" s="238">
        <f t="shared" si="182"/>
        <v>-16.3</v>
      </c>
      <c r="L471" s="239">
        <f t="shared" si="194"/>
        <v>0</v>
      </c>
      <c r="M471" s="237">
        <f t="shared" si="193"/>
        <v>16.3</v>
      </c>
      <c r="N471" s="237">
        <f t="shared" si="185"/>
        <v>-16.3</v>
      </c>
      <c r="O471" s="179" t="str">
        <f t="shared" si="188"/>
        <v>50%</v>
      </c>
      <c r="P471" s="179">
        <f t="shared" si="183"/>
        <v>-8.15</v>
      </c>
      <c r="Q471" s="179">
        <v>0.1</v>
      </c>
      <c r="R471" s="237">
        <f t="shared" si="189"/>
        <v>8.15</v>
      </c>
      <c r="S471" s="237">
        <f t="shared" si="190"/>
        <v>16.3</v>
      </c>
      <c r="T471" s="299">
        <f>S471</f>
        <v>16.3</v>
      </c>
    </row>
    <row r="472" spans="1:20" ht="15.75" customHeight="1" x14ac:dyDescent="0.3">
      <c r="A472" s="360">
        <v>465</v>
      </c>
      <c r="B472" s="235" t="s">
        <v>434</v>
      </c>
      <c r="C472" s="235">
        <v>68</v>
      </c>
      <c r="D472" s="236"/>
      <c r="E472" s="179"/>
      <c r="F472" s="179"/>
      <c r="G472" s="237">
        <v>19.100000000000001</v>
      </c>
      <c r="H472" s="238">
        <f>G472</f>
        <v>19.100000000000001</v>
      </c>
      <c r="I472" s="179"/>
      <c r="J472" s="179"/>
      <c r="K472" s="238">
        <f t="shared" si="182"/>
        <v>-19.100000000000001</v>
      </c>
      <c r="L472" s="239">
        <f t="shared" si="194"/>
        <v>0</v>
      </c>
      <c r="M472" s="237">
        <f t="shared" si="193"/>
        <v>19.100000000000001</v>
      </c>
      <c r="N472" s="237">
        <f t="shared" si="185"/>
        <v>-19.100000000000001</v>
      </c>
      <c r="O472" s="179" t="str">
        <f t="shared" si="188"/>
        <v>50%</v>
      </c>
      <c r="P472" s="179">
        <f t="shared" si="183"/>
        <v>-9.5500000000000007</v>
      </c>
      <c r="Q472" s="179">
        <v>0.1</v>
      </c>
      <c r="R472" s="237">
        <f t="shared" si="189"/>
        <v>9.5500000000000007</v>
      </c>
      <c r="S472" s="237">
        <f t="shared" si="190"/>
        <v>19.100000000000001</v>
      </c>
      <c r="T472" s="299">
        <f>S472</f>
        <v>19.100000000000001</v>
      </c>
    </row>
    <row r="473" spans="1:20" ht="15.75" customHeight="1" x14ac:dyDescent="0.3">
      <c r="A473" s="360">
        <v>466</v>
      </c>
      <c r="B473" s="235" t="s">
        <v>436</v>
      </c>
      <c r="C473" s="235">
        <v>185</v>
      </c>
      <c r="D473" s="236" t="s">
        <v>437</v>
      </c>
      <c r="E473" s="242"/>
      <c r="F473" s="179"/>
      <c r="G473" s="179">
        <v>21.2</v>
      </c>
      <c r="H473" s="238">
        <f>G473</f>
        <v>21.2</v>
      </c>
      <c r="I473" s="179">
        <v>105</v>
      </c>
      <c r="J473" s="179">
        <v>68</v>
      </c>
      <c r="K473" s="238">
        <f>I473-H473</f>
        <v>83.8</v>
      </c>
      <c r="L473" s="239">
        <f t="shared" si="194"/>
        <v>37</v>
      </c>
      <c r="M473" s="237">
        <f t="shared" si="193"/>
        <v>21.2</v>
      </c>
      <c r="N473" s="237">
        <f t="shared" si="185"/>
        <v>15.8</v>
      </c>
      <c r="O473" s="179" t="str">
        <f t="shared" si="188"/>
        <v>70%</v>
      </c>
      <c r="P473" s="179">
        <f t="shared" si="183"/>
        <v>11.06</v>
      </c>
      <c r="Q473" s="179">
        <v>0.1</v>
      </c>
      <c r="R473" s="237">
        <f t="shared" si="189"/>
        <v>21.3</v>
      </c>
      <c r="S473" s="237">
        <f t="shared" si="190"/>
        <v>21.3</v>
      </c>
      <c r="T473" s="299">
        <f>S473</f>
        <v>21.3</v>
      </c>
    </row>
    <row r="474" spans="1:20" ht="15.75" customHeight="1" x14ac:dyDescent="0.3">
      <c r="A474" s="360">
        <v>467</v>
      </c>
      <c r="B474" s="235" t="s">
        <v>438</v>
      </c>
      <c r="C474" s="235">
        <v>70</v>
      </c>
      <c r="D474" s="236"/>
      <c r="E474" s="179"/>
      <c r="F474" s="179"/>
      <c r="G474" s="237">
        <v>19.3</v>
      </c>
      <c r="H474" s="238">
        <f>G474</f>
        <v>19.3</v>
      </c>
      <c r="I474" s="179"/>
      <c r="J474" s="179"/>
      <c r="K474" s="238">
        <f>I474-H474</f>
        <v>-19.3</v>
      </c>
      <c r="L474" s="239">
        <f t="shared" si="194"/>
        <v>0</v>
      </c>
      <c r="M474" s="237">
        <f t="shared" si="193"/>
        <v>19.3</v>
      </c>
      <c r="N474" s="237">
        <f t="shared" si="185"/>
        <v>-19.3</v>
      </c>
      <c r="O474" s="179" t="str">
        <f t="shared" si="188"/>
        <v>50%</v>
      </c>
      <c r="P474" s="179">
        <f t="shared" si="183"/>
        <v>-9.65</v>
      </c>
      <c r="Q474" s="179">
        <v>0.1</v>
      </c>
      <c r="R474" s="237">
        <f t="shared" si="189"/>
        <v>9.65</v>
      </c>
      <c r="S474" s="237">
        <f t="shared" si="190"/>
        <v>19.3</v>
      </c>
      <c r="T474" s="299">
        <f>S474</f>
        <v>19.3</v>
      </c>
    </row>
    <row r="475" spans="1:20" ht="15.75" customHeight="1" thickBot="1" x14ac:dyDescent="0.35">
      <c r="A475" s="360">
        <v>468</v>
      </c>
      <c r="B475" s="307" t="s">
        <v>440</v>
      </c>
      <c r="C475" s="357">
        <v>425</v>
      </c>
      <c r="D475" s="309"/>
      <c r="E475" s="310"/>
      <c r="F475" s="311"/>
      <c r="G475" s="308">
        <v>22</v>
      </c>
      <c r="H475" s="308">
        <v>22</v>
      </c>
      <c r="I475" s="308">
        <v>118</v>
      </c>
      <c r="J475" s="308">
        <v>70</v>
      </c>
      <c r="K475" s="308">
        <f>I475-H475</f>
        <v>96</v>
      </c>
      <c r="L475" s="308">
        <f t="shared" si="194"/>
        <v>48</v>
      </c>
      <c r="M475" s="308">
        <f t="shared" si="193"/>
        <v>22</v>
      </c>
      <c r="N475" s="308">
        <f t="shared" si="185"/>
        <v>26</v>
      </c>
      <c r="O475" s="308" t="str">
        <f t="shared" si="188"/>
        <v>70%</v>
      </c>
      <c r="P475" s="308">
        <f t="shared" si="183"/>
        <v>18.2</v>
      </c>
      <c r="Q475" s="308">
        <v>0.1</v>
      </c>
      <c r="R475" s="308">
        <f t="shared" si="189"/>
        <v>22.1</v>
      </c>
      <c r="S475" s="308">
        <f t="shared" si="190"/>
        <v>22.1</v>
      </c>
      <c r="T475" s="312">
        <v>22</v>
      </c>
    </row>
    <row r="476" spans="1:20" ht="15.75" customHeight="1" x14ac:dyDescent="0.3"/>
    <row r="477" spans="1:20" ht="15.75" customHeight="1" x14ac:dyDescent="0.3">
      <c r="B477" s="580" t="s">
        <v>571</v>
      </c>
      <c r="C477" s="580"/>
      <c r="D477" s="580"/>
      <c r="E477"/>
    </row>
    <row r="478" spans="1:20" ht="15.75" customHeight="1" x14ac:dyDescent="0.3">
      <c r="B478" s="442" t="s">
        <v>602</v>
      </c>
      <c r="C478"/>
      <c r="E478"/>
    </row>
    <row r="479" spans="1:20" ht="15.75" customHeight="1" x14ac:dyDescent="0.3">
      <c r="B479" s="442" t="s">
        <v>603</v>
      </c>
      <c r="C479"/>
      <c r="E479"/>
    </row>
    <row r="480" spans="1:20" ht="15.75" customHeight="1" x14ac:dyDescent="0.3">
      <c r="C480"/>
      <c r="E480"/>
    </row>
    <row r="481" spans="2:5" ht="15.75" customHeight="1" x14ac:dyDescent="0.3">
      <c r="B481" s="442" t="s">
        <v>604</v>
      </c>
      <c r="C481"/>
      <c r="E481"/>
    </row>
    <row r="482" spans="2:5" ht="15.75" customHeight="1" x14ac:dyDescent="0.3">
      <c r="B482" s="442" t="s">
        <v>605</v>
      </c>
      <c r="C482"/>
      <c r="E482"/>
    </row>
    <row r="483" spans="2:5" ht="15.75" customHeight="1" x14ac:dyDescent="0.3">
      <c r="C483"/>
      <c r="E483"/>
    </row>
    <row r="484" spans="2:5" ht="15.75" customHeight="1" x14ac:dyDescent="0.3">
      <c r="B484" s="442" t="s">
        <v>606</v>
      </c>
      <c r="C484"/>
      <c r="E484"/>
    </row>
    <row r="485" spans="2:5" ht="15.75" customHeight="1" x14ac:dyDescent="0.3">
      <c r="B485" s="442" t="s">
        <v>607</v>
      </c>
      <c r="C485"/>
      <c r="E485"/>
    </row>
    <row r="486" spans="2:5" ht="15.75" customHeight="1" x14ac:dyDescent="0.3">
      <c r="C486"/>
      <c r="E486"/>
    </row>
    <row r="487" spans="2:5" ht="15.75" customHeight="1" x14ac:dyDescent="0.3">
      <c r="B487" s="442" t="s">
        <v>608</v>
      </c>
      <c r="C487"/>
      <c r="E487"/>
    </row>
    <row r="488" spans="2:5" ht="15.75" customHeight="1" x14ac:dyDescent="0.3">
      <c r="B488" s="442" t="s">
        <v>609</v>
      </c>
      <c r="C488"/>
      <c r="E488"/>
    </row>
    <row r="489" spans="2:5" ht="15.75" customHeight="1" x14ac:dyDescent="0.3">
      <c r="C489"/>
      <c r="E489"/>
    </row>
    <row r="490" spans="2:5" ht="15.75" customHeight="1" x14ac:dyDescent="0.3">
      <c r="B490" s="442" t="s">
        <v>610</v>
      </c>
      <c r="C490"/>
      <c r="E490"/>
    </row>
    <row r="491" spans="2:5" ht="15.75" customHeight="1" x14ac:dyDescent="0.3">
      <c r="B491" s="442" t="s">
        <v>611</v>
      </c>
      <c r="C491"/>
      <c r="E491"/>
    </row>
    <row r="492" spans="2:5" ht="15.75" customHeight="1" x14ac:dyDescent="0.3">
      <c r="C492"/>
      <c r="E492"/>
    </row>
    <row r="493" spans="2:5" ht="15.75" customHeight="1" x14ac:dyDescent="0.3">
      <c r="B493" s="580" t="s">
        <v>583</v>
      </c>
      <c r="C493" s="580"/>
      <c r="D493" s="580"/>
      <c r="E493" s="580"/>
    </row>
    <row r="494" spans="2:5" ht="15.75" customHeight="1" x14ac:dyDescent="0.3">
      <c r="B494" s="442" t="s">
        <v>612</v>
      </c>
      <c r="C494"/>
      <c r="E494"/>
    </row>
    <row r="495" spans="2:5" ht="15.75" customHeight="1" x14ac:dyDescent="0.3">
      <c r="B495" s="442" t="s">
        <v>613</v>
      </c>
      <c r="C495"/>
      <c r="E495"/>
    </row>
    <row r="496" spans="2:5" ht="15.75" customHeight="1" x14ac:dyDescent="0.3">
      <c r="B496" s="442" t="s">
        <v>614</v>
      </c>
      <c r="C496"/>
      <c r="E496"/>
    </row>
    <row r="497" spans="2:5" ht="15.75" customHeight="1" x14ac:dyDescent="0.3">
      <c r="B497" s="442" t="s">
        <v>615</v>
      </c>
      <c r="C497"/>
      <c r="E497"/>
    </row>
    <row r="498" spans="2:5" ht="15.75" customHeight="1" x14ac:dyDescent="0.3"/>
    <row r="499" spans="2:5" ht="15.75" customHeight="1" x14ac:dyDescent="0.3"/>
    <row r="500" spans="2:5" ht="15.75" customHeight="1" x14ac:dyDescent="0.3"/>
    <row r="501" spans="2:5" ht="15.75" customHeight="1" x14ac:dyDescent="0.3"/>
    <row r="502" spans="2:5" ht="15.75" customHeight="1" x14ac:dyDescent="0.3"/>
    <row r="503" spans="2:5" ht="15.75" customHeight="1" x14ac:dyDescent="0.3"/>
    <row r="504" spans="2:5" ht="15.75" customHeight="1" x14ac:dyDescent="0.3"/>
    <row r="505" spans="2:5" ht="15.75" customHeight="1" x14ac:dyDescent="0.3"/>
    <row r="506" spans="2:5" ht="15.75" customHeight="1" x14ac:dyDescent="0.3"/>
    <row r="507" spans="2:5" ht="15.75" customHeight="1" x14ac:dyDescent="0.3"/>
    <row r="508" spans="2:5" ht="15.75" customHeight="1" x14ac:dyDescent="0.3"/>
    <row r="509" spans="2:5" ht="15.75" customHeight="1" x14ac:dyDescent="0.3"/>
    <row r="510" spans="2:5" ht="15.75" customHeight="1" x14ac:dyDescent="0.3"/>
    <row r="511" spans="2:5" ht="15.75" customHeight="1" x14ac:dyDescent="0.3"/>
    <row r="512" spans="2:5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</sheetData>
  <sortState ref="B60:T120">
    <sortCondition ref="B59"/>
  </sortState>
  <mergeCells count="9">
    <mergeCell ref="B477:D477"/>
    <mergeCell ref="B493:E493"/>
    <mergeCell ref="B156:T156"/>
    <mergeCell ref="A1:T1"/>
    <mergeCell ref="A2:B2"/>
    <mergeCell ref="D2:M2"/>
    <mergeCell ref="B4:T4"/>
    <mergeCell ref="A58:T58"/>
    <mergeCell ref="A121:T121"/>
  </mergeCells>
  <conditionalFormatting sqref="W164">
    <cfRule type="notContainsBlanks" dxfId="0" priority="1">
      <formula>LEN(TRIM(W164))&gt;0</formula>
    </cfRule>
  </conditionalFormatting>
  <pageMargins left="0.25" right="0.25" top="0.75" bottom="0.75" header="0.3" footer="0.3"/>
  <pageSetup orientation="landscape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6"/>
  <sheetViews>
    <sheetView topLeftCell="A105" zoomScaleNormal="100" workbookViewId="0">
      <selection activeCell="J120" sqref="J120"/>
    </sheetView>
  </sheetViews>
  <sheetFormatPr defaultColWidth="11.44140625" defaultRowHeight="14.4" x14ac:dyDescent="0.3"/>
  <cols>
    <col min="1" max="1" width="4.109375" bestFit="1" customWidth="1"/>
    <col min="2" max="2" width="27.44140625" bestFit="1" customWidth="1"/>
    <col min="3" max="3" width="4.109375" bestFit="1" customWidth="1"/>
    <col min="5" max="5" width="12.44140625" bestFit="1" customWidth="1"/>
    <col min="6" max="6" width="2.6640625" bestFit="1" customWidth="1"/>
    <col min="7" max="7" width="5.109375" bestFit="1" customWidth="1"/>
    <col min="8" max="8" width="3.6640625" bestFit="1" customWidth="1"/>
    <col min="9" max="9" width="4.109375" bestFit="1" customWidth="1"/>
    <col min="10" max="10" width="3.109375" bestFit="1" customWidth="1"/>
    <col min="11" max="12" width="4.109375" bestFit="1" customWidth="1"/>
    <col min="13" max="13" width="5.109375" bestFit="1" customWidth="1"/>
    <col min="14" max="14" width="5.6640625" bestFit="1" customWidth="1"/>
    <col min="15" max="15" width="4.88671875" bestFit="1" customWidth="1"/>
    <col min="16" max="16" width="6.6640625" bestFit="1" customWidth="1"/>
    <col min="17" max="17" width="6.109375" bestFit="1" customWidth="1"/>
    <col min="18" max="18" width="6.6640625" bestFit="1" customWidth="1"/>
    <col min="19" max="19" width="6.109375" style="410" bestFit="1" customWidth="1"/>
    <col min="20" max="20" width="5.109375" bestFit="1" customWidth="1"/>
  </cols>
  <sheetData>
    <row r="1" spans="1:20" ht="15" thickBot="1" x14ac:dyDescent="0.35">
      <c r="A1" s="566" t="s">
        <v>551</v>
      </c>
      <c r="B1" s="567"/>
      <c r="C1" s="567"/>
      <c r="D1" s="567"/>
      <c r="E1" s="567"/>
      <c r="F1" s="567"/>
      <c r="G1" s="567"/>
      <c r="H1" s="567"/>
      <c r="I1" s="567"/>
      <c r="J1" s="567"/>
      <c r="K1" s="567"/>
      <c r="L1" s="567"/>
      <c r="M1" s="567"/>
      <c r="N1" s="567"/>
      <c r="O1" s="567"/>
      <c r="P1" s="567"/>
      <c r="Q1" s="567"/>
      <c r="R1" s="567"/>
      <c r="S1" s="567"/>
      <c r="T1" s="568"/>
    </row>
    <row r="2" spans="1:20" ht="15" thickBot="1" x14ac:dyDescent="0.35">
      <c r="A2" s="584" t="s">
        <v>528</v>
      </c>
      <c r="B2" s="570"/>
      <c r="C2" s="77"/>
      <c r="D2" s="577" t="s">
        <v>509</v>
      </c>
      <c r="E2" s="578"/>
      <c r="F2" s="578"/>
      <c r="G2" s="578"/>
      <c r="H2" s="578"/>
      <c r="I2" s="578"/>
      <c r="J2" s="578"/>
      <c r="K2" s="578"/>
      <c r="L2" s="578"/>
      <c r="M2" s="579"/>
      <c r="N2" s="78"/>
      <c r="O2" s="78"/>
      <c r="P2" s="78"/>
      <c r="Q2" s="78"/>
      <c r="R2" s="78"/>
      <c r="S2" s="79"/>
      <c r="T2" s="80"/>
    </row>
    <row r="3" spans="1:20" ht="58.2" thickBot="1" x14ac:dyDescent="0.35">
      <c r="A3" s="399" t="s">
        <v>0</v>
      </c>
      <c r="B3" s="400" t="s">
        <v>1</v>
      </c>
      <c r="C3" s="401" t="s">
        <v>532</v>
      </c>
      <c r="D3" s="401" t="s">
        <v>2</v>
      </c>
      <c r="E3" s="398" t="s">
        <v>3</v>
      </c>
      <c r="F3" s="398" t="s">
        <v>4</v>
      </c>
      <c r="G3" s="398" t="s">
        <v>5</v>
      </c>
      <c r="H3" s="398" t="s">
        <v>6</v>
      </c>
      <c r="I3" s="398" t="s">
        <v>7</v>
      </c>
      <c r="J3" s="398" t="s">
        <v>8</v>
      </c>
      <c r="K3" s="398" t="s">
        <v>9</v>
      </c>
      <c r="L3" s="398" t="s">
        <v>10</v>
      </c>
      <c r="M3" s="398" t="s">
        <v>6</v>
      </c>
      <c r="N3" s="398" t="s">
        <v>9</v>
      </c>
      <c r="O3" s="398" t="s">
        <v>11</v>
      </c>
      <c r="P3" s="398"/>
      <c r="Q3" s="402" t="s">
        <v>12</v>
      </c>
      <c r="R3" s="403"/>
      <c r="S3" s="398" t="s">
        <v>13</v>
      </c>
      <c r="T3" s="397" t="s">
        <v>14</v>
      </c>
    </row>
    <row r="4" spans="1:20" ht="15" thickBot="1" x14ac:dyDescent="0.35">
      <c r="A4" s="230"/>
      <c r="B4" s="585">
        <v>43519</v>
      </c>
      <c r="C4" s="586"/>
      <c r="D4" s="586"/>
      <c r="E4" s="586"/>
      <c r="F4" s="586"/>
      <c r="G4" s="586"/>
      <c r="H4" s="586"/>
      <c r="I4" s="586"/>
      <c r="J4" s="586"/>
      <c r="K4" s="586"/>
      <c r="L4" s="586"/>
      <c r="M4" s="586"/>
      <c r="N4" s="586"/>
      <c r="O4" s="586"/>
      <c r="P4" s="586"/>
      <c r="Q4" s="586"/>
      <c r="R4" s="586"/>
      <c r="S4" s="586"/>
      <c r="T4" s="587"/>
    </row>
    <row r="5" spans="1:20" x14ac:dyDescent="0.3">
      <c r="A5" s="320">
        <v>1</v>
      </c>
      <c r="B5" s="321" t="s">
        <v>16</v>
      </c>
      <c r="C5" s="354">
        <v>322</v>
      </c>
      <c r="D5" s="323"/>
      <c r="E5" s="324">
        <v>43519</v>
      </c>
      <c r="F5" s="325">
        <v>2</v>
      </c>
      <c r="G5" s="322">
        <v>17.3</v>
      </c>
      <c r="H5" s="322">
        <v>17</v>
      </c>
      <c r="I5" s="322">
        <v>89</v>
      </c>
      <c r="J5" s="322">
        <v>72</v>
      </c>
      <c r="K5" s="326">
        <f t="shared" ref="K5:K14" si="0">I5-H5</f>
        <v>72</v>
      </c>
      <c r="L5" s="327">
        <f t="shared" ref="L5:L30" si="1">I5-J5</f>
        <v>17</v>
      </c>
      <c r="M5" s="328">
        <f t="shared" ref="M5:M30" si="2">G5</f>
        <v>17.3</v>
      </c>
      <c r="N5" s="328">
        <f t="shared" ref="N5:N30" si="3">L5-M5</f>
        <v>-0.30000000000000071</v>
      </c>
      <c r="O5" s="329">
        <v>0.7</v>
      </c>
      <c r="P5" s="322">
        <f t="shared" ref="P5:P30" si="4">N5*O5</f>
        <v>-0.21000000000000049</v>
      </c>
      <c r="Q5" s="181">
        <v>0.7</v>
      </c>
      <c r="R5" s="328">
        <f t="shared" ref="R5:R30" si="5">IF(M5&gt;=L5,(M5+P5),M5+Q5)</f>
        <v>17.09</v>
      </c>
      <c r="S5" s="328">
        <f t="shared" ref="S5:S30" si="6">IF(I5&gt;1,(R5),G5)</f>
        <v>17.09</v>
      </c>
      <c r="T5" s="330">
        <v>17</v>
      </c>
    </row>
    <row r="6" spans="1:20" x14ac:dyDescent="0.3">
      <c r="A6" s="331">
        <v>2</v>
      </c>
      <c r="B6" s="180" t="s">
        <v>22</v>
      </c>
      <c r="C6" s="180">
        <v>303</v>
      </c>
      <c r="D6" s="182"/>
      <c r="E6" s="183">
        <v>43519</v>
      </c>
      <c r="F6" s="181">
        <v>4</v>
      </c>
      <c r="G6" s="181">
        <v>21</v>
      </c>
      <c r="H6" s="181">
        <v>21</v>
      </c>
      <c r="I6" s="181">
        <v>94</v>
      </c>
      <c r="J6" s="181">
        <v>70</v>
      </c>
      <c r="K6" s="186">
        <f t="shared" si="0"/>
        <v>73</v>
      </c>
      <c r="L6" s="187">
        <f t="shared" si="1"/>
        <v>24</v>
      </c>
      <c r="M6" s="188">
        <f t="shared" si="2"/>
        <v>21</v>
      </c>
      <c r="N6" s="188">
        <f t="shared" si="3"/>
        <v>3</v>
      </c>
      <c r="O6" s="181" t="str">
        <f t="shared" ref="O6:O11" si="7">IF(M6&gt;=19.5,"70%",IF(M6&gt;=13.5,"50%",IF(M6&gt;=5.5,"30%",IF(M6&gt;=0.1,"15%"))))</f>
        <v>70%</v>
      </c>
      <c r="P6" s="181">
        <f t="shared" si="4"/>
        <v>2.0999999999999996</v>
      </c>
      <c r="Q6" s="181">
        <v>0.7</v>
      </c>
      <c r="R6" s="188">
        <f t="shared" si="5"/>
        <v>21.7</v>
      </c>
      <c r="S6" s="188">
        <f t="shared" si="6"/>
        <v>21.7</v>
      </c>
      <c r="T6" s="142">
        <v>22</v>
      </c>
    </row>
    <row r="7" spans="1:20" x14ac:dyDescent="0.3">
      <c r="A7" s="332">
        <v>3</v>
      </c>
      <c r="B7" s="199" t="s">
        <v>50</v>
      </c>
      <c r="C7" s="180">
        <v>328</v>
      </c>
      <c r="D7" s="200"/>
      <c r="E7" s="183">
        <v>43519</v>
      </c>
      <c r="F7" s="201">
        <v>1</v>
      </c>
      <c r="G7" s="181">
        <v>16</v>
      </c>
      <c r="H7" s="181">
        <v>16</v>
      </c>
      <c r="I7" s="181">
        <v>89</v>
      </c>
      <c r="J7" s="181">
        <v>70</v>
      </c>
      <c r="K7" s="181">
        <f t="shared" si="0"/>
        <v>73</v>
      </c>
      <c r="L7" s="181">
        <f t="shared" si="1"/>
        <v>19</v>
      </c>
      <c r="M7" s="181">
        <f t="shared" si="2"/>
        <v>16</v>
      </c>
      <c r="N7" s="181">
        <f t="shared" si="3"/>
        <v>3</v>
      </c>
      <c r="O7" s="181" t="str">
        <f t="shared" si="7"/>
        <v>50%</v>
      </c>
      <c r="P7" s="181">
        <f t="shared" si="4"/>
        <v>1.5</v>
      </c>
      <c r="Q7" s="181" t="str">
        <f t="shared" ref="Q7:Q30" si="8">IF(N7&lt;0,O7, "0.1")</f>
        <v>0.1</v>
      </c>
      <c r="R7" s="181">
        <f t="shared" si="5"/>
        <v>16.100000000000001</v>
      </c>
      <c r="S7" s="181">
        <f t="shared" si="6"/>
        <v>16.100000000000001</v>
      </c>
      <c r="T7" s="215">
        <v>16</v>
      </c>
    </row>
    <row r="8" spans="1:20" x14ac:dyDescent="0.3">
      <c r="A8" s="332">
        <v>4</v>
      </c>
      <c r="B8" s="194" t="s">
        <v>502</v>
      </c>
      <c r="C8" s="180">
        <v>470</v>
      </c>
      <c r="D8" s="194"/>
      <c r="E8" s="183">
        <v>43519</v>
      </c>
      <c r="F8" s="195">
        <v>3</v>
      </c>
      <c r="G8" s="181">
        <v>15.5</v>
      </c>
      <c r="H8" s="186">
        <v>16</v>
      </c>
      <c r="I8" s="181">
        <v>100</v>
      </c>
      <c r="J8" s="181">
        <v>72</v>
      </c>
      <c r="K8" s="186">
        <f t="shared" si="0"/>
        <v>84</v>
      </c>
      <c r="L8" s="187">
        <f t="shared" si="1"/>
        <v>28</v>
      </c>
      <c r="M8" s="188">
        <f t="shared" si="2"/>
        <v>15.5</v>
      </c>
      <c r="N8" s="188">
        <f t="shared" si="3"/>
        <v>12.5</v>
      </c>
      <c r="O8" s="181" t="str">
        <f t="shared" si="7"/>
        <v>50%</v>
      </c>
      <c r="P8" s="181">
        <f t="shared" si="4"/>
        <v>6.25</v>
      </c>
      <c r="Q8" s="181">
        <v>0.2</v>
      </c>
      <c r="R8" s="188">
        <f t="shared" si="5"/>
        <v>15.7</v>
      </c>
      <c r="S8" s="188">
        <f t="shared" si="6"/>
        <v>15.7</v>
      </c>
      <c r="T8" s="142">
        <f>S8</f>
        <v>15.7</v>
      </c>
    </row>
    <row r="9" spans="1:20" x14ac:dyDescent="0.3">
      <c r="A9" s="331">
        <v>5</v>
      </c>
      <c r="B9" s="180" t="s">
        <v>64</v>
      </c>
      <c r="C9" s="180">
        <v>269</v>
      </c>
      <c r="D9" s="182" t="s">
        <v>65</v>
      </c>
      <c r="E9" s="183">
        <v>43519</v>
      </c>
      <c r="F9" s="181">
        <v>3</v>
      </c>
      <c r="G9" s="188">
        <v>19.2</v>
      </c>
      <c r="H9" s="186">
        <v>19</v>
      </c>
      <c r="I9" s="181">
        <v>96</v>
      </c>
      <c r="J9" s="181">
        <v>70</v>
      </c>
      <c r="K9" s="186">
        <f t="shared" si="0"/>
        <v>77</v>
      </c>
      <c r="L9" s="187">
        <f t="shared" si="1"/>
        <v>26</v>
      </c>
      <c r="M9" s="188">
        <f t="shared" si="2"/>
        <v>19.2</v>
      </c>
      <c r="N9" s="188">
        <f t="shared" si="3"/>
        <v>6.8000000000000007</v>
      </c>
      <c r="O9" s="198">
        <v>0.7</v>
      </c>
      <c r="P9" s="181">
        <f t="shared" si="4"/>
        <v>4.76</v>
      </c>
      <c r="Q9" s="181" t="str">
        <f t="shared" si="8"/>
        <v>0.1</v>
      </c>
      <c r="R9" s="188">
        <f t="shared" si="5"/>
        <v>19.3</v>
      </c>
      <c r="S9" s="188">
        <f t="shared" si="6"/>
        <v>19.3</v>
      </c>
      <c r="T9" s="142">
        <f>S9</f>
        <v>19.3</v>
      </c>
    </row>
    <row r="10" spans="1:20" x14ac:dyDescent="0.3">
      <c r="A10" s="332">
        <v>6</v>
      </c>
      <c r="B10" s="199" t="s">
        <v>79</v>
      </c>
      <c r="C10" s="180">
        <v>338</v>
      </c>
      <c r="D10" s="200"/>
      <c r="E10" s="183">
        <v>43519</v>
      </c>
      <c r="F10" s="201">
        <v>2</v>
      </c>
      <c r="G10" s="188">
        <v>13</v>
      </c>
      <c r="H10" s="181">
        <v>13</v>
      </c>
      <c r="I10" s="181">
        <v>96</v>
      </c>
      <c r="J10" s="181">
        <v>72</v>
      </c>
      <c r="K10" s="181">
        <f t="shared" si="0"/>
        <v>83</v>
      </c>
      <c r="L10" s="181">
        <f t="shared" si="1"/>
        <v>24</v>
      </c>
      <c r="M10" s="188">
        <f t="shared" si="2"/>
        <v>13</v>
      </c>
      <c r="N10" s="188">
        <f t="shared" si="3"/>
        <v>11</v>
      </c>
      <c r="O10" s="181" t="str">
        <f t="shared" si="7"/>
        <v>30%</v>
      </c>
      <c r="P10" s="181">
        <f t="shared" si="4"/>
        <v>3.3</v>
      </c>
      <c r="Q10" s="181">
        <v>0.3</v>
      </c>
      <c r="R10" s="188">
        <f t="shared" si="5"/>
        <v>13.3</v>
      </c>
      <c r="S10" s="188">
        <f t="shared" si="6"/>
        <v>13.3</v>
      </c>
      <c r="T10" s="215">
        <v>13</v>
      </c>
    </row>
    <row r="11" spans="1:20" x14ac:dyDescent="0.3">
      <c r="A11" s="331">
        <v>7</v>
      </c>
      <c r="B11" s="189" t="s">
        <v>501</v>
      </c>
      <c r="C11" s="189">
        <v>339</v>
      </c>
      <c r="D11" s="196" t="s">
        <v>17</v>
      </c>
      <c r="E11" s="183">
        <v>43519</v>
      </c>
      <c r="F11" s="192">
        <v>4</v>
      </c>
      <c r="G11" s="188">
        <v>7.4</v>
      </c>
      <c r="H11" s="186">
        <v>7</v>
      </c>
      <c r="I11" s="181">
        <v>88</v>
      </c>
      <c r="J11" s="181">
        <v>70</v>
      </c>
      <c r="K11" s="186">
        <f t="shared" ref="K11" si="9">I11-H11</f>
        <v>81</v>
      </c>
      <c r="L11" s="187">
        <f t="shared" ref="L11" si="10">I11-J11</f>
        <v>18</v>
      </c>
      <c r="M11" s="188">
        <f t="shared" ref="M11" si="11">G11</f>
        <v>7.4</v>
      </c>
      <c r="N11" s="188">
        <f t="shared" ref="N11" si="12">L11-M11</f>
        <v>10.6</v>
      </c>
      <c r="O11" s="181" t="str">
        <f t="shared" si="7"/>
        <v>30%</v>
      </c>
      <c r="P11" s="181">
        <f t="shared" ref="P11" si="13">N11*O11</f>
        <v>3.1799999999999997</v>
      </c>
      <c r="Q11" s="181" t="str">
        <f t="shared" ref="Q11" si="14">IF(N11&lt;0,O11, "0.1")</f>
        <v>0.1</v>
      </c>
      <c r="R11" s="188">
        <f t="shared" ref="R11" si="15">IF(M11&gt;=L11,(M11+P11),M11+Q11)</f>
        <v>7.5</v>
      </c>
      <c r="S11" s="188">
        <f t="shared" ref="S11" si="16">IF(I11&gt;1,(R11),G11)</f>
        <v>7.5</v>
      </c>
      <c r="T11" s="142">
        <f>S11</f>
        <v>7.5</v>
      </c>
    </row>
    <row r="12" spans="1:20" x14ac:dyDescent="0.3">
      <c r="A12" s="332">
        <v>8</v>
      </c>
      <c r="B12" s="180" t="s">
        <v>94</v>
      </c>
      <c r="C12" s="180">
        <v>64</v>
      </c>
      <c r="D12" s="182" t="s">
        <v>95</v>
      </c>
      <c r="E12" s="183">
        <v>43519</v>
      </c>
      <c r="F12" s="181">
        <v>1</v>
      </c>
      <c r="G12" s="188">
        <v>10</v>
      </c>
      <c r="H12" s="186">
        <v>10</v>
      </c>
      <c r="I12" s="181">
        <v>84</v>
      </c>
      <c r="J12" s="181">
        <v>70</v>
      </c>
      <c r="K12" s="186">
        <f t="shared" si="0"/>
        <v>74</v>
      </c>
      <c r="L12" s="187">
        <f t="shared" si="1"/>
        <v>14</v>
      </c>
      <c r="M12" s="188">
        <f t="shared" si="2"/>
        <v>10</v>
      </c>
      <c r="N12" s="188">
        <f t="shared" si="3"/>
        <v>4</v>
      </c>
      <c r="O12" s="181" t="str">
        <f t="shared" ref="O12:O19" si="17">IF(M12&gt;=19.5,"70%",IF(M12&gt;=13.5,"50%",IF(M12&gt;=5.5,"30%",IF(M12&gt;=0.1,"15%"))))</f>
        <v>30%</v>
      </c>
      <c r="P12" s="181">
        <f t="shared" si="4"/>
        <v>1.2</v>
      </c>
      <c r="Q12" s="181" t="str">
        <f t="shared" si="8"/>
        <v>0.1</v>
      </c>
      <c r="R12" s="188">
        <f t="shared" si="5"/>
        <v>10.1</v>
      </c>
      <c r="S12" s="188">
        <f t="shared" si="6"/>
        <v>10.1</v>
      </c>
      <c r="T12" s="142">
        <f>S12</f>
        <v>10.1</v>
      </c>
    </row>
    <row r="13" spans="1:20" x14ac:dyDescent="0.3">
      <c r="A13" s="332">
        <v>9</v>
      </c>
      <c r="B13" s="180" t="s">
        <v>566</v>
      </c>
      <c r="C13" s="180">
        <v>471</v>
      </c>
      <c r="D13" s="194"/>
      <c r="E13" s="183">
        <v>43519</v>
      </c>
      <c r="F13" s="195">
        <v>3</v>
      </c>
      <c r="G13" s="195">
        <v>11.5</v>
      </c>
      <c r="H13" s="195">
        <v>12</v>
      </c>
      <c r="I13" s="195">
        <v>85</v>
      </c>
      <c r="J13" s="181">
        <v>70</v>
      </c>
      <c r="K13" s="195">
        <f t="shared" si="0"/>
        <v>73</v>
      </c>
      <c r="L13" s="195">
        <f t="shared" si="1"/>
        <v>15</v>
      </c>
      <c r="M13" s="195">
        <f t="shared" si="2"/>
        <v>11.5</v>
      </c>
      <c r="N13" s="195">
        <f t="shared" si="3"/>
        <v>3.5</v>
      </c>
      <c r="O13" s="195" t="str">
        <f t="shared" si="17"/>
        <v>30%</v>
      </c>
      <c r="P13" s="195">
        <f t="shared" si="4"/>
        <v>1.05</v>
      </c>
      <c r="Q13" s="195">
        <v>0.2</v>
      </c>
      <c r="R13" s="195">
        <v>11.5</v>
      </c>
      <c r="S13" s="408">
        <f t="shared" si="6"/>
        <v>11.5</v>
      </c>
      <c r="T13" s="333">
        <v>12</v>
      </c>
    </row>
    <row r="14" spans="1:20" x14ac:dyDescent="0.3">
      <c r="A14" s="331">
        <v>10</v>
      </c>
      <c r="B14" s="180" t="s">
        <v>102</v>
      </c>
      <c r="C14" s="180">
        <v>260</v>
      </c>
      <c r="D14" s="182"/>
      <c r="E14" s="183">
        <v>43519</v>
      </c>
      <c r="F14" s="181">
        <v>1</v>
      </c>
      <c r="G14" s="181">
        <v>16</v>
      </c>
      <c r="H14" s="186">
        <f>G14</f>
        <v>16</v>
      </c>
      <c r="I14" s="181">
        <v>103</v>
      </c>
      <c r="J14" s="181">
        <v>70</v>
      </c>
      <c r="K14" s="186">
        <f t="shared" si="0"/>
        <v>87</v>
      </c>
      <c r="L14" s="187">
        <f t="shared" si="1"/>
        <v>33</v>
      </c>
      <c r="M14" s="188">
        <f t="shared" si="2"/>
        <v>16</v>
      </c>
      <c r="N14" s="188">
        <f t="shared" si="3"/>
        <v>17</v>
      </c>
      <c r="O14" s="181" t="str">
        <f t="shared" si="17"/>
        <v>50%</v>
      </c>
      <c r="P14" s="181">
        <f t="shared" si="4"/>
        <v>8.5</v>
      </c>
      <c r="Q14" s="181" t="str">
        <f t="shared" si="8"/>
        <v>0.1</v>
      </c>
      <c r="R14" s="188">
        <f t="shared" si="5"/>
        <v>16.100000000000001</v>
      </c>
      <c r="S14" s="188">
        <f t="shared" si="6"/>
        <v>16.100000000000001</v>
      </c>
      <c r="T14" s="142">
        <f>S14</f>
        <v>16.100000000000001</v>
      </c>
    </row>
    <row r="15" spans="1:20" x14ac:dyDescent="0.3">
      <c r="A15" s="332">
        <v>11</v>
      </c>
      <c r="B15" s="180" t="s">
        <v>109</v>
      </c>
      <c r="C15" s="180">
        <v>133</v>
      </c>
      <c r="D15" s="182" t="s">
        <v>34</v>
      </c>
      <c r="E15" s="183">
        <v>43519</v>
      </c>
      <c r="F15" s="181">
        <v>2</v>
      </c>
      <c r="G15" s="188">
        <v>9.1</v>
      </c>
      <c r="H15" s="186">
        <v>9</v>
      </c>
      <c r="I15" s="181">
        <v>82</v>
      </c>
      <c r="J15" s="181">
        <v>72</v>
      </c>
      <c r="K15" s="186">
        <v>73</v>
      </c>
      <c r="L15" s="187">
        <f t="shared" si="1"/>
        <v>10</v>
      </c>
      <c r="M15" s="188">
        <f t="shared" si="2"/>
        <v>9.1</v>
      </c>
      <c r="N15" s="188">
        <f t="shared" si="3"/>
        <v>0.90000000000000036</v>
      </c>
      <c r="O15" s="181" t="str">
        <f t="shared" si="17"/>
        <v>30%</v>
      </c>
      <c r="P15" s="181">
        <f t="shared" si="4"/>
        <v>0.27000000000000007</v>
      </c>
      <c r="Q15" s="181" t="str">
        <f t="shared" si="8"/>
        <v>0.1</v>
      </c>
      <c r="R15" s="188">
        <f t="shared" si="5"/>
        <v>9.1999999999999993</v>
      </c>
      <c r="S15" s="188">
        <f t="shared" si="6"/>
        <v>9.1999999999999993</v>
      </c>
      <c r="T15" s="142">
        <v>9</v>
      </c>
    </row>
    <row r="16" spans="1:20" x14ac:dyDescent="0.3">
      <c r="A16" s="331">
        <v>12</v>
      </c>
      <c r="B16" s="194" t="s">
        <v>492</v>
      </c>
      <c r="C16" s="180">
        <v>473</v>
      </c>
      <c r="D16" s="194" t="s">
        <v>20</v>
      </c>
      <c r="E16" s="183">
        <v>43519</v>
      </c>
      <c r="F16" s="195">
        <v>2</v>
      </c>
      <c r="G16" s="181">
        <v>17</v>
      </c>
      <c r="H16" s="186">
        <v>17</v>
      </c>
      <c r="I16" s="181">
        <v>99</v>
      </c>
      <c r="J16" s="181">
        <v>70</v>
      </c>
      <c r="K16" s="186">
        <f>I16-H16</f>
        <v>82</v>
      </c>
      <c r="L16" s="187">
        <f t="shared" si="1"/>
        <v>29</v>
      </c>
      <c r="M16" s="188">
        <f t="shared" si="2"/>
        <v>17</v>
      </c>
      <c r="N16" s="188">
        <f t="shared" si="3"/>
        <v>12</v>
      </c>
      <c r="O16" s="181" t="str">
        <f t="shared" si="17"/>
        <v>50%</v>
      </c>
      <c r="P16" s="181">
        <f t="shared" si="4"/>
        <v>6</v>
      </c>
      <c r="Q16" s="181" t="str">
        <f t="shared" si="8"/>
        <v>0.1</v>
      </c>
      <c r="R16" s="188">
        <f t="shared" si="5"/>
        <v>17.100000000000001</v>
      </c>
      <c r="S16" s="188">
        <f t="shared" si="6"/>
        <v>17.100000000000001</v>
      </c>
      <c r="T16" s="142">
        <f>S16</f>
        <v>17.100000000000001</v>
      </c>
    </row>
    <row r="17" spans="1:20" x14ac:dyDescent="0.3">
      <c r="A17" s="332">
        <v>13</v>
      </c>
      <c r="B17" s="194" t="s">
        <v>491</v>
      </c>
      <c r="C17" s="180">
        <v>472</v>
      </c>
      <c r="D17" s="194" t="s">
        <v>34</v>
      </c>
      <c r="E17" s="183">
        <v>43519</v>
      </c>
      <c r="F17" s="195">
        <v>2</v>
      </c>
      <c r="G17" s="181">
        <v>19</v>
      </c>
      <c r="H17" s="186">
        <v>19</v>
      </c>
      <c r="I17" s="181">
        <v>95</v>
      </c>
      <c r="J17" s="181">
        <v>72</v>
      </c>
      <c r="K17" s="186">
        <f>I17-H17</f>
        <v>76</v>
      </c>
      <c r="L17" s="187">
        <f t="shared" si="1"/>
        <v>23</v>
      </c>
      <c r="M17" s="188">
        <f t="shared" si="2"/>
        <v>19</v>
      </c>
      <c r="N17" s="188">
        <f t="shared" si="3"/>
        <v>4</v>
      </c>
      <c r="O17" s="198">
        <v>0.7</v>
      </c>
      <c r="P17" s="181">
        <f t="shared" si="4"/>
        <v>2.8</v>
      </c>
      <c r="Q17" s="181" t="str">
        <f t="shared" si="8"/>
        <v>0.1</v>
      </c>
      <c r="R17" s="188">
        <f t="shared" si="5"/>
        <v>19.100000000000001</v>
      </c>
      <c r="S17" s="188">
        <f t="shared" si="6"/>
        <v>19.100000000000001</v>
      </c>
      <c r="T17" s="142">
        <f>S17</f>
        <v>19.100000000000001</v>
      </c>
    </row>
    <row r="18" spans="1:20" x14ac:dyDescent="0.3">
      <c r="A18" s="332">
        <v>14</v>
      </c>
      <c r="B18" s="180" t="s">
        <v>118</v>
      </c>
      <c r="C18" s="180">
        <v>99</v>
      </c>
      <c r="D18" s="182"/>
      <c r="E18" s="183">
        <v>43519</v>
      </c>
      <c r="F18" s="181">
        <v>3</v>
      </c>
      <c r="G18" s="188">
        <v>4.4000000000000004</v>
      </c>
      <c r="H18" s="186">
        <v>4</v>
      </c>
      <c r="I18" s="181">
        <v>82</v>
      </c>
      <c r="J18" s="181">
        <v>70</v>
      </c>
      <c r="K18" s="186">
        <v>77</v>
      </c>
      <c r="L18" s="187">
        <f t="shared" si="1"/>
        <v>12</v>
      </c>
      <c r="M18" s="188">
        <f t="shared" si="2"/>
        <v>4.4000000000000004</v>
      </c>
      <c r="N18" s="188">
        <f t="shared" si="3"/>
        <v>7.6</v>
      </c>
      <c r="O18" s="181" t="str">
        <f t="shared" si="17"/>
        <v>15%</v>
      </c>
      <c r="P18" s="181">
        <f t="shared" si="4"/>
        <v>1.1399999999999999</v>
      </c>
      <c r="Q18" s="181" t="str">
        <f t="shared" si="8"/>
        <v>0.1</v>
      </c>
      <c r="R18" s="188">
        <f t="shared" si="5"/>
        <v>4.5</v>
      </c>
      <c r="S18" s="188">
        <f t="shared" si="6"/>
        <v>4.5</v>
      </c>
      <c r="T18" s="142">
        <f>S18</f>
        <v>4.5</v>
      </c>
    </row>
    <row r="19" spans="1:20" x14ac:dyDescent="0.3">
      <c r="A19" s="331">
        <v>15</v>
      </c>
      <c r="B19" s="182" t="s">
        <v>120</v>
      </c>
      <c r="C19" s="180">
        <v>348</v>
      </c>
      <c r="D19" s="182"/>
      <c r="E19" s="183">
        <v>43519</v>
      </c>
      <c r="F19" s="181">
        <v>1</v>
      </c>
      <c r="G19" s="181">
        <v>8.1</v>
      </c>
      <c r="H19" s="181">
        <v>8</v>
      </c>
      <c r="I19" s="181">
        <v>88</v>
      </c>
      <c r="J19" s="181">
        <v>70</v>
      </c>
      <c r="K19" s="181">
        <f>I19-H19</f>
        <v>80</v>
      </c>
      <c r="L19" s="181">
        <f t="shared" si="1"/>
        <v>18</v>
      </c>
      <c r="M19" s="181">
        <f t="shared" si="2"/>
        <v>8.1</v>
      </c>
      <c r="N19" s="181">
        <f t="shared" si="3"/>
        <v>9.9</v>
      </c>
      <c r="O19" s="181" t="str">
        <f t="shared" si="17"/>
        <v>30%</v>
      </c>
      <c r="P19" s="181">
        <f t="shared" si="4"/>
        <v>2.97</v>
      </c>
      <c r="Q19" s="181" t="str">
        <f t="shared" si="8"/>
        <v>0.1</v>
      </c>
      <c r="R19" s="181">
        <f t="shared" si="5"/>
        <v>8.1999999999999993</v>
      </c>
      <c r="S19" s="181">
        <f t="shared" si="6"/>
        <v>8.1999999999999993</v>
      </c>
      <c r="T19" s="215">
        <v>8</v>
      </c>
    </row>
    <row r="20" spans="1:20" x14ac:dyDescent="0.3">
      <c r="A20" s="332">
        <v>16</v>
      </c>
      <c r="B20" s="180" t="s">
        <v>503</v>
      </c>
      <c r="C20" s="180">
        <v>184</v>
      </c>
      <c r="D20" s="182" t="s">
        <v>252</v>
      </c>
      <c r="E20" s="183">
        <v>43519</v>
      </c>
      <c r="F20" s="181">
        <v>4</v>
      </c>
      <c r="G20" s="188">
        <v>5.0999999999999996</v>
      </c>
      <c r="H20" s="186">
        <v>5</v>
      </c>
      <c r="I20" s="181">
        <v>79</v>
      </c>
      <c r="J20" s="181">
        <v>70</v>
      </c>
      <c r="K20" s="186">
        <v>73</v>
      </c>
      <c r="L20" s="187">
        <f t="shared" si="1"/>
        <v>9</v>
      </c>
      <c r="M20" s="188">
        <f t="shared" si="2"/>
        <v>5.0999999999999996</v>
      </c>
      <c r="N20" s="188">
        <f t="shared" si="3"/>
        <v>3.9000000000000004</v>
      </c>
      <c r="O20" s="198">
        <v>0.3</v>
      </c>
      <c r="P20" s="181">
        <f t="shared" si="4"/>
        <v>1.1700000000000002</v>
      </c>
      <c r="Q20" s="181" t="str">
        <f t="shared" si="8"/>
        <v>0.1</v>
      </c>
      <c r="R20" s="188">
        <f t="shared" si="5"/>
        <v>5.1999999999999993</v>
      </c>
      <c r="S20" s="188">
        <f t="shared" si="6"/>
        <v>5.1999999999999993</v>
      </c>
      <c r="T20" s="142">
        <f>S20</f>
        <v>5.1999999999999993</v>
      </c>
    </row>
    <row r="21" spans="1:20" x14ac:dyDescent="0.3">
      <c r="A21" s="331">
        <v>17</v>
      </c>
      <c r="B21" s="180" t="s">
        <v>144</v>
      </c>
      <c r="C21" s="180">
        <v>216</v>
      </c>
      <c r="D21" s="182"/>
      <c r="E21" s="183">
        <v>43519</v>
      </c>
      <c r="F21" s="181">
        <v>1</v>
      </c>
      <c r="G21" s="181">
        <v>11</v>
      </c>
      <c r="H21" s="186">
        <v>11</v>
      </c>
      <c r="I21" s="181">
        <v>88</v>
      </c>
      <c r="J21" s="181">
        <v>70</v>
      </c>
      <c r="K21" s="186">
        <v>82</v>
      </c>
      <c r="L21" s="187">
        <f t="shared" si="1"/>
        <v>18</v>
      </c>
      <c r="M21" s="188">
        <f t="shared" si="2"/>
        <v>11</v>
      </c>
      <c r="N21" s="188">
        <f t="shared" si="3"/>
        <v>7</v>
      </c>
      <c r="O21" s="198">
        <v>0.3</v>
      </c>
      <c r="P21" s="181">
        <f t="shared" si="4"/>
        <v>2.1</v>
      </c>
      <c r="Q21" s="181" t="str">
        <f t="shared" si="8"/>
        <v>0.1</v>
      </c>
      <c r="R21" s="188">
        <f t="shared" si="5"/>
        <v>11.1</v>
      </c>
      <c r="S21" s="188">
        <f t="shared" si="6"/>
        <v>11.1</v>
      </c>
      <c r="T21" s="142">
        <v>11</v>
      </c>
    </row>
    <row r="22" spans="1:20" x14ac:dyDescent="0.3">
      <c r="A22" s="332">
        <v>18</v>
      </c>
      <c r="B22" s="180" t="s">
        <v>154</v>
      </c>
      <c r="C22" s="180">
        <v>55</v>
      </c>
      <c r="D22" s="182" t="s">
        <v>45</v>
      </c>
      <c r="E22" s="183">
        <v>43519</v>
      </c>
      <c r="F22" s="181">
        <v>3</v>
      </c>
      <c r="G22" s="181">
        <v>17.100000000000001</v>
      </c>
      <c r="H22" s="186">
        <v>17</v>
      </c>
      <c r="I22" s="181">
        <v>88</v>
      </c>
      <c r="J22" s="181">
        <v>70</v>
      </c>
      <c r="K22" s="186">
        <f>I22-H22</f>
        <v>71</v>
      </c>
      <c r="L22" s="187">
        <f t="shared" si="1"/>
        <v>18</v>
      </c>
      <c r="M22" s="188">
        <f t="shared" si="2"/>
        <v>17.100000000000001</v>
      </c>
      <c r="N22" s="188">
        <f t="shared" si="3"/>
        <v>0.89999999999999858</v>
      </c>
      <c r="O22" s="181" t="str">
        <f>IF(M22&gt;=19.5,"70%",IF(M22&gt;=13.5,"50%",IF(M22&gt;=5.5,"30%",IF(M22&gt;=0.1,"15%"))))</f>
        <v>50%</v>
      </c>
      <c r="P22" s="181">
        <f t="shared" si="4"/>
        <v>0.44999999999999929</v>
      </c>
      <c r="Q22" s="181">
        <v>0.1</v>
      </c>
      <c r="R22" s="188">
        <f t="shared" si="5"/>
        <v>17.200000000000003</v>
      </c>
      <c r="S22" s="188">
        <f t="shared" si="6"/>
        <v>17.200000000000003</v>
      </c>
      <c r="T22" s="142">
        <f>S22</f>
        <v>17.200000000000003</v>
      </c>
    </row>
    <row r="23" spans="1:20" x14ac:dyDescent="0.3">
      <c r="A23" s="332">
        <v>19</v>
      </c>
      <c r="B23" s="180" t="s">
        <v>155</v>
      </c>
      <c r="C23" s="180">
        <v>354</v>
      </c>
      <c r="D23" s="182" t="s">
        <v>45</v>
      </c>
      <c r="E23" s="183">
        <v>43519</v>
      </c>
      <c r="F23" s="181">
        <v>3</v>
      </c>
      <c r="G23" s="181">
        <v>16.3</v>
      </c>
      <c r="H23" s="181">
        <v>16</v>
      </c>
      <c r="I23" s="181">
        <v>87</v>
      </c>
      <c r="J23" s="181">
        <v>70</v>
      </c>
      <c r="K23" s="181">
        <f>I23-H23</f>
        <v>71</v>
      </c>
      <c r="L23" s="181">
        <f t="shared" si="1"/>
        <v>17</v>
      </c>
      <c r="M23" s="181">
        <f t="shared" si="2"/>
        <v>16.3</v>
      </c>
      <c r="N23" s="181">
        <f t="shared" si="3"/>
        <v>0.69999999999999929</v>
      </c>
      <c r="O23" s="181" t="str">
        <f>IF(M23&gt;=19.5,"70%",IF(M23&gt;=13.5,"50%",IF(M23&gt;=5.5,"30%",IF(M23&gt;=0.1,"15%"))))</f>
        <v>50%</v>
      </c>
      <c r="P23" s="181">
        <f t="shared" si="4"/>
        <v>0.34999999999999964</v>
      </c>
      <c r="Q23" s="181" t="str">
        <f t="shared" si="8"/>
        <v>0.1</v>
      </c>
      <c r="R23" s="181">
        <f t="shared" si="5"/>
        <v>16.400000000000002</v>
      </c>
      <c r="S23" s="181">
        <f t="shared" si="6"/>
        <v>16.400000000000002</v>
      </c>
      <c r="T23" s="215">
        <v>16</v>
      </c>
    </row>
    <row r="24" spans="1:20" x14ac:dyDescent="0.3">
      <c r="A24" s="331">
        <v>20</v>
      </c>
      <c r="B24" s="180" t="s">
        <v>158</v>
      </c>
      <c r="C24" s="180">
        <v>210</v>
      </c>
      <c r="D24" s="182"/>
      <c r="E24" s="183">
        <v>43519</v>
      </c>
      <c r="F24" s="181">
        <v>2</v>
      </c>
      <c r="G24" s="188">
        <v>9.6999999999999993</v>
      </c>
      <c r="H24" s="186">
        <v>9</v>
      </c>
      <c r="I24" s="181">
        <v>100</v>
      </c>
      <c r="J24" s="181">
        <v>72</v>
      </c>
      <c r="K24" s="186">
        <v>90</v>
      </c>
      <c r="L24" s="187">
        <f t="shared" si="1"/>
        <v>28</v>
      </c>
      <c r="M24" s="188">
        <f t="shared" si="2"/>
        <v>9.6999999999999993</v>
      </c>
      <c r="N24" s="188">
        <f t="shared" si="3"/>
        <v>18.3</v>
      </c>
      <c r="O24" s="181" t="str">
        <f>IF(M24&gt;=19.5,"70%",IF(M24&gt;=13.5,"50%",IF(M24&gt;=5.5,"30%",IF(M24&gt;=0.1,"15%"))))</f>
        <v>30%</v>
      </c>
      <c r="P24" s="181">
        <f t="shared" si="4"/>
        <v>5.49</v>
      </c>
      <c r="Q24" s="181" t="str">
        <f t="shared" si="8"/>
        <v>0.1</v>
      </c>
      <c r="R24" s="188">
        <f t="shared" si="5"/>
        <v>9.7999999999999989</v>
      </c>
      <c r="S24" s="188">
        <f t="shared" si="6"/>
        <v>9.7999999999999989</v>
      </c>
      <c r="T24" s="142">
        <v>10</v>
      </c>
    </row>
    <row r="25" spans="1:20" x14ac:dyDescent="0.3">
      <c r="A25" s="332">
        <v>21</v>
      </c>
      <c r="B25" s="180" t="s">
        <v>489</v>
      </c>
      <c r="C25" s="180">
        <v>490</v>
      </c>
      <c r="D25" s="182" t="s">
        <v>86</v>
      </c>
      <c r="E25" s="183">
        <v>43519</v>
      </c>
      <c r="F25" s="181">
        <v>3</v>
      </c>
      <c r="G25" s="188">
        <v>20.3</v>
      </c>
      <c r="H25" s="186">
        <v>21</v>
      </c>
      <c r="I25" s="181">
        <v>104</v>
      </c>
      <c r="J25" s="181">
        <v>72</v>
      </c>
      <c r="K25" s="186">
        <v>68</v>
      </c>
      <c r="L25" s="187">
        <f t="shared" si="1"/>
        <v>32</v>
      </c>
      <c r="M25" s="188">
        <f t="shared" si="2"/>
        <v>20.3</v>
      </c>
      <c r="N25" s="188">
        <f t="shared" si="3"/>
        <v>11.7</v>
      </c>
      <c r="O25" s="181" t="str">
        <f>IF(M25&gt;=19.5,"70%",IF(M25&gt;=13.5,"50%",IF(M25&gt;=5.5,"30%",IF(M25&gt;=0.1,"15%"))))</f>
        <v>70%</v>
      </c>
      <c r="P25" s="181">
        <f t="shared" si="4"/>
        <v>8.19</v>
      </c>
      <c r="Q25" s="181">
        <v>0.3</v>
      </c>
      <c r="R25" s="188">
        <f t="shared" si="5"/>
        <v>20.6</v>
      </c>
      <c r="S25" s="188">
        <f t="shared" si="6"/>
        <v>20.6</v>
      </c>
      <c r="T25" s="142">
        <v>21</v>
      </c>
    </row>
    <row r="26" spans="1:20" x14ac:dyDescent="0.3">
      <c r="A26" s="331">
        <v>22</v>
      </c>
      <c r="B26" s="180" t="s">
        <v>504</v>
      </c>
      <c r="C26" s="180">
        <v>217</v>
      </c>
      <c r="D26" s="182" t="s">
        <v>34</v>
      </c>
      <c r="E26" s="183">
        <v>43519</v>
      </c>
      <c r="F26" s="181">
        <v>1</v>
      </c>
      <c r="G26" s="188">
        <v>10</v>
      </c>
      <c r="H26" s="186">
        <v>10</v>
      </c>
      <c r="I26" s="181">
        <v>88</v>
      </c>
      <c r="J26" s="181">
        <v>70</v>
      </c>
      <c r="K26" s="186">
        <f>I26-H26</f>
        <v>78</v>
      </c>
      <c r="L26" s="187">
        <f t="shared" si="1"/>
        <v>18</v>
      </c>
      <c r="M26" s="188">
        <f t="shared" si="2"/>
        <v>10</v>
      </c>
      <c r="N26" s="188">
        <f t="shared" si="3"/>
        <v>8</v>
      </c>
      <c r="O26" s="198">
        <v>0.3</v>
      </c>
      <c r="P26" s="181">
        <f t="shared" si="4"/>
        <v>2.4</v>
      </c>
      <c r="Q26" s="181" t="str">
        <f t="shared" si="8"/>
        <v>0.1</v>
      </c>
      <c r="R26" s="188">
        <f t="shared" si="5"/>
        <v>10.1</v>
      </c>
      <c r="S26" s="188">
        <f t="shared" si="6"/>
        <v>10.1</v>
      </c>
      <c r="T26" s="142">
        <f>S26</f>
        <v>10.1</v>
      </c>
    </row>
    <row r="27" spans="1:20" x14ac:dyDescent="0.3">
      <c r="A27" s="332">
        <v>23</v>
      </c>
      <c r="B27" s="180" t="s">
        <v>488</v>
      </c>
      <c r="C27" s="180">
        <v>489</v>
      </c>
      <c r="D27" s="182"/>
      <c r="E27" s="183">
        <v>43519</v>
      </c>
      <c r="F27" s="181">
        <v>2</v>
      </c>
      <c r="G27" s="188">
        <v>14.5</v>
      </c>
      <c r="H27" s="186">
        <v>14.5</v>
      </c>
      <c r="I27" s="181">
        <v>87</v>
      </c>
      <c r="J27" s="181">
        <v>72</v>
      </c>
      <c r="K27" s="186">
        <f>I27-H27</f>
        <v>72.5</v>
      </c>
      <c r="L27" s="187">
        <f t="shared" si="1"/>
        <v>15</v>
      </c>
      <c r="M27" s="188">
        <f t="shared" si="2"/>
        <v>14.5</v>
      </c>
      <c r="N27" s="188">
        <f t="shared" si="3"/>
        <v>0.5</v>
      </c>
      <c r="O27" s="181" t="str">
        <f>IF(M27&gt;=19.5,"70%",IF(M27&gt;=13.5,"50%",IF(M27&gt;=5.5,"30%",IF(M27&gt;=0.1,"15%"))))</f>
        <v>50%</v>
      </c>
      <c r="P27" s="181">
        <f t="shared" si="4"/>
        <v>0.25</v>
      </c>
      <c r="Q27" s="181" t="str">
        <f t="shared" si="8"/>
        <v>0.1</v>
      </c>
      <c r="R27" s="188">
        <f t="shared" si="5"/>
        <v>14.6</v>
      </c>
      <c r="S27" s="188">
        <f t="shared" si="6"/>
        <v>14.6</v>
      </c>
      <c r="T27" s="142">
        <v>15</v>
      </c>
    </row>
    <row r="28" spans="1:20" x14ac:dyDescent="0.3">
      <c r="A28" s="332">
        <v>24</v>
      </c>
      <c r="B28" s="180" t="s">
        <v>217</v>
      </c>
      <c r="C28" s="180">
        <v>22</v>
      </c>
      <c r="D28" s="182" t="s">
        <v>110</v>
      </c>
      <c r="E28" s="183">
        <v>43519</v>
      </c>
      <c r="F28" s="181">
        <v>1</v>
      </c>
      <c r="G28" s="188">
        <v>13.3</v>
      </c>
      <c r="H28" s="186">
        <v>13.1</v>
      </c>
      <c r="I28" s="181">
        <v>89</v>
      </c>
      <c r="J28" s="181">
        <v>70</v>
      </c>
      <c r="K28" s="186">
        <f>I28-H28</f>
        <v>75.900000000000006</v>
      </c>
      <c r="L28" s="187">
        <f t="shared" si="1"/>
        <v>19</v>
      </c>
      <c r="M28" s="188">
        <f t="shared" si="2"/>
        <v>13.3</v>
      </c>
      <c r="N28" s="188">
        <f t="shared" si="3"/>
        <v>5.6999999999999993</v>
      </c>
      <c r="O28" s="181" t="str">
        <f>IF(M28&gt;=19.5,"70%",IF(M28&gt;=13.5,"50%",IF(M28&gt;=5.5,"30%",IF(M28&gt;=0.1,"15%"))))</f>
        <v>30%</v>
      </c>
      <c r="P28" s="181">
        <f t="shared" si="4"/>
        <v>1.7099999999999997</v>
      </c>
      <c r="Q28" s="181" t="str">
        <f t="shared" si="8"/>
        <v>0.1</v>
      </c>
      <c r="R28" s="188">
        <f t="shared" si="5"/>
        <v>13.4</v>
      </c>
      <c r="S28" s="188">
        <f t="shared" si="6"/>
        <v>13.4</v>
      </c>
      <c r="T28" s="142">
        <f>S28</f>
        <v>13.4</v>
      </c>
    </row>
    <row r="29" spans="1:20" x14ac:dyDescent="0.3">
      <c r="A29" s="331">
        <v>25</v>
      </c>
      <c r="B29" s="180" t="s">
        <v>487</v>
      </c>
      <c r="C29" s="180">
        <v>488</v>
      </c>
      <c r="D29" s="182" t="s">
        <v>252</v>
      </c>
      <c r="E29" s="183">
        <v>43519</v>
      </c>
      <c r="F29" s="181">
        <v>4</v>
      </c>
      <c r="G29" s="181">
        <v>23.1</v>
      </c>
      <c r="H29" s="181">
        <v>23</v>
      </c>
      <c r="I29" s="181">
        <v>101</v>
      </c>
      <c r="J29" s="181">
        <v>70</v>
      </c>
      <c r="K29" s="181">
        <f>I29-H29</f>
        <v>78</v>
      </c>
      <c r="L29" s="181">
        <f t="shared" si="1"/>
        <v>31</v>
      </c>
      <c r="M29" s="181">
        <f t="shared" si="2"/>
        <v>23.1</v>
      </c>
      <c r="N29" s="181">
        <f t="shared" si="3"/>
        <v>7.8999999999999986</v>
      </c>
      <c r="O29" s="181" t="str">
        <f>IF(M29&gt;=19.5,"70%",IF(M29&gt;=13.5,"50%",IF(M29&gt;=5.5,"30%",IF(M29&gt;=0.1,"15%"))))</f>
        <v>70%</v>
      </c>
      <c r="P29" s="181">
        <f t="shared" si="4"/>
        <v>5.5299999999999985</v>
      </c>
      <c r="Q29" s="181" t="str">
        <f t="shared" si="8"/>
        <v>0.1</v>
      </c>
      <c r="R29" s="181">
        <f t="shared" si="5"/>
        <v>23.200000000000003</v>
      </c>
      <c r="S29" s="181">
        <f t="shared" si="6"/>
        <v>23.200000000000003</v>
      </c>
      <c r="T29" s="215">
        <v>23</v>
      </c>
    </row>
    <row r="30" spans="1:20" x14ac:dyDescent="0.3">
      <c r="A30" s="332">
        <v>26</v>
      </c>
      <c r="B30" s="180" t="s">
        <v>222</v>
      </c>
      <c r="C30" s="180">
        <v>28</v>
      </c>
      <c r="D30" s="182"/>
      <c r="E30" s="183">
        <v>43519</v>
      </c>
      <c r="F30" s="181">
        <v>2</v>
      </c>
      <c r="G30" s="188">
        <v>13.5</v>
      </c>
      <c r="H30" s="186">
        <f>G30</f>
        <v>13.5</v>
      </c>
      <c r="I30" s="181">
        <v>97</v>
      </c>
      <c r="J30" s="181">
        <v>72</v>
      </c>
      <c r="K30" s="186">
        <v>83</v>
      </c>
      <c r="L30" s="187">
        <f t="shared" si="1"/>
        <v>25</v>
      </c>
      <c r="M30" s="188">
        <f t="shared" si="2"/>
        <v>13.5</v>
      </c>
      <c r="N30" s="188">
        <f t="shared" si="3"/>
        <v>11.5</v>
      </c>
      <c r="O30" s="181" t="str">
        <f>IF(M30&gt;=19.5,"70%",IF(M30&gt;=13.5,"50%",IF(M30&gt;=5.5,"30%",IF(M30&gt;=0.1,"15%"))))</f>
        <v>50%</v>
      </c>
      <c r="P30" s="181">
        <f t="shared" si="4"/>
        <v>5.75</v>
      </c>
      <c r="Q30" s="181" t="str">
        <f t="shared" si="8"/>
        <v>0.1</v>
      </c>
      <c r="R30" s="188">
        <f t="shared" si="5"/>
        <v>13.6</v>
      </c>
      <c r="S30" s="188">
        <f t="shared" si="6"/>
        <v>13.6</v>
      </c>
      <c r="T30" s="142">
        <f>S30</f>
        <v>13.6</v>
      </c>
    </row>
    <row r="31" spans="1:20" x14ac:dyDescent="0.3">
      <c r="A31" s="331">
        <v>27</v>
      </c>
      <c r="B31" s="189" t="s">
        <v>226</v>
      </c>
      <c r="C31" s="189">
        <v>318</v>
      </c>
      <c r="D31" s="196"/>
      <c r="E31" s="183">
        <v>43519</v>
      </c>
      <c r="F31" s="192">
        <v>1</v>
      </c>
      <c r="G31" s="192">
        <v>22</v>
      </c>
      <c r="H31" s="192">
        <v>22</v>
      </c>
      <c r="I31" s="192">
        <v>100</v>
      </c>
      <c r="J31" s="181">
        <v>70</v>
      </c>
      <c r="K31" s="192"/>
      <c r="L31" s="192">
        <v>103</v>
      </c>
      <c r="M31" s="192"/>
      <c r="N31" s="192">
        <v>11</v>
      </c>
      <c r="O31" s="314">
        <v>0.7</v>
      </c>
      <c r="P31" s="192">
        <v>23.099999999999998</v>
      </c>
      <c r="Q31" s="192">
        <v>0.1</v>
      </c>
      <c r="R31" s="192">
        <v>22.1</v>
      </c>
      <c r="S31" s="192">
        <v>22.1</v>
      </c>
      <c r="T31" s="216">
        <v>22</v>
      </c>
    </row>
    <row r="32" spans="1:20" x14ac:dyDescent="0.3">
      <c r="A32" s="332">
        <v>28</v>
      </c>
      <c r="B32" s="180" t="s">
        <v>563</v>
      </c>
      <c r="C32" s="180">
        <v>439</v>
      </c>
      <c r="D32" s="194" t="s">
        <v>65</v>
      </c>
      <c r="E32" s="183">
        <v>43519</v>
      </c>
      <c r="F32" s="195">
        <v>3</v>
      </c>
      <c r="G32" s="181">
        <v>16.100000000000001</v>
      </c>
      <c r="H32" s="181">
        <v>16</v>
      </c>
      <c r="I32" s="181">
        <v>91</v>
      </c>
      <c r="J32" s="181">
        <v>70</v>
      </c>
      <c r="K32" s="181">
        <v>76</v>
      </c>
      <c r="L32" s="181">
        <f>I32-J32</f>
        <v>21</v>
      </c>
      <c r="M32" s="181">
        <f t="shared" ref="M32:M56" si="18">G32</f>
        <v>16.100000000000001</v>
      </c>
      <c r="N32" s="181">
        <f t="shared" ref="N32:N41" si="19">L32-M32</f>
        <v>4.8999999999999986</v>
      </c>
      <c r="O32" s="181" t="str">
        <f t="shared" ref="O32:O37" si="20">IF(M32&gt;=19.5,"70%",IF(M32&gt;=13.5,"50%",IF(M32&gt;=5.5,"30%",IF(M32&gt;=0.1,"15%"))))</f>
        <v>50%</v>
      </c>
      <c r="P32" s="181">
        <f t="shared" ref="P32:P56" si="21">N32*O32</f>
        <v>2.4499999999999993</v>
      </c>
      <c r="Q32" s="181" t="str">
        <f t="shared" ref="Q32:Q41" si="22">IF(N32&lt;0,O32, "0.1")</f>
        <v>0.1</v>
      </c>
      <c r="R32" s="181">
        <f>IF(M32&gt;=L32,(M32+P32),M32+Q32)</f>
        <v>16.200000000000003</v>
      </c>
      <c r="S32" s="181">
        <f>IF(I32&gt;1,(R32),G32)</f>
        <v>16.200000000000003</v>
      </c>
      <c r="T32" s="215">
        <v>16</v>
      </c>
    </row>
    <row r="33" spans="1:20" x14ac:dyDescent="0.3">
      <c r="A33" s="332">
        <v>29</v>
      </c>
      <c r="B33" s="180" t="s">
        <v>234</v>
      </c>
      <c r="C33" s="180">
        <v>24</v>
      </c>
      <c r="D33" s="182" t="s">
        <v>235</v>
      </c>
      <c r="E33" s="183">
        <v>43519</v>
      </c>
      <c r="F33" s="181">
        <v>3</v>
      </c>
      <c r="G33" s="188">
        <v>11.3</v>
      </c>
      <c r="H33" s="186">
        <v>11</v>
      </c>
      <c r="I33" s="181">
        <v>86</v>
      </c>
      <c r="J33" s="181">
        <v>72</v>
      </c>
      <c r="K33" s="186">
        <f t="shared" ref="K33:K40" si="23">I33-H33</f>
        <v>75</v>
      </c>
      <c r="L33" s="187">
        <f>I33-J33</f>
        <v>14</v>
      </c>
      <c r="M33" s="188">
        <f t="shared" si="18"/>
        <v>11.3</v>
      </c>
      <c r="N33" s="188">
        <f t="shared" si="19"/>
        <v>2.6999999999999993</v>
      </c>
      <c r="O33" s="181" t="str">
        <f t="shared" si="20"/>
        <v>30%</v>
      </c>
      <c r="P33" s="181">
        <f t="shared" si="21"/>
        <v>0.80999999999999972</v>
      </c>
      <c r="Q33" s="181" t="str">
        <f t="shared" si="22"/>
        <v>0.1</v>
      </c>
      <c r="R33" s="188">
        <f>IF(M33&gt;=L33,(M33+P33),M33+Q33)</f>
        <v>11.4</v>
      </c>
      <c r="S33" s="188">
        <f>IF(I33&gt;1,(R33),G33)</f>
        <v>11.4</v>
      </c>
      <c r="T33" s="142">
        <f>S33</f>
        <v>11.4</v>
      </c>
    </row>
    <row r="34" spans="1:20" x14ac:dyDescent="0.3">
      <c r="A34" s="331">
        <v>30</v>
      </c>
      <c r="B34" s="180" t="s">
        <v>259</v>
      </c>
      <c r="C34" s="180">
        <v>51</v>
      </c>
      <c r="D34" s="182" t="s">
        <v>20</v>
      </c>
      <c r="E34" s="183">
        <v>43519</v>
      </c>
      <c r="F34" s="181">
        <v>1</v>
      </c>
      <c r="G34" s="188">
        <v>20</v>
      </c>
      <c r="H34" s="186">
        <v>20</v>
      </c>
      <c r="I34" s="181">
        <v>92</v>
      </c>
      <c r="J34" s="181">
        <v>70</v>
      </c>
      <c r="K34" s="186">
        <f t="shared" si="23"/>
        <v>72</v>
      </c>
      <c r="L34" s="187">
        <f>I34-J34</f>
        <v>22</v>
      </c>
      <c r="M34" s="188">
        <f t="shared" si="18"/>
        <v>20</v>
      </c>
      <c r="N34" s="188">
        <f t="shared" si="19"/>
        <v>2</v>
      </c>
      <c r="O34" s="181" t="str">
        <f t="shared" si="20"/>
        <v>70%</v>
      </c>
      <c r="P34" s="181">
        <f t="shared" si="21"/>
        <v>1.4</v>
      </c>
      <c r="Q34" s="181" t="str">
        <f t="shared" si="22"/>
        <v>0.1</v>
      </c>
      <c r="R34" s="181">
        <v>20</v>
      </c>
      <c r="S34" s="188">
        <v>20</v>
      </c>
      <c r="T34" s="142">
        <v>20</v>
      </c>
    </row>
    <row r="35" spans="1:20" x14ac:dyDescent="0.3">
      <c r="A35" s="332">
        <v>31</v>
      </c>
      <c r="B35" s="315" t="s">
        <v>494</v>
      </c>
      <c r="C35" s="180">
        <v>242</v>
      </c>
      <c r="D35" s="182" t="s">
        <v>34</v>
      </c>
      <c r="E35" s="183">
        <v>43519</v>
      </c>
      <c r="F35" s="181">
        <v>1</v>
      </c>
      <c r="G35" s="188">
        <v>6.1</v>
      </c>
      <c r="H35" s="186">
        <v>6</v>
      </c>
      <c r="I35" s="181">
        <v>77</v>
      </c>
      <c r="J35" s="181">
        <v>70</v>
      </c>
      <c r="K35" s="186">
        <f t="shared" si="23"/>
        <v>71</v>
      </c>
      <c r="L35" s="358">
        <v>11</v>
      </c>
      <c r="M35" s="188">
        <f t="shared" si="18"/>
        <v>6.1</v>
      </c>
      <c r="N35" s="188">
        <f t="shared" si="19"/>
        <v>4.9000000000000004</v>
      </c>
      <c r="O35" s="181" t="str">
        <f t="shared" si="20"/>
        <v>30%</v>
      </c>
      <c r="P35" s="181">
        <f t="shared" si="21"/>
        <v>1.47</v>
      </c>
      <c r="Q35" s="181" t="str">
        <f t="shared" si="22"/>
        <v>0.1</v>
      </c>
      <c r="R35" s="188">
        <f>IF(M35&gt;=L35,(M35+P35),M35+Q35)</f>
        <v>6.1999999999999993</v>
      </c>
      <c r="S35" s="188">
        <f t="shared" ref="S35:S40" si="24">IF(I35&gt;1,(R35),G35)</f>
        <v>6.1999999999999993</v>
      </c>
      <c r="T35" s="142">
        <f t="shared" ref="T35:T40" si="25">S35</f>
        <v>6.1999999999999993</v>
      </c>
    </row>
    <row r="36" spans="1:20" x14ac:dyDescent="0.3">
      <c r="A36" s="331">
        <v>32</v>
      </c>
      <c r="B36" s="180" t="s">
        <v>448</v>
      </c>
      <c r="C36" s="180">
        <v>434</v>
      </c>
      <c r="D36" s="194" t="s">
        <v>20</v>
      </c>
      <c r="E36" s="183">
        <v>43519</v>
      </c>
      <c r="F36" s="195">
        <v>2</v>
      </c>
      <c r="G36" s="181">
        <v>8.1</v>
      </c>
      <c r="H36" s="181">
        <v>8</v>
      </c>
      <c r="I36" s="181">
        <v>84</v>
      </c>
      <c r="J36" s="181">
        <v>72</v>
      </c>
      <c r="K36" s="181">
        <f t="shared" si="23"/>
        <v>76</v>
      </c>
      <c r="L36" s="181">
        <f t="shared" ref="L36:L56" si="26">I36-J36</f>
        <v>12</v>
      </c>
      <c r="M36" s="181">
        <f t="shared" si="18"/>
        <v>8.1</v>
      </c>
      <c r="N36" s="181">
        <f t="shared" si="19"/>
        <v>3.9000000000000004</v>
      </c>
      <c r="O36" s="181" t="str">
        <f t="shared" si="20"/>
        <v>30%</v>
      </c>
      <c r="P36" s="181">
        <f t="shared" si="21"/>
        <v>1.1700000000000002</v>
      </c>
      <c r="Q36" s="181" t="str">
        <f t="shared" si="22"/>
        <v>0.1</v>
      </c>
      <c r="R36" s="181">
        <f>IF(M36&gt;=L36,(M36+P36),M36+Q36)</f>
        <v>8.1999999999999993</v>
      </c>
      <c r="S36" s="181">
        <f t="shared" si="24"/>
        <v>8.1999999999999993</v>
      </c>
      <c r="T36" s="142">
        <f t="shared" si="25"/>
        <v>8.1999999999999993</v>
      </c>
    </row>
    <row r="37" spans="1:20" x14ac:dyDescent="0.3">
      <c r="A37" s="332">
        <v>33</v>
      </c>
      <c r="B37" s="180" t="s">
        <v>304</v>
      </c>
      <c r="C37" s="180">
        <v>220</v>
      </c>
      <c r="D37" s="182" t="s">
        <v>24</v>
      </c>
      <c r="E37" s="183">
        <v>43519</v>
      </c>
      <c r="F37" s="181">
        <v>1</v>
      </c>
      <c r="G37" s="181">
        <v>14</v>
      </c>
      <c r="H37" s="181">
        <v>14</v>
      </c>
      <c r="I37" s="181">
        <v>93</v>
      </c>
      <c r="J37" s="181">
        <v>70</v>
      </c>
      <c r="K37" s="181">
        <f t="shared" si="23"/>
        <v>79</v>
      </c>
      <c r="L37" s="181">
        <f t="shared" si="26"/>
        <v>23</v>
      </c>
      <c r="M37" s="181">
        <f t="shared" si="18"/>
        <v>14</v>
      </c>
      <c r="N37" s="181">
        <f t="shared" si="19"/>
        <v>9</v>
      </c>
      <c r="O37" s="181" t="str">
        <f t="shared" si="20"/>
        <v>50%</v>
      </c>
      <c r="P37" s="181">
        <f t="shared" si="21"/>
        <v>4.5</v>
      </c>
      <c r="Q37" s="181" t="str">
        <f t="shared" si="22"/>
        <v>0.1</v>
      </c>
      <c r="R37" s="181">
        <f>IF(M37&gt;=L37,(M37+P37),M37+Q37)</f>
        <v>14.1</v>
      </c>
      <c r="S37" s="181">
        <f t="shared" si="24"/>
        <v>14.1</v>
      </c>
      <c r="T37" s="142">
        <f t="shared" si="25"/>
        <v>14.1</v>
      </c>
    </row>
    <row r="38" spans="1:20" x14ac:dyDescent="0.3">
      <c r="A38" s="332">
        <v>34</v>
      </c>
      <c r="B38" s="180" t="s">
        <v>305</v>
      </c>
      <c r="C38" s="180">
        <v>250</v>
      </c>
      <c r="D38" s="182" t="s">
        <v>20</v>
      </c>
      <c r="E38" s="183">
        <v>43519</v>
      </c>
      <c r="F38" s="181">
        <v>1</v>
      </c>
      <c r="G38" s="188">
        <v>15</v>
      </c>
      <c r="H38" s="186">
        <f>G38</f>
        <v>15</v>
      </c>
      <c r="I38" s="181">
        <v>100</v>
      </c>
      <c r="J38" s="181">
        <v>70</v>
      </c>
      <c r="K38" s="186">
        <f t="shared" si="23"/>
        <v>85</v>
      </c>
      <c r="L38" s="187">
        <f t="shared" si="26"/>
        <v>30</v>
      </c>
      <c r="M38" s="188">
        <f t="shared" si="18"/>
        <v>15</v>
      </c>
      <c r="N38" s="188">
        <f t="shared" si="19"/>
        <v>15</v>
      </c>
      <c r="O38" s="198">
        <v>0.3</v>
      </c>
      <c r="P38" s="181">
        <f t="shared" si="21"/>
        <v>4.5</v>
      </c>
      <c r="Q38" s="181" t="str">
        <f t="shared" si="22"/>
        <v>0.1</v>
      </c>
      <c r="R38" s="181">
        <v>15</v>
      </c>
      <c r="S38" s="188">
        <f t="shared" si="24"/>
        <v>15</v>
      </c>
      <c r="T38" s="142">
        <f t="shared" si="25"/>
        <v>15</v>
      </c>
    </row>
    <row r="39" spans="1:20" x14ac:dyDescent="0.3">
      <c r="A39" s="331">
        <v>35</v>
      </c>
      <c r="B39" s="180" t="s">
        <v>303</v>
      </c>
      <c r="C39" s="180">
        <v>63</v>
      </c>
      <c r="D39" s="182" t="s">
        <v>34</v>
      </c>
      <c r="E39" s="183">
        <v>43519</v>
      </c>
      <c r="F39" s="181">
        <v>3</v>
      </c>
      <c r="G39" s="188">
        <v>5.3</v>
      </c>
      <c r="H39" s="186">
        <v>5</v>
      </c>
      <c r="I39" s="181">
        <v>80</v>
      </c>
      <c r="J39" s="181">
        <v>70</v>
      </c>
      <c r="K39" s="186">
        <f t="shared" si="23"/>
        <v>75</v>
      </c>
      <c r="L39" s="187">
        <f t="shared" si="26"/>
        <v>10</v>
      </c>
      <c r="M39" s="188">
        <f t="shared" si="18"/>
        <v>5.3</v>
      </c>
      <c r="N39" s="188">
        <f t="shared" si="19"/>
        <v>4.7</v>
      </c>
      <c r="O39" s="181" t="str">
        <f>IF(M39&gt;=19.5,"70%",IF(M39&gt;=13.5,"50%",IF(M39&gt;=5.5,"30%",IF(M39&gt;=0.1,"15%"))))</f>
        <v>15%</v>
      </c>
      <c r="P39" s="181">
        <v>5.2</v>
      </c>
      <c r="Q39" s="181" t="str">
        <f t="shared" si="22"/>
        <v>0.1</v>
      </c>
      <c r="R39" s="188">
        <f>IF(M39&gt;=L39,(M39+P39),M39+Q39)</f>
        <v>5.3999999999999995</v>
      </c>
      <c r="S39" s="188">
        <f t="shared" si="24"/>
        <v>5.3999999999999995</v>
      </c>
      <c r="T39" s="142">
        <f t="shared" si="25"/>
        <v>5.3999999999999995</v>
      </c>
    </row>
    <row r="40" spans="1:20" x14ac:dyDescent="0.3">
      <c r="A40" s="332">
        <v>36</v>
      </c>
      <c r="B40" s="180" t="s">
        <v>335</v>
      </c>
      <c r="C40" s="180">
        <v>52</v>
      </c>
      <c r="D40" s="182" t="s">
        <v>45</v>
      </c>
      <c r="E40" s="183">
        <v>43519</v>
      </c>
      <c r="F40" s="181">
        <v>2</v>
      </c>
      <c r="G40" s="188">
        <v>13.1</v>
      </c>
      <c r="H40" s="186">
        <v>13</v>
      </c>
      <c r="I40" s="181">
        <v>87</v>
      </c>
      <c r="J40" s="181">
        <v>72</v>
      </c>
      <c r="K40" s="186">
        <f t="shared" si="23"/>
        <v>74</v>
      </c>
      <c r="L40" s="187">
        <f t="shared" si="26"/>
        <v>15</v>
      </c>
      <c r="M40" s="188">
        <f t="shared" si="18"/>
        <v>13.1</v>
      </c>
      <c r="N40" s="188">
        <f t="shared" si="19"/>
        <v>1.9000000000000004</v>
      </c>
      <c r="O40" s="181" t="str">
        <f>IF(M40&gt;=19.5,"70%",IF(M40&gt;=13.5,"50%",IF(M40&gt;=5.5,"30%",IF(M40&gt;=0.1,"15%"))))</f>
        <v>30%</v>
      </c>
      <c r="P40" s="181">
        <f t="shared" si="21"/>
        <v>0.57000000000000006</v>
      </c>
      <c r="Q40" s="181" t="str">
        <f t="shared" si="22"/>
        <v>0.1</v>
      </c>
      <c r="R40" s="188">
        <f>IF(M40&gt;=L40,(M40+P40),M40+Q40)</f>
        <v>13.2</v>
      </c>
      <c r="S40" s="188">
        <f t="shared" si="24"/>
        <v>13.2</v>
      </c>
      <c r="T40" s="142">
        <f t="shared" si="25"/>
        <v>13.2</v>
      </c>
    </row>
    <row r="41" spans="1:20" x14ac:dyDescent="0.3">
      <c r="A41" s="331">
        <v>37</v>
      </c>
      <c r="B41" s="180" t="s">
        <v>338</v>
      </c>
      <c r="C41" s="180">
        <v>317</v>
      </c>
      <c r="D41" s="182" t="s">
        <v>34</v>
      </c>
      <c r="E41" s="183">
        <v>43519</v>
      </c>
      <c r="F41" s="181">
        <v>2</v>
      </c>
      <c r="G41" s="181">
        <v>18</v>
      </c>
      <c r="H41" s="181">
        <v>18</v>
      </c>
      <c r="I41" s="181">
        <v>98</v>
      </c>
      <c r="J41" s="181">
        <v>72</v>
      </c>
      <c r="K41" s="181">
        <v>80</v>
      </c>
      <c r="L41" s="181">
        <f t="shared" si="26"/>
        <v>26</v>
      </c>
      <c r="M41" s="181">
        <f t="shared" si="18"/>
        <v>18</v>
      </c>
      <c r="N41" s="181">
        <f t="shared" si="19"/>
        <v>8</v>
      </c>
      <c r="O41" s="198">
        <v>0.7</v>
      </c>
      <c r="P41" s="181">
        <f t="shared" si="21"/>
        <v>5.6</v>
      </c>
      <c r="Q41" s="181" t="str">
        <f t="shared" si="22"/>
        <v>0.1</v>
      </c>
      <c r="R41" s="181">
        <f>IF(M41&gt;=L41,(M41+P41),M41+Q41)</f>
        <v>18.100000000000001</v>
      </c>
      <c r="S41" s="181">
        <f>IF(I41&gt;1,(R41),G41)</f>
        <v>18.100000000000001</v>
      </c>
      <c r="T41" s="215">
        <v>18</v>
      </c>
    </row>
    <row r="42" spans="1:20" x14ac:dyDescent="0.3">
      <c r="A42" s="332">
        <v>38</v>
      </c>
      <c r="B42" s="180" t="s">
        <v>339</v>
      </c>
      <c r="C42" s="180">
        <v>77</v>
      </c>
      <c r="D42" s="180" t="s">
        <v>45</v>
      </c>
      <c r="E42" s="183">
        <v>43519</v>
      </c>
      <c r="F42" s="181">
        <v>1</v>
      </c>
      <c r="G42" s="188">
        <v>18</v>
      </c>
      <c r="H42" s="186">
        <v>18</v>
      </c>
      <c r="I42" s="181">
        <v>115</v>
      </c>
      <c r="J42" s="181">
        <v>70</v>
      </c>
      <c r="K42" s="186">
        <f>I42-H42</f>
        <v>97</v>
      </c>
      <c r="L42" s="187">
        <f t="shared" si="26"/>
        <v>45</v>
      </c>
      <c r="M42" s="188">
        <f t="shared" si="18"/>
        <v>18</v>
      </c>
      <c r="N42" s="188">
        <f>L42-M42</f>
        <v>27</v>
      </c>
      <c r="O42" s="198">
        <v>0.7</v>
      </c>
      <c r="P42" s="181">
        <f t="shared" si="21"/>
        <v>18.899999999999999</v>
      </c>
      <c r="Q42" s="181" t="str">
        <f>IF(N42&lt;0,O42, "0.1")</f>
        <v>0.1</v>
      </c>
      <c r="R42" s="188">
        <f t="shared" ref="R42:R56" si="27">IF(M42&gt;=L42,(M42+P42),M42+Q42)</f>
        <v>18.100000000000001</v>
      </c>
      <c r="S42" s="188">
        <f t="shared" ref="S42:S56" si="28">IF(I42&gt;1,(R42),G42)</f>
        <v>18.100000000000001</v>
      </c>
      <c r="T42" s="142">
        <f>S42</f>
        <v>18.100000000000001</v>
      </c>
    </row>
    <row r="43" spans="1:20" x14ac:dyDescent="0.3">
      <c r="A43" s="332">
        <v>39</v>
      </c>
      <c r="B43" s="180" t="s">
        <v>497</v>
      </c>
      <c r="C43" s="180">
        <v>1</v>
      </c>
      <c r="D43" s="180" t="s">
        <v>110</v>
      </c>
      <c r="E43" s="183">
        <v>43519</v>
      </c>
      <c r="F43" s="181">
        <v>3</v>
      </c>
      <c r="G43" s="188">
        <v>0.1</v>
      </c>
      <c r="H43" s="186">
        <v>0</v>
      </c>
      <c r="I43" s="181">
        <v>79</v>
      </c>
      <c r="J43" s="181">
        <v>70</v>
      </c>
      <c r="K43" s="186">
        <v>73</v>
      </c>
      <c r="L43" s="187">
        <f t="shared" si="26"/>
        <v>9</v>
      </c>
      <c r="M43" s="188">
        <f t="shared" si="18"/>
        <v>0.1</v>
      </c>
      <c r="N43" s="188">
        <v>0.4</v>
      </c>
      <c r="O43" s="198">
        <v>0.3</v>
      </c>
      <c r="P43" s="181">
        <f t="shared" si="21"/>
        <v>0.12</v>
      </c>
      <c r="Q43" s="181" t="str">
        <f>IF(N43&lt;0,O43, "0.1")</f>
        <v>0.1</v>
      </c>
      <c r="R43" s="188">
        <f t="shared" si="27"/>
        <v>0.2</v>
      </c>
      <c r="S43" s="188">
        <f t="shared" si="28"/>
        <v>0.2</v>
      </c>
      <c r="T43" s="142">
        <v>0</v>
      </c>
    </row>
    <row r="44" spans="1:20" x14ac:dyDescent="0.3">
      <c r="A44" s="331">
        <v>40</v>
      </c>
      <c r="B44" s="180" t="s">
        <v>485</v>
      </c>
      <c r="C44" s="180">
        <v>477</v>
      </c>
      <c r="D44" s="180" t="s">
        <v>17</v>
      </c>
      <c r="E44" s="183">
        <v>43519</v>
      </c>
      <c r="F44" s="181">
        <v>1</v>
      </c>
      <c r="G44" s="188">
        <v>12.7</v>
      </c>
      <c r="H44" s="186">
        <v>13</v>
      </c>
      <c r="I44" s="181">
        <v>99</v>
      </c>
      <c r="J44" s="181">
        <v>70</v>
      </c>
      <c r="K44" s="186">
        <v>99</v>
      </c>
      <c r="L44" s="187">
        <f t="shared" si="26"/>
        <v>29</v>
      </c>
      <c r="M44" s="188">
        <f t="shared" si="18"/>
        <v>12.7</v>
      </c>
      <c r="N44" s="188">
        <f t="shared" ref="N44:N56" si="29">L44-M44</f>
        <v>16.3</v>
      </c>
      <c r="O44" s="181" t="str">
        <f>IF(M44&gt;=19.5,"70%",IF(M44&gt;=13.5,"50%",IF(M44&gt;=5.5,"30%",IF(M44&gt;=0.1,"15%"))))</f>
        <v>30%</v>
      </c>
      <c r="P44" s="181">
        <f t="shared" si="21"/>
        <v>4.8899999999999997</v>
      </c>
      <c r="Q44" s="181" t="str">
        <f>IF(N44&lt;0,O44, "0.1")</f>
        <v>0.1</v>
      </c>
      <c r="R44" s="188">
        <f t="shared" si="27"/>
        <v>12.799999999999999</v>
      </c>
      <c r="S44" s="188">
        <f t="shared" si="28"/>
        <v>12.799999999999999</v>
      </c>
      <c r="T44" s="142">
        <f>S44</f>
        <v>12.799999999999999</v>
      </c>
    </row>
    <row r="45" spans="1:20" x14ac:dyDescent="0.3">
      <c r="A45" s="332">
        <v>41</v>
      </c>
      <c r="B45" s="180" t="s">
        <v>564</v>
      </c>
      <c r="C45" s="180">
        <v>283</v>
      </c>
      <c r="D45" s="180" t="s">
        <v>34</v>
      </c>
      <c r="E45" s="183">
        <v>43519</v>
      </c>
      <c r="F45" s="181">
        <v>2</v>
      </c>
      <c r="G45" s="188">
        <v>12</v>
      </c>
      <c r="H45" s="186">
        <v>12</v>
      </c>
      <c r="I45" s="181">
        <v>92</v>
      </c>
      <c r="J45" s="181">
        <v>70</v>
      </c>
      <c r="K45" s="186">
        <f t="shared" ref="K45:K50" si="30">I45-H45</f>
        <v>80</v>
      </c>
      <c r="L45" s="187">
        <f t="shared" si="26"/>
        <v>22</v>
      </c>
      <c r="M45" s="188">
        <f t="shared" si="18"/>
        <v>12</v>
      </c>
      <c r="N45" s="188">
        <f t="shared" si="29"/>
        <v>10</v>
      </c>
      <c r="O45" s="198">
        <v>0.5</v>
      </c>
      <c r="P45" s="181">
        <f t="shared" si="21"/>
        <v>5</v>
      </c>
      <c r="Q45" s="181">
        <v>0.1</v>
      </c>
      <c r="R45" s="188">
        <f t="shared" si="27"/>
        <v>12.1</v>
      </c>
      <c r="S45" s="188">
        <f t="shared" si="28"/>
        <v>12.1</v>
      </c>
      <c r="T45" s="142">
        <v>12</v>
      </c>
    </row>
    <row r="46" spans="1:20" x14ac:dyDescent="0.3">
      <c r="A46" s="331">
        <v>42</v>
      </c>
      <c r="B46" s="180" t="s">
        <v>376</v>
      </c>
      <c r="C46" s="180">
        <v>267</v>
      </c>
      <c r="D46" s="180" t="s">
        <v>34</v>
      </c>
      <c r="E46" s="183">
        <v>43519</v>
      </c>
      <c r="F46" s="181">
        <v>2</v>
      </c>
      <c r="G46" s="188">
        <v>12.3</v>
      </c>
      <c r="H46" s="186">
        <v>12</v>
      </c>
      <c r="I46" s="181">
        <v>76</v>
      </c>
      <c r="J46" s="181">
        <v>70</v>
      </c>
      <c r="K46" s="186">
        <f t="shared" si="30"/>
        <v>64</v>
      </c>
      <c r="L46" s="187">
        <f t="shared" si="26"/>
        <v>6</v>
      </c>
      <c r="M46" s="188">
        <f t="shared" si="18"/>
        <v>12.3</v>
      </c>
      <c r="N46" s="188">
        <f t="shared" si="29"/>
        <v>-6.3000000000000007</v>
      </c>
      <c r="O46" s="181" t="str">
        <f>IF(M46&gt;=19.5,"70%",IF(M46&gt;=13.5,"50%",IF(M46&gt;=5.5,"30%",IF(M46&gt;=0.1,"15%"))))</f>
        <v>30%</v>
      </c>
      <c r="P46" s="181">
        <f t="shared" si="21"/>
        <v>-1.8900000000000001</v>
      </c>
      <c r="Q46" s="181">
        <v>0.2</v>
      </c>
      <c r="R46" s="188">
        <f t="shared" si="27"/>
        <v>10.41</v>
      </c>
      <c r="S46" s="188">
        <f t="shared" si="28"/>
        <v>10.41</v>
      </c>
      <c r="T46" s="142">
        <f>S46</f>
        <v>10.41</v>
      </c>
    </row>
    <row r="47" spans="1:20" x14ac:dyDescent="0.3">
      <c r="A47" s="332">
        <v>43</v>
      </c>
      <c r="B47" s="180" t="s">
        <v>377</v>
      </c>
      <c r="C47" s="180">
        <v>296</v>
      </c>
      <c r="D47" s="180" t="s">
        <v>34</v>
      </c>
      <c r="E47" s="183">
        <v>43519</v>
      </c>
      <c r="F47" s="181">
        <v>3</v>
      </c>
      <c r="G47" s="188">
        <v>10</v>
      </c>
      <c r="H47" s="186">
        <v>10</v>
      </c>
      <c r="I47" s="181">
        <v>87</v>
      </c>
      <c r="J47" s="181">
        <v>70</v>
      </c>
      <c r="K47" s="186">
        <f t="shared" si="30"/>
        <v>77</v>
      </c>
      <c r="L47" s="187">
        <f t="shared" si="26"/>
        <v>17</v>
      </c>
      <c r="M47" s="188">
        <f t="shared" si="18"/>
        <v>10</v>
      </c>
      <c r="N47" s="188">
        <f t="shared" si="29"/>
        <v>7</v>
      </c>
      <c r="O47" s="198">
        <v>0.3</v>
      </c>
      <c r="P47" s="181">
        <f t="shared" si="21"/>
        <v>2.1</v>
      </c>
      <c r="Q47" s="181">
        <v>0.1</v>
      </c>
      <c r="R47" s="188">
        <f t="shared" si="27"/>
        <v>10.1</v>
      </c>
      <c r="S47" s="188">
        <f t="shared" si="28"/>
        <v>10.1</v>
      </c>
      <c r="T47" s="142">
        <f>S47</f>
        <v>10.1</v>
      </c>
    </row>
    <row r="48" spans="1:20" x14ac:dyDescent="0.3">
      <c r="A48" s="332">
        <v>44</v>
      </c>
      <c r="B48" s="180" t="s">
        <v>554</v>
      </c>
      <c r="C48" s="180">
        <v>104</v>
      </c>
      <c r="D48" s="180" t="s">
        <v>34</v>
      </c>
      <c r="E48" s="183">
        <v>43519</v>
      </c>
      <c r="F48" s="181">
        <v>2</v>
      </c>
      <c r="G48" s="188">
        <v>10</v>
      </c>
      <c r="H48" s="186">
        <v>10</v>
      </c>
      <c r="I48" s="181">
        <v>80</v>
      </c>
      <c r="J48" s="181">
        <v>72</v>
      </c>
      <c r="K48" s="186">
        <f t="shared" si="30"/>
        <v>70</v>
      </c>
      <c r="L48" s="187">
        <f t="shared" si="26"/>
        <v>8</v>
      </c>
      <c r="M48" s="188">
        <f t="shared" si="18"/>
        <v>10</v>
      </c>
      <c r="N48" s="188">
        <f t="shared" si="29"/>
        <v>-2</v>
      </c>
      <c r="O48" s="198">
        <v>0.3</v>
      </c>
      <c r="P48" s="181">
        <f t="shared" si="21"/>
        <v>-0.6</v>
      </c>
      <c r="Q48" s="181">
        <f t="shared" ref="Q48:Q56" si="31">IF(N48&lt;0,O48, "0.1")</f>
        <v>0.3</v>
      </c>
      <c r="R48" s="188">
        <f t="shared" si="27"/>
        <v>9.4</v>
      </c>
      <c r="S48" s="188">
        <f t="shared" si="28"/>
        <v>9.4</v>
      </c>
      <c r="T48" s="142">
        <f>S48</f>
        <v>9.4</v>
      </c>
    </row>
    <row r="49" spans="1:20" x14ac:dyDescent="0.3">
      <c r="A49" s="331">
        <v>45</v>
      </c>
      <c r="B49" s="180" t="s">
        <v>384</v>
      </c>
      <c r="C49" s="180">
        <v>47</v>
      </c>
      <c r="D49" s="180" t="s">
        <v>91</v>
      </c>
      <c r="E49" s="183">
        <v>43519</v>
      </c>
      <c r="F49" s="181">
        <v>2</v>
      </c>
      <c r="G49" s="188">
        <v>9</v>
      </c>
      <c r="H49" s="186">
        <v>9</v>
      </c>
      <c r="I49" s="181">
        <v>86</v>
      </c>
      <c r="J49" s="181">
        <v>72</v>
      </c>
      <c r="K49" s="186">
        <f t="shared" si="30"/>
        <v>77</v>
      </c>
      <c r="L49" s="187">
        <f t="shared" si="26"/>
        <v>14</v>
      </c>
      <c r="M49" s="188">
        <f t="shared" si="18"/>
        <v>9</v>
      </c>
      <c r="N49" s="188">
        <f t="shared" si="29"/>
        <v>5</v>
      </c>
      <c r="O49" s="181" t="str">
        <f>IF(M49&gt;=19.5,"70%",IF(M49&gt;=13.5,"50%",IF(M49&gt;=5.5,"30%",IF(M49&gt;=0.1,"15%"))))</f>
        <v>30%</v>
      </c>
      <c r="P49" s="181">
        <f t="shared" si="21"/>
        <v>1.5</v>
      </c>
      <c r="Q49" s="181" t="str">
        <f t="shared" si="31"/>
        <v>0.1</v>
      </c>
      <c r="R49" s="188">
        <f t="shared" si="27"/>
        <v>9.1</v>
      </c>
      <c r="S49" s="188">
        <f t="shared" si="28"/>
        <v>9.1</v>
      </c>
      <c r="T49" s="142">
        <f>S49</f>
        <v>9.1</v>
      </c>
    </row>
    <row r="50" spans="1:20" x14ac:dyDescent="0.3">
      <c r="A50" s="332">
        <v>46</v>
      </c>
      <c r="B50" s="180" t="s">
        <v>486</v>
      </c>
      <c r="C50" s="180">
        <v>474</v>
      </c>
      <c r="D50" s="180" t="s">
        <v>482</v>
      </c>
      <c r="E50" s="183">
        <v>43519</v>
      </c>
      <c r="F50" s="195">
        <v>3</v>
      </c>
      <c r="G50" s="181">
        <v>24</v>
      </c>
      <c r="H50" s="181">
        <v>24</v>
      </c>
      <c r="I50" s="181">
        <v>119</v>
      </c>
      <c r="J50" s="181">
        <v>72</v>
      </c>
      <c r="K50" s="181">
        <f t="shared" si="30"/>
        <v>95</v>
      </c>
      <c r="L50" s="181">
        <f t="shared" si="26"/>
        <v>47</v>
      </c>
      <c r="M50" s="181">
        <f t="shared" si="18"/>
        <v>24</v>
      </c>
      <c r="N50" s="181">
        <f t="shared" si="29"/>
        <v>23</v>
      </c>
      <c r="O50" s="181" t="str">
        <f>IF(M50&gt;=19.5,"70%",IF(M50&gt;=13.5,"50%",IF(M50&gt;=5.5,"30%",IF(M50&gt;=0.1,"15%"))))</f>
        <v>70%</v>
      </c>
      <c r="P50" s="181">
        <f t="shared" si="21"/>
        <v>16.099999999999998</v>
      </c>
      <c r="Q50" s="181" t="str">
        <f t="shared" si="31"/>
        <v>0.1</v>
      </c>
      <c r="R50" s="181">
        <f t="shared" si="27"/>
        <v>24.1</v>
      </c>
      <c r="S50" s="181">
        <f t="shared" si="28"/>
        <v>24.1</v>
      </c>
      <c r="T50" s="215">
        <v>24</v>
      </c>
    </row>
    <row r="51" spans="1:20" x14ac:dyDescent="0.3">
      <c r="A51" s="331">
        <v>47</v>
      </c>
      <c r="B51" s="180" t="s">
        <v>391</v>
      </c>
      <c r="C51" s="180">
        <v>244</v>
      </c>
      <c r="D51" s="180" t="s">
        <v>72</v>
      </c>
      <c r="E51" s="183">
        <v>43519</v>
      </c>
      <c r="F51" s="181">
        <v>3</v>
      </c>
      <c r="G51" s="188">
        <v>4.5999999999999996</v>
      </c>
      <c r="H51" s="186">
        <v>5</v>
      </c>
      <c r="I51" s="181">
        <v>79</v>
      </c>
      <c r="J51" s="181">
        <v>70</v>
      </c>
      <c r="K51" s="186">
        <v>74</v>
      </c>
      <c r="L51" s="187">
        <f t="shared" si="26"/>
        <v>9</v>
      </c>
      <c r="M51" s="188">
        <f t="shared" si="18"/>
        <v>4.5999999999999996</v>
      </c>
      <c r="N51" s="188">
        <f t="shared" si="29"/>
        <v>4.4000000000000004</v>
      </c>
      <c r="O51" s="198">
        <v>0.3</v>
      </c>
      <c r="P51" s="181">
        <f t="shared" si="21"/>
        <v>1.32</v>
      </c>
      <c r="Q51" s="181" t="str">
        <f t="shared" si="31"/>
        <v>0.1</v>
      </c>
      <c r="R51" s="188">
        <f t="shared" si="27"/>
        <v>4.6999999999999993</v>
      </c>
      <c r="S51" s="188">
        <f t="shared" si="28"/>
        <v>4.6999999999999993</v>
      </c>
      <c r="T51" s="142">
        <v>5</v>
      </c>
    </row>
    <row r="52" spans="1:20" x14ac:dyDescent="0.3">
      <c r="A52" s="332">
        <v>48</v>
      </c>
      <c r="B52" s="316" t="s">
        <v>493</v>
      </c>
      <c r="C52" s="180">
        <v>413</v>
      </c>
      <c r="D52" s="180" t="s">
        <v>252</v>
      </c>
      <c r="E52" s="183">
        <v>43519</v>
      </c>
      <c r="F52" s="201">
        <v>2</v>
      </c>
      <c r="G52" s="181">
        <v>19</v>
      </c>
      <c r="H52" s="186">
        <v>19</v>
      </c>
      <c r="I52" s="181">
        <v>92</v>
      </c>
      <c r="J52" s="181">
        <v>72</v>
      </c>
      <c r="K52" s="186">
        <f t="shared" ref="K52:K57" si="32">I52-H52</f>
        <v>73</v>
      </c>
      <c r="L52" s="187">
        <f t="shared" si="26"/>
        <v>20</v>
      </c>
      <c r="M52" s="188">
        <f t="shared" si="18"/>
        <v>19</v>
      </c>
      <c r="N52" s="188">
        <f t="shared" si="29"/>
        <v>1</v>
      </c>
      <c r="O52" s="198">
        <v>0.7</v>
      </c>
      <c r="P52" s="181">
        <f t="shared" si="21"/>
        <v>0.7</v>
      </c>
      <c r="Q52" s="181" t="str">
        <f t="shared" si="31"/>
        <v>0.1</v>
      </c>
      <c r="R52" s="188">
        <f t="shared" si="27"/>
        <v>19.100000000000001</v>
      </c>
      <c r="S52" s="188">
        <f t="shared" si="28"/>
        <v>19.100000000000001</v>
      </c>
      <c r="T52" s="142">
        <f>S52</f>
        <v>19.100000000000001</v>
      </c>
    </row>
    <row r="53" spans="1:20" x14ac:dyDescent="0.3">
      <c r="A53" s="332">
        <v>49</v>
      </c>
      <c r="B53" s="196" t="s">
        <v>419</v>
      </c>
      <c r="C53" s="189">
        <v>416</v>
      </c>
      <c r="D53" s="180"/>
      <c r="E53" s="183">
        <v>43519</v>
      </c>
      <c r="F53" s="192">
        <v>2</v>
      </c>
      <c r="G53" s="192">
        <v>12.1</v>
      </c>
      <c r="H53" s="192">
        <v>12</v>
      </c>
      <c r="I53" s="192">
        <v>92</v>
      </c>
      <c r="J53" s="181">
        <v>72</v>
      </c>
      <c r="K53" s="192">
        <f t="shared" si="32"/>
        <v>80</v>
      </c>
      <c r="L53" s="192">
        <f t="shared" si="26"/>
        <v>20</v>
      </c>
      <c r="M53" s="192">
        <f t="shared" si="18"/>
        <v>12.1</v>
      </c>
      <c r="N53" s="192">
        <f t="shared" si="29"/>
        <v>7.9</v>
      </c>
      <c r="O53" s="192" t="str">
        <f t="shared" ref="O53:O57" si="33">IF(M53&gt;=19.5,"70%",IF(M53&gt;=13.5,"50%",IF(M53&gt;=5.5,"30%",IF(M53&gt;=0.1,"15%"))))</f>
        <v>30%</v>
      </c>
      <c r="P53" s="192">
        <f t="shared" si="21"/>
        <v>2.37</v>
      </c>
      <c r="Q53" s="192" t="str">
        <f t="shared" si="31"/>
        <v>0.1</v>
      </c>
      <c r="R53" s="192">
        <f t="shared" si="27"/>
        <v>12.2</v>
      </c>
      <c r="S53" s="192">
        <f t="shared" si="28"/>
        <v>12.2</v>
      </c>
      <c r="T53" s="334">
        <v>12</v>
      </c>
    </row>
    <row r="54" spans="1:20" x14ac:dyDescent="0.3">
      <c r="A54" s="331">
        <v>50</v>
      </c>
      <c r="B54" s="182" t="s">
        <v>421</v>
      </c>
      <c r="C54" s="180">
        <v>418</v>
      </c>
      <c r="D54" s="180"/>
      <c r="E54" s="183">
        <v>43519</v>
      </c>
      <c r="F54" s="181">
        <v>3</v>
      </c>
      <c r="G54" s="181">
        <v>15</v>
      </c>
      <c r="H54" s="181">
        <v>15</v>
      </c>
      <c r="I54" s="181">
        <v>98</v>
      </c>
      <c r="J54" s="181">
        <v>70</v>
      </c>
      <c r="K54" s="181">
        <f t="shared" si="32"/>
        <v>83</v>
      </c>
      <c r="L54" s="181">
        <f t="shared" si="26"/>
        <v>28</v>
      </c>
      <c r="M54" s="181">
        <f t="shared" si="18"/>
        <v>15</v>
      </c>
      <c r="N54" s="181">
        <f t="shared" si="29"/>
        <v>13</v>
      </c>
      <c r="O54" s="181" t="str">
        <f t="shared" si="33"/>
        <v>50%</v>
      </c>
      <c r="P54" s="181">
        <v>-2</v>
      </c>
      <c r="Q54" s="181">
        <v>0.2</v>
      </c>
      <c r="R54" s="181">
        <v>14.5</v>
      </c>
      <c r="S54" s="181">
        <f t="shared" si="28"/>
        <v>14.5</v>
      </c>
      <c r="T54" s="142">
        <f>S54</f>
        <v>14.5</v>
      </c>
    </row>
    <row r="55" spans="1:20" x14ac:dyDescent="0.3">
      <c r="A55" s="332">
        <v>51</v>
      </c>
      <c r="B55" s="182" t="s">
        <v>506</v>
      </c>
      <c r="C55" s="180">
        <v>424</v>
      </c>
      <c r="D55" s="180" t="s">
        <v>40</v>
      </c>
      <c r="E55" s="183">
        <v>43519</v>
      </c>
      <c r="F55" s="181">
        <v>2</v>
      </c>
      <c r="G55" s="181">
        <v>7.2</v>
      </c>
      <c r="H55" s="181">
        <v>7</v>
      </c>
      <c r="I55" s="181">
        <v>84</v>
      </c>
      <c r="J55" s="181">
        <v>70</v>
      </c>
      <c r="K55" s="181">
        <f t="shared" si="32"/>
        <v>77</v>
      </c>
      <c r="L55" s="181">
        <f t="shared" si="26"/>
        <v>14</v>
      </c>
      <c r="M55" s="181">
        <f t="shared" si="18"/>
        <v>7.2</v>
      </c>
      <c r="N55" s="181">
        <f t="shared" si="29"/>
        <v>6.8</v>
      </c>
      <c r="O55" s="181" t="str">
        <f t="shared" si="33"/>
        <v>30%</v>
      </c>
      <c r="P55" s="181">
        <f t="shared" si="21"/>
        <v>2.04</v>
      </c>
      <c r="Q55" s="181" t="str">
        <f t="shared" si="31"/>
        <v>0.1</v>
      </c>
      <c r="R55" s="181">
        <f t="shared" si="27"/>
        <v>7.3</v>
      </c>
      <c r="S55" s="181">
        <f t="shared" si="28"/>
        <v>7.3</v>
      </c>
      <c r="T55" s="142">
        <f>S55</f>
        <v>7.3</v>
      </c>
    </row>
    <row r="56" spans="1:20" x14ac:dyDescent="0.3">
      <c r="A56" s="331">
        <v>52</v>
      </c>
      <c r="B56" s="180" t="s">
        <v>439</v>
      </c>
      <c r="C56" s="180">
        <v>69</v>
      </c>
      <c r="D56" s="180" t="s">
        <v>91</v>
      </c>
      <c r="E56" s="183">
        <v>43519</v>
      </c>
      <c r="F56" s="181">
        <v>4</v>
      </c>
      <c r="G56" s="188">
        <v>10</v>
      </c>
      <c r="H56" s="186">
        <v>10</v>
      </c>
      <c r="I56" s="181">
        <v>83</v>
      </c>
      <c r="J56" s="181">
        <v>70</v>
      </c>
      <c r="K56" s="186">
        <f t="shared" si="32"/>
        <v>73</v>
      </c>
      <c r="L56" s="187">
        <f t="shared" si="26"/>
        <v>13</v>
      </c>
      <c r="M56" s="188">
        <f t="shared" si="18"/>
        <v>10</v>
      </c>
      <c r="N56" s="188">
        <f t="shared" si="29"/>
        <v>3</v>
      </c>
      <c r="O56" s="181" t="str">
        <f t="shared" si="33"/>
        <v>30%</v>
      </c>
      <c r="P56" s="181">
        <f t="shared" si="21"/>
        <v>0.89999999999999991</v>
      </c>
      <c r="Q56" s="181" t="str">
        <f t="shared" si="31"/>
        <v>0.1</v>
      </c>
      <c r="R56" s="188">
        <f t="shared" si="27"/>
        <v>10.1</v>
      </c>
      <c r="S56" s="188">
        <f t="shared" si="28"/>
        <v>10.1</v>
      </c>
      <c r="T56" s="142">
        <v>10</v>
      </c>
    </row>
    <row r="57" spans="1:20" ht="15" thickBot="1" x14ac:dyDescent="0.35">
      <c r="A57" s="336">
        <v>53</v>
      </c>
      <c r="B57" s="337" t="s">
        <v>512</v>
      </c>
      <c r="C57" s="337">
        <v>2</v>
      </c>
      <c r="D57" s="339"/>
      <c r="E57" s="340">
        <v>43519</v>
      </c>
      <c r="F57" s="338"/>
      <c r="G57" s="341">
        <v>5</v>
      </c>
      <c r="H57" s="342">
        <f>G57</f>
        <v>5</v>
      </c>
      <c r="I57" s="341"/>
      <c r="J57" s="341"/>
      <c r="K57" s="342">
        <f t="shared" si="32"/>
        <v>-5</v>
      </c>
      <c r="L57" s="343">
        <f>I57-J57</f>
        <v>0</v>
      </c>
      <c r="M57" s="344">
        <f>G57</f>
        <v>5</v>
      </c>
      <c r="N57" s="344">
        <f>L57-M57</f>
        <v>-5</v>
      </c>
      <c r="O57" s="341" t="str">
        <f t="shared" si="33"/>
        <v>15%</v>
      </c>
      <c r="P57" s="341">
        <f>N57*O57</f>
        <v>-0.75</v>
      </c>
      <c r="Q57" s="341">
        <v>0.1</v>
      </c>
      <c r="R57" s="344">
        <f>IF(M57&gt;=L57,(M57+P57),M57+Q57)</f>
        <v>4.25</v>
      </c>
      <c r="S57" s="344">
        <f>IF(I57&gt;1,(R57),G57)</f>
        <v>5</v>
      </c>
      <c r="T57" s="345">
        <f>S57</f>
        <v>5</v>
      </c>
    </row>
    <row r="58" spans="1:20" ht="15" thickBot="1" x14ac:dyDescent="0.35">
      <c r="A58" s="591">
        <v>43555</v>
      </c>
      <c r="B58" s="592"/>
      <c r="C58" s="592"/>
      <c r="D58" s="592"/>
      <c r="E58" s="592"/>
      <c r="F58" s="592"/>
      <c r="G58" s="592"/>
      <c r="H58" s="592"/>
      <c r="I58" s="592"/>
      <c r="J58" s="592"/>
      <c r="K58" s="592"/>
      <c r="L58" s="592"/>
      <c r="M58" s="592"/>
      <c r="N58" s="592"/>
      <c r="O58" s="592"/>
      <c r="P58" s="592"/>
      <c r="Q58" s="592"/>
      <c r="R58" s="592"/>
      <c r="S58" s="592"/>
      <c r="T58" s="593"/>
    </row>
    <row r="59" spans="1:20" x14ac:dyDescent="0.3">
      <c r="A59" s="320">
        <v>54</v>
      </c>
      <c r="B59" s="354" t="s">
        <v>514</v>
      </c>
      <c r="C59" s="354">
        <v>321</v>
      </c>
      <c r="D59" s="379" t="s">
        <v>95</v>
      </c>
      <c r="E59" s="324">
        <v>43555</v>
      </c>
      <c r="F59" s="378">
        <v>2</v>
      </c>
      <c r="G59" s="322">
        <v>12</v>
      </c>
      <c r="H59" s="322">
        <v>12</v>
      </c>
      <c r="I59" s="322">
        <v>85</v>
      </c>
      <c r="J59" s="322">
        <v>70</v>
      </c>
      <c r="K59" s="322">
        <f>I59-H59</f>
        <v>73</v>
      </c>
      <c r="L59" s="322">
        <f t="shared" ref="L59:L70" si="34">I59-J59</f>
        <v>15</v>
      </c>
      <c r="M59" s="322">
        <f t="shared" ref="M59:M120" si="35">G59</f>
        <v>12</v>
      </c>
      <c r="N59" s="322">
        <f t="shared" ref="N59:N107" si="36">L59-M59</f>
        <v>3</v>
      </c>
      <c r="O59" s="322" t="str">
        <f t="shared" ref="O59:O79" si="37">IF(M59&gt;=19.5,"70%",IF(M59&gt;=13.5,"50%",IF(M59&gt;=5.5,"30%",IF(M59&gt;=0.1,"15%"))))</f>
        <v>30%</v>
      </c>
      <c r="P59" s="322">
        <f t="shared" ref="P59:P70" si="38">N59*O59</f>
        <v>0.89999999999999991</v>
      </c>
      <c r="Q59" s="322" t="str">
        <f>IF(N59&lt;0,O59, "0.1")</f>
        <v>0.1</v>
      </c>
      <c r="R59" s="322">
        <f t="shared" ref="R59:R95" si="39">IF(M59&gt;=L59,(M59+P59),M59+Q59)</f>
        <v>12.1</v>
      </c>
      <c r="S59" s="322">
        <f t="shared" ref="S59:S95" si="40">IF(I59&gt;1,(R59),G59)</f>
        <v>12.1</v>
      </c>
      <c r="T59" s="330">
        <v>12</v>
      </c>
    </row>
    <row r="60" spans="1:20" x14ac:dyDescent="0.3">
      <c r="A60" s="331">
        <v>55</v>
      </c>
      <c r="B60" s="189" t="s">
        <v>23</v>
      </c>
      <c r="C60" s="189">
        <v>271</v>
      </c>
      <c r="D60" s="189" t="s">
        <v>24</v>
      </c>
      <c r="E60" s="183">
        <v>43555</v>
      </c>
      <c r="F60" s="192">
        <v>2</v>
      </c>
      <c r="G60" s="190">
        <v>16</v>
      </c>
      <c r="H60" s="191">
        <v>16</v>
      </c>
      <c r="I60" s="192">
        <v>101</v>
      </c>
      <c r="J60" s="192">
        <v>72</v>
      </c>
      <c r="K60" s="191">
        <f>I60-H60</f>
        <v>85</v>
      </c>
      <c r="L60" s="193">
        <f t="shared" si="34"/>
        <v>29</v>
      </c>
      <c r="M60" s="190">
        <f t="shared" si="35"/>
        <v>16</v>
      </c>
      <c r="N60" s="190">
        <f t="shared" si="36"/>
        <v>13</v>
      </c>
      <c r="O60" s="192" t="str">
        <f t="shared" si="37"/>
        <v>50%</v>
      </c>
      <c r="P60" s="192">
        <f t="shared" si="38"/>
        <v>6.5</v>
      </c>
      <c r="Q60" s="348">
        <v>0.1</v>
      </c>
      <c r="R60" s="190">
        <f t="shared" si="39"/>
        <v>16.100000000000001</v>
      </c>
      <c r="S60" s="190">
        <f t="shared" si="40"/>
        <v>16.100000000000001</v>
      </c>
      <c r="T60" s="216">
        <f>S60</f>
        <v>16.100000000000001</v>
      </c>
    </row>
    <row r="61" spans="1:20" x14ac:dyDescent="0.3">
      <c r="A61" s="332">
        <v>56</v>
      </c>
      <c r="B61" s="189" t="s">
        <v>33</v>
      </c>
      <c r="C61" s="189">
        <v>215</v>
      </c>
      <c r="D61" s="189" t="s">
        <v>34</v>
      </c>
      <c r="E61" s="183">
        <v>43555</v>
      </c>
      <c r="F61" s="181">
        <v>1</v>
      </c>
      <c r="G61" s="181">
        <v>16.100000000000001</v>
      </c>
      <c r="H61" s="181">
        <v>16</v>
      </c>
      <c r="I61" s="181">
        <v>91</v>
      </c>
      <c r="J61" s="181">
        <v>72</v>
      </c>
      <c r="K61" s="181">
        <f>I61-H61</f>
        <v>75</v>
      </c>
      <c r="L61" s="181">
        <f t="shared" si="34"/>
        <v>19</v>
      </c>
      <c r="M61" s="181">
        <f t="shared" si="35"/>
        <v>16.100000000000001</v>
      </c>
      <c r="N61" s="181">
        <f t="shared" si="36"/>
        <v>2.8999999999999986</v>
      </c>
      <c r="O61" s="181" t="str">
        <f t="shared" si="37"/>
        <v>50%</v>
      </c>
      <c r="P61" s="181">
        <f t="shared" si="38"/>
        <v>1.4499999999999993</v>
      </c>
      <c r="Q61" s="181" t="str">
        <f>IF(N61&lt;0,O61, "0.1")</f>
        <v>0.1</v>
      </c>
      <c r="R61" s="181">
        <f t="shared" si="39"/>
        <v>16.200000000000003</v>
      </c>
      <c r="S61" s="181">
        <f t="shared" si="40"/>
        <v>16.200000000000003</v>
      </c>
      <c r="T61" s="142">
        <f>S61</f>
        <v>16.200000000000003</v>
      </c>
    </row>
    <row r="62" spans="1:20" x14ac:dyDescent="0.3">
      <c r="A62" s="332">
        <v>57</v>
      </c>
      <c r="B62" s="189" t="s">
        <v>548</v>
      </c>
      <c r="C62" s="189">
        <v>327</v>
      </c>
      <c r="D62" s="189" t="s">
        <v>34</v>
      </c>
      <c r="E62" s="197">
        <v>43555</v>
      </c>
      <c r="F62" s="192">
        <v>3</v>
      </c>
      <c r="G62" s="192">
        <v>11.1</v>
      </c>
      <c r="H62" s="192">
        <v>11</v>
      </c>
      <c r="I62" s="192">
        <v>83</v>
      </c>
      <c r="J62" s="192">
        <v>70</v>
      </c>
      <c r="K62" s="192">
        <f>I62-H62</f>
        <v>72</v>
      </c>
      <c r="L62" s="192">
        <f t="shared" si="34"/>
        <v>13</v>
      </c>
      <c r="M62" s="192">
        <f t="shared" si="35"/>
        <v>11.1</v>
      </c>
      <c r="N62" s="192">
        <f t="shared" si="36"/>
        <v>1.9000000000000004</v>
      </c>
      <c r="O62" s="192" t="str">
        <f t="shared" si="37"/>
        <v>30%</v>
      </c>
      <c r="P62" s="192">
        <f t="shared" si="38"/>
        <v>0.57000000000000006</v>
      </c>
      <c r="Q62" s="181">
        <v>0.1</v>
      </c>
      <c r="R62" s="192">
        <f t="shared" si="39"/>
        <v>11.2</v>
      </c>
      <c r="S62" s="192">
        <f t="shared" si="40"/>
        <v>11.2</v>
      </c>
      <c r="T62" s="334">
        <v>11</v>
      </c>
    </row>
    <row r="63" spans="1:20" x14ac:dyDescent="0.3">
      <c r="A63" s="346">
        <v>58</v>
      </c>
      <c r="B63" s="189" t="s">
        <v>46</v>
      </c>
      <c r="C63" s="189">
        <v>168</v>
      </c>
      <c r="D63" s="189"/>
      <c r="E63" s="183">
        <v>43555</v>
      </c>
      <c r="F63" s="181">
        <v>1</v>
      </c>
      <c r="G63" s="181">
        <v>12</v>
      </c>
      <c r="H63" s="186">
        <f>G63</f>
        <v>12</v>
      </c>
      <c r="I63" s="181">
        <v>83</v>
      </c>
      <c r="J63" s="181">
        <v>72</v>
      </c>
      <c r="K63" s="186">
        <v>71</v>
      </c>
      <c r="L63" s="187">
        <f t="shared" si="34"/>
        <v>11</v>
      </c>
      <c r="M63" s="188">
        <f t="shared" si="35"/>
        <v>12</v>
      </c>
      <c r="N63" s="188">
        <f t="shared" si="36"/>
        <v>-1</v>
      </c>
      <c r="O63" s="181" t="str">
        <f t="shared" si="37"/>
        <v>30%</v>
      </c>
      <c r="P63" s="181">
        <f t="shared" si="38"/>
        <v>-0.3</v>
      </c>
      <c r="Q63" s="181">
        <v>0.1</v>
      </c>
      <c r="R63" s="188">
        <f t="shared" si="39"/>
        <v>11.7</v>
      </c>
      <c r="S63" s="188">
        <f t="shared" si="40"/>
        <v>11.7</v>
      </c>
      <c r="T63" s="142">
        <f>S63</f>
        <v>11.7</v>
      </c>
    </row>
    <row r="64" spans="1:20" x14ac:dyDescent="0.3">
      <c r="A64" s="331">
        <v>59</v>
      </c>
      <c r="B64" s="189" t="s">
        <v>63</v>
      </c>
      <c r="C64" s="189">
        <v>34</v>
      </c>
      <c r="D64" s="189"/>
      <c r="E64" s="183">
        <v>43555</v>
      </c>
      <c r="F64" s="181">
        <v>1</v>
      </c>
      <c r="G64" s="188">
        <v>12</v>
      </c>
      <c r="H64" s="186">
        <v>12</v>
      </c>
      <c r="I64" s="181">
        <v>92</v>
      </c>
      <c r="J64" s="181">
        <v>72</v>
      </c>
      <c r="K64" s="186">
        <f>I64-H64</f>
        <v>80</v>
      </c>
      <c r="L64" s="187">
        <f t="shared" si="34"/>
        <v>20</v>
      </c>
      <c r="M64" s="188">
        <f t="shared" si="35"/>
        <v>12</v>
      </c>
      <c r="N64" s="188">
        <f t="shared" si="36"/>
        <v>8</v>
      </c>
      <c r="O64" s="181" t="str">
        <f t="shared" si="37"/>
        <v>30%</v>
      </c>
      <c r="P64" s="181">
        <f t="shared" si="38"/>
        <v>2.4</v>
      </c>
      <c r="Q64" s="181" t="str">
        <f>IF(N64&lt;0,O64, "0.1")</f>
        <v>0.1</v>
      </c>
      <c r="R64" s="188">
        <f t="shared" si="39"/>
        <v>12.1</v>
      </c>
      <c r="S64" s="188">
        <f t="shared" si="40"/>
        <v>12.1</v>
      </c>
      <c r="T64" s="142">
        <f>S64</f>
        <v>12.1</v>
      </c>
    </row>
    <row r="65" spans="1:20" x14ac:dyDescent="0.3">
      <c r="A65" s="332">
        <v>60</v>
      </c>
      <c r="B65" s="189" t="s">
        <v>469</v>
      </c>
      <c r="C65" s="189">
        <v>458</v>
      </c>
      <c r="D65" s="189" t="s">
        <v>24</v>
      </c>
      <c r="E65" s="183">
        <v>43555</v>
      </c>
      <c r="F65" s="195">
        <v>3</v>
      </c>
      <c r="G65" s="181">
        <v>13</v>
      </c>
      <c r="H65" s="186">
        <v>13</v>
      </c>
      <c r="I65" s="181">
        <v>89</v>
      </c>
      <c r="J65" s="181">
        <v>70</v>
      </c>
      <c r="K65" s="186">
        <f>I65-H65</f>
        <v>76</v>
      </c>
      <c r="L65" s="187">
        <f t="shared" si="34"/>
        <v>19</v>
      </c>
      <c r="M65" s="188">
        <f t="shared" si="35"/>
        <v>13</v>
      </c>
      <c r="N65" s="188">
        <f t="shared" si="36"/>
        <v>6</v>
      </c>
      <c r="O65" s="181" t="str">
        <f t="shared" si="37"/>
        <v>30%</v>
      </c>
      <c r="P65" s="181">
        <f t="shared" si="38"/>
        <v>1.7999999999999998</v>
      </c>
      <c r="Q65" s="181" t="str">
        <f>IF(N65&lt;0,O65, "0.1")</f>
        <v>0.1</v>
      </c>
      <c r="R65" s="188">
        <f t="shared" si="39"/>
        <v>13.1</v>
      </c>
      <c r="S65" s="188">
        <f t="shared" si="40"/>
        <v>13.1</v>
      </c>
      <c r="T65" s="142">
        <f>S65</f>
        <v>13.1</v>
      </c>
    </row>
    <row r="66" spans="1:20" x14ac:dyDescent="0.3">
      <c r="A66" s="332">
        <v>61</v>
      </c>
      <c r="B66" s="189" t="s">
        <v>459</v>
      </c>
      <c r="C66" s="189">
        <v>447</v>
      </c>
      <c r="D66" s="189" t="s">
        <v>17</v>
      </c>
      <c r="E66" s="183">
        <v>43555</v>
      </c>
      <c r="F66" s="195">
        <v>1</v>
      </c>
      <c r="G66" s="181">
        <v>22</v>
      </c>
      <c r="H66" s="181">
        <v>22</v>
      </c>
      <c r="I66" s="181">
        <v>91</v>
      </c>
      <c r="J66" s="181">
        <v>72</v>
      </c>
      <c r="K66" s="181">
        <f>I66-H66</f>
        <v>69</v>
      </c>
      <c r="L66" s="181">
        <f t="shared" si="34"/>
        <v>19</v>
      </c>
      <c r="M66" s="181">
        <f t="shared" si="35"/>
        <v>22</v>
      </c>
      <c r="N66" s="181">
        <f t="shared" si="36"/>
        <v>-3</v>
      </c>
      <c r="O66" s="181" t="str">
        <f t="shared" si="37"/>
        <v>70%</v>
      </c>
      <c r="P66" s="181">
        <f t="shared" si="38"/>
        <v>-2.0999999999999996</v>
      </c>
      <c r="Q66" s="181">
        <v>0.2</v>
      </c>
      <c r="R66" s="181">
        <f t="shared" si="39"/>
        <v>19.899999999999999</v>
      </c>
      <c r="S66" s="181">
        <f t="shared" si="40"/>
        <v>19.899999999999999</v>
      </c>
      <c r="T66" s="215">
        <v>20</v>
      </c>
    </row>
    <row r="67" spans="1:20" x14ac:dyDescent="0.3">
      <c r="A67" s="346">
        <v>62</v>
      </c>
      <c r="B67" s="189" t="s">
        <v>73</v>
      </c>
      <c r="C67" s="189">
        <v>20</v>
      </c>
      <c r="D67" s="189" t="s">
        <v>74</v>
      </c>
      <c r="E67" s="183">
        <v>43555</v>
      </c>
      <c r="F67" s="181">
        <v>2</v>
      </c>
      <c r="G67" s="188">
        <v>10.1</v>
      </c>
      <c r="H67" s="186">
        <v>10</v>
      </c>
      <c r="I67" s="181">
        <v>86</v>
      </c>
      <c r="J67" s="181">
        <v>72</v>
      </c>
      <c r="K67" s="186">
        <f>I67-H67</f>
        <v>76</v>
      </c>
      <c r="L67" s="187">
        <f t="shared" si="34"/>
        <v>14</v>
      </c>
      <c r="M67" s="188">
        <f t="shared" si="35"/>
        <v>10.1</v>
      </c>
      <c r="N67" s="188">
        <f t="shared" si="36"/>
        <v>3.9000000000000004</v>
      </c>
      <c r="O67" s="181" t="str">
        <f t="shared" si="37"/>
        <v>30%</v>
      </c>
      <c r="P67" s="181">
        <f t="shared" si="38"/>
        <v>1.1700000000000002</v>
      </c>
      <c r="Q67" s="181" t="str">
        <f>IF(N67&lt;0,O67, "0.1")</f>
        <v>0.1</v>
      </c>
      <c r="R67" s="188">
        <f t="shared" si="39"/>
        <v>10.199999999999999</v>
      </c>
      <c r="S67" s="188">
        <f t="shared" si="40"/>
        <v>10.199999999999999</v>
      </c>
      <c r="T67" s="142">
        <f>S67</f>
        <v>10.199999999999999</v>
      </c>
    </row>
    <row r="68" spans="1:20" x14ac:dyDescent="0.3">
      <c r="A68" s="331">
        <v>63</v>
      </c>
      <c r="B68" s="189" t="s">
        <v>85</v>
      </c>
      <c r="C68" s="189">
        <v>91</v>
      </c>
      <c r="D68" s="189" t="s">
        <v>86</v>
      </c>
      <c r="E68" s="183">
        <v>43555</v>
      </c>
      <c r="F68" s="181">
        <v>3</v>
      </c>
      <c r="G68" s="181">
        <v>16.399999999999999</v>
      </c>
      <c r="H68" s="181">
        <v>16</v>
      </c>
      <c r="I68" s="181">
        <v>95</v>
      </c>
      <c r="J68" s="181">
        <v>70</v>
      </c>
      <c r="K68" s="186">
        <v>79</v>
      </c>
      <c r="L68" s="187">
        <f t="shared" si="34"/>
        <v>25</v>
      </c>
      <c r="M68" s="188">
        <f t="shared" si="35"/>
        <v>16.399999999999999</v>
      </c>
      <c r="N68" s="188">
        <f t="shared" si="36"/>
        <v>8.6000000000000014</v>
      </c>
      <c r="O68" s="181" t="str">
        <f t="shared" si="37"/>
        <v>50%</v>
      </c>
      <c r="P68" s="181">
        <f t="shared" si="38"/>
        <v>4.3000000000000007</v>
      </c>
      <c r="Q68" s="181" t="str">
        <f>IF(N68&lt;0,O68, "0.1")</f>
        <v>0.1</v>
      </c>
      <c r="R68" s="188">
        <f t="shared" si="39"/>
        <v>16.5</v>
      </c>
      <c r="S68" s="188">
        <f t="shared" si="40"/>
        <v>16.5</v>
      </c>
      <c r="T68" s="142">
        <f>S68</f>
        <v>16.5</v>
      </c>
    </row>
    <row r="69" spans="1:20" x14ac:dyDescent="0.3">
      <c r="A69" s="332">
        <v>64</v>
      </c>
      <c r="B69" s="189" t="s">
        <v>538</v>
      </c>
      <c r="C69" s="189">
        <v>169</v>
      </c>
      <c r="D69" s="189" t="s">
        <v>437</v>
      </c>
      <c r="E69" s="183">
        <v>43555</v>
      </c>
      <c r="F69" s="181">
        <v>2</v>
      </c>
      <c r="G69" s="181">
        <v>10.1</v>
      </c>
      <c r="H69" s="186">
        <f>G69</f>
        <v>10.1</v>
      </c>
      <c r="I69" s="181">
        <v>86</v>
      </c>
      <c r="J69" s="181">
        <v>70</v>
      </c>
      <c r="K69" s="186">
        <v>74</v>
      </c>
      <c r="L69" s="187">
        <f t="shared" si="34"/>
        <v>16</v>
      </c>
      <c r="M69" s="188">
        <f t="shared" si="35"/>
        <v>10.1</v>
      </c>
      <c r="N69" s="188">
        <f t="shared" si="36"/>
        <v>5.9</v>
      </c>
      <c r="O69" s="181" t="str">
        <f t="shared" si="37"/>
        <v>30%</v>
      </c>
      <c r="P69" s="181">
        <f t="shared" si="38"/>
        <v>1.77</v>
      </c>
      <c r="Q69" s="181" t="str">
        <f>IF(N69&lt;0,O69, "0.1")</f>
        <v>0.1</v>
      </c>
      <c r="R69" s="188">
        <f t="shared" si="39"/>
        <v>10.199999999999999</v>
      </c>
      <c r="S69" s="188">
        <f t="shared" si="40"/>
        <v>10.199999999999999</v>
      </c>
      <c r="T69" s="142">
        <v>10</v>
      </c>
    </row>
    <row r="70" spans="1:20" x14ac:dyDescent="0.3">
      <c r="A70" s="332">
        <v>65</v>
      </c>
      <c r="B70" s="189" t="s">
        <v>92</v>
      </c>
      <c r="C70" s="189">
        <v>134</v>
      </c>
      <c r="D70" s="189" t="s">
        <v>93</v>
      </c>
      <c r="E70" s="183">
        <v>43540</v>
      </c>
      <c r="F70" s="181">
        <v>3</v>
      </c>
      <c r="G70" s="188">
        <v>16</v>
      </c>
      <c r="H70" s="186">
        <v>16</v>
      </c>
      <c r="I70" s="181">
        <v>87</v>
      </c>
      <c r="J70" s="181">
        <v>70</v>
      </c>
      <c r="K70" s="186">
        <f>I70-H70</f>
        <v>71</v>
      </c>
      <c r="L70" s="187">
        <f t="shared" si="34"/>
        <v>17</v>
      </c>
      <c r="M70" s="188">
        <f t="shared" si="35"/>
        <v>16</v>
      </c>
      <c r="N70" s="188">
        <f t="shared" si="36"/>
        <v>1</v>
      </c>
      <c r="O70" s="181" t="str">
        <f t="shared" si="37"/>
        <v>50%</v>
      </c>
      <c r="P70" s="181">
        <f t="shared" si="38"/>
        <v>0.5</v>
      </c>
      <c r="Q70" s="181" t="str">
        <f>IF(N70&lt;0,O70, "0.1")</f>
        <v>0.1</v>
      </c>
      <c r="R70" s="188">
        <f t="shared" si="39"/>
        <v>16.100000000000001</v>
      </c>
      <c r="S70" s="188">
        <f t="shared" si="40"/>
        <v>16.100000000000001</v>
      </c>
      <c r="T70" s="142">
        <f>S70</f>
        <v>16.100000000000001</v>
      </c>
    </row>
    <row r="71" spans="1:20" x14ac:dyDescent="0.3">
      <c r="A71" s="346">
        <v>66</v>
      </c>
      <c r="B71" s="189" t="s">
        <v>100</v>
      </c>
      <c r="C71" s="189">
        <v>30</v>
      </c>
      <c r="D71" s="189" t="s">
        <v>437</v>
      </c>
      <c r="E71" s="183">
        <v>43555</v>
      </c>
      <c r="F71" s="181">
        <v>1</v>
      </c>
      <c r="G71" s="188">
        <v>9.6</v>
      </c>
      <c r="H71" s="186">
        <v>10</v>
      </c>
      <c r="I71" s="181">
        <v>81</v>
      </c>
      <c r="J71" s="181">
        <v>87</v>
      </c>
      <c r="K71" s="186">
        <v>72</v>
      </c>
      <c r="L71" s="359">
        <v>78</v>
      </c>
      <c r="M71" s="188">
        <f t="shared" si="35"/>
        <v>9.6</v>
      </c>
      <c r="N71" s="188">
        <f t="shared" si="36"/>
        <v>68.400000000000006</v>
      </c>
      <c r="O71" s="181" t="str">
        <f t="shared" si="37"/>
        <v>30%</v>
      </c>
      <c r="P71" s="181">
        <v>0.52</v>
      </c>
      <c r="Q71" s="181" t="str">
        <f>IF(N71&lt;0,O71, "0.1")</f>
        <v>0.1</v>
      </c>
      <c r="R71" s="188">
        <f t="shared" si="39"/>
        <v>9.6999999999999993</v>
      </c>
      <c r="S71" s="188">
        <f t="shared" si="40"/>
        <v>9.6999999999999993</v>
      </c>
      <c r="T71" s="142">
        <f>S71</f>
        <v>9.6999999999999993</v>
      </c>
    </row>
    <row r="72" spans="1:20" x14ac:dyDescent="0.3">
      <c r="A72" s="331">
        <v>67</v>
      </c>
      <c r="B72" s="189" t="s">
        <v>108</v>
      </c>
      <c r="C72" s="189">
        <v>145</v>
      </c>
      <c r="D72" s="189" t="s">
        <v>45</v>
      </c>
      <c r="E72" s="183">
        <v>43555</v>
      </c>
      <c r="F72" s="181">
        <v>1</v>
      </c>
      <c r="G72" s="188">
        <v>9.4</v>
      </c>
      <c r="H72" s="191">
        <v>9</v>
      </c>
      <c r="I72" s="181">
        <v>77</v>
      </c>
      <c r="J72" s="181">
        <v>72</v>
      </c>
      <c r="K72" s="186">
        <v>68</v>
      </c>
      <c r="L72" s="187">
        <f t="shared" ref="L72:L120" si="41">I72-J72</f>
        <v>5</v>
      </c>
      <c r="M72" s="188">
        <f t="shared" si="35"/>
        <v>9.4</v>
      </c>
      <c r="N72" s="188">
        <f t="shared" si="36"/>
        <v>-4.4000000000000004</v>
      </c>
      <c r="O72" s="181" t="str">
        <f t="shared" si="37"/>
        <v>30%</v>
      </c>
      <c r="P72" s="181">
        <f t="shared" ref="P72:P99" si="42">N72*O72</f>
        <v>-1.32</v>
      </c>
      <c r="Q72" s="181">
        <v>0.1</v>
      </c>
      <c r="R72" s="188">
        <f t="shared" si="39"/>
        <v>8.08</v>
      </c>
      <c r="S72" s="188">
        <f t="shared" si="40"/>
        <v>8.08</v>
      </c>
      <c r="T72" s="142">
        <f>S72</f>
        <v>8.08</v>
      </c>
    </row>
    <row r="73" spans="1:20" x14ac:dyDescent="0.3">
      <c r="A73" s="332">
        <v>68</v>
      </c>
      <c r="B73" s="189" t="s">
        <v>521</v>
      </c>
      <c r="C73" s="189">
        <v>480</v>
      </c>
      <c r="D73" s="184"/>
      <c r="E73" s="183">
        <v>43555</v>
      </c>
      <c r="F73" s="181">
        <v>1</v>
      </c>
      <c r="G73" s="190">
        <v>17</v>
      </c>
      <c r="H73" s="191">
        <f>G73</f>
        <v>17</v>
      </c>
      <c r="I73" s="192">
        <v>96</v>
      </c>
      <c r="J73" s="192">
        <v>72</v>
      </c>
      <c r="K73" s="191">
        <f>I73-H73</f>
        <v>79</v>
      </c>
      <c r="L73" s="193">
        <f t="shared" si="41"/>
        <v>24</v>
      </c>
      <c r="M73" s="190">
        <f t="shared" si="35"/>
        <v>17</v>
      </c>
      <c r="N73" s="190">
        <f t="shared" si="36"/>
        <v>7</v>
      </c>
      <c r="O73" s="192" t="str">
        <f t="shared" si="37"/>
        <v>50%</v>
      </c>
      <c r="P73" s="192">
        <f t="shared" si="42"/>
        <v>3.5</v>
      </c>
      <c r="Q73" s="192" t="str">
        <f>IF(N73&lt;0,O73, "0.1")</f>
        <v>0.1</v>
      </c>
      <c r="R73" s="190">
        <f t="shared" si="39"/>
        <v>17.100000000000001</v>
      </c>
      <c r="S73" s="190">
        <f t="shared" si="40"/>
        <v>17.100000000000001</v>
      </c>
      <c r="T73" s="216">
        <f>S73</f>
        <v>17.100000000000001</v>
      </c>
    </row>
    <row r="74" spans="1:20" x14ac:dyDescent="0.3">
      <c r="A74" s="332">
        <v>69</v>
      </c>
      <c r="B74" s="180" t="s">
        <v>547</v>
      </c>
      <c r="C74" s="181">
        <v>21</v>
      </c>
      <c r="D74" s="182" t="s">
        <v>113</v>
      </c>
      <c r="E74" s="183">
        <v>43555</v>
      </c>
      <c r="F74" s="195">
        <v>2</v>
      </c>
      <c r="G74" s="188">
        <v>6</v>
      </c>
      <c r="H74" s="186">
        <v>6</v>
      </c>
      <c r="I74" s="181">
        <v>91</v>
      </c>
      <c r="J74" s="181">
        <v>72</v>
      </c>
      <c r="K74" s="186">
        <f>I74-H74</f>
        <v>85</v>
      </c>
      <c r="L74" s="187">
        <f t="shared" si="41"/>
        <v>19</v>
      </c>
      <c r="M74" s="188">
        <f t="shared" si="35"/>
        <v>6</v>
      </c>
      <c r="N74" s="188">
        <f t="shared" si="36"/>
        <v>13</v>
      </c>
      <c r="O74" s="181" t="str">
        <f t="shared" si="37"/>
        <v>30%</v>
      </c>
      <c r="P74" s="181">
        <f t="shared" si="42"/>
        <v>3.9</v>
      </c>
      <c r="Q74" s="192" t="str">
        <f>IF(N74&lt;0,O74, "0.1")</f>
        <v>0.1</v>
      </c>
      <c r="R74" s="188">
        <f t="shared" si="39"/>
        <v>6.1</v>
      </c>
      <c r="S74" s="188">
        <f t="shared" si="40"/>
        <v>6.1</v>
      </c>
      <c r="T74" s="142">
        <v>6</v>
      </c>
    </row>
    <row r="75" spans="1:20" x14ac:dyDescent="0.3">
      <c r="A75" s="346">
        <v>70</v>
      </c>
      <c r="B75" s="180" t="s">
        <v>461</v>
      </c>
      <c r="C75" s="180">
        <v>449</v>
      </c>
      <c r="D75" s="194" t="s">
        <v>17</v>
      </c>
      <c r="E75" s="183">
        <v>43555</v>
      </c>
      <c r="F75" s="195">
        <v>3</v>
      </c>
      <c r="G75" s="181">
        <v>10.5</v>
      </c>
      <c r="H75" s="181">
        <v>11</v>
      </c>
      <c r="I75" s="181">
        <v>78</v>
      </c>
      <c r="J75" s="181">
        <v>70</v>
      </c>
      <c r="K75" s="181">
        <f>I75-H75</f>
        <v>67</v>
      </c>
      <c r="L75" s="181">
        <f t="shared" si="41"/>
        <v>8</v>
      </c>
      <c r="M75" s="181">
        <f t="shared" si="35"/>
        <v>10.5</v>
      </c>
      <c r="N75" s="181">
        <f t="shared" si="36"/>
        <v>-2.5</v>
      </c>
      <c r="O75" s="181" t="str">
        <f t="shared" si="37"/>
        <v>30%</v>
      </c>
      <c r="P75" s="181">
        <f t="shared" si="42"/>
        <v>-0.75</v>
      </c>
      <c r="Q75" s="181">
        <v>0.3</v>
      </c>
      <c r="R75" s="181">
        <v>9.6999999999999993</v>
      </c>
      <c r="S75" s="181">
        <v>9.6999999999999993</v>
      </c>
      <c r="T75" s="215">
        <v>10</v>
      </c>
    </row>
    <row r="76" spans="1:20" x14ac:dyDescent="0.3">
      <c r="A76" s="331">
        <v>71</v>
      </c>
      <c r="B76" s="189" t="s">
        <v>116</v>
      </c>
      <c r="C76" s="189">
        <v>174</v>
      </c>
      <c r="D76" s="196" t="s">
        <v>252</v>
      </c>
      <c r="E76" s="183">
        <v>43555</v>
      </c>
      <c r="F76" s="192">
        <v>1</v>
      </c>
      <c r="G76" s="192">
        <v>16.100000000000001</v>
      </c>
      <c r="H76" s="191">
        <v>16</v>
      </c>
      <c r="I76" s="192">
        <v>107</v>
      </c>
      <c r="J76" s="192">
        <v>72</v>
      </c>
      <c r="K76" s="191">
        <v>91</v>
      </c>
      <c r="L76" s="193">
        <f t="shared" si="41"/>
        <v>35</v>
      </c>
      <c r="M76" s="190">
        <f t="shared" si="35"/>
        <v>16.100000000000001</v>
      </c>
      <c r="N76" s="190">
        <f t="shared" si="36"/>
        <v>18.899999999999999</v>
      </c>
      <c r="O76" s="192" t="str">
        <f t="shared" si="37"/>
        <v>50%</v>
      </c>
      <c r="P76" s="192">
        <v>9.4</v>
      </c>
      <c r="Q76" s="192" t="str">
        <f t="shared" ref="Q76:Q85" si="43">IF(N76&lt;0,O76, "0.1")</f>
        <v>0.1</v>
      </c>
      <c r="R76" s="190">
        <f t="shared" si="39"/>
        <v>16.200000000000003</v>
      </c>
      <c r="S76" s="190">
        <f t="shared" si="40"/>
        <v>16.200000000000003</v>
      </c>
      <c r="T76" s="216">
        <f>S76</f>
        <v>16.200000000000003</v>
      </c>
    </row>
    <row r="77" spans="1:20" x14ac:dyDescent="0.3">
      <c r="A77" s="332">
        <v>72</v>
      </c>
      <c r="B77" s="189" t="s">
        <v>516</v>
      </c>
      <c r="C77" s="189">
        <v>477</v>
      </c>
      <c r="D77" s="196" t="s">
        <v>517</v>
      </c>
      <c r="E77" s="185">
        <v>43555</v>
      </c>
      <c r="F77" s="208">
        <v>1</v>
      </c>
      <c r="G77" s="192">
        <v>16</v>
      </c>
      <c r="H77" s="191">
        <v>16</v>
      </c>
      <c r="I77" s="192">
        <v>94</v>
      </c>
      <c r="J77" s="192">
        <v>72</v>
      </c>
      <c r="K77" s="191">
        <f>I77-H77</f>
        <v>78</v>
      </c>
      <c r="L77" s="193">
        <f t="shared" si="41"/>
        <v>22</v>
      </c>
      <c r="M77" s="190">
        <f t="shared" si="35"/>
        <v>16</v>
      </c>
      <c r="N77" s="190">
        <f t="shared" si="36"/>
        <v>6</v>
      </c>
      <c r="O77" s="192" t="str">
        <f t="shared" si="37"/>
        <v>50%</v>
      </c>
      <c r="P77" s="192">
        <f t="shared" si="42"/>
        <v>3</v>
      </c>
      <c r="Q77" s="192" t="str">
        <f t="shared" si="43"/>
        <v>0.1</v>
      </c>
      <c r="R77" s="190">
        <f t="shared" si="39"/>
        <v>16.100000000000001</v>
      </c>
      <c r="S77" s="190">
        <f t="shared" si="40"/>
        <v>16.100000000000001</v>
      </c>
      <c r="T77" s="216">
        <f>S77</f>
        <v>16.100000000000001</v>
      </c>
    </row>
    <row r="78" spans="1:20" x14ac:dyDescent="0.3">
      <c r="A78" s="332">
        <v>73</v>
      </c>
      <c r="B78" s="199" t="s">
        <v>128</v>
      </c>
      <c r="C78" s="180">
        <v>350</v>
      </c>
      <c r="D78" s="200"/>
      <c r="E78" s="183">
        <v>43541</v>
      </c>
      <c r="F78" s="201"/>
      <c r="G78" s="181">
        <v>16</v>
      </c>
      <c r="H78" s="181">
        <v>16</v>
      </c>
      <c r="I78" s="181">
        <v>92</v>
      </c>
      <c r="J78" s="181">
        <v>72</v>
      </c>
      <c r="K78" s="181">
        <f>I78-H78</f>
        <v>76</v>
      </c>
      <c r="L78" s="181">
        <f t="shared" si="41"/>
        <v>20</v>
      </c>
      <c r="M78" s="181">
        <f t="shared" si="35"/>
        <v>16</v>
      </c>
      <c r="N78" s="181">
        <f t="shared" si="36"/>
        <v>4</v>
      </c>
      <c r="O78" s="181" t="str">
        <f t="shared" si="37"/>
        <v>50%</v>
      </c>
      <c r="P78" s="181">
        <f t="shared" si="42"/>
        <v>2</v>
      </c>
      <c r="Q78" s="181" t="str">
        <f t="shared" si="43"/>
        <v>0.1</v>
      </c>
      <c r="R78" s="181">
        <f t="shared" si="39"/>
        <v>16.100000000000001</v>
      </c>
      <c r="S78" s="181">
        <f t="shared" si="40"/>
        <v>16.100000000000001</v>
      </c>
      <c r="T78" s="215">
        <v>16</v>
      </c>
    </row>
    <row r="79" spans="1:20" x14ac:dyDescent="0.3">
      <c r="A79" s="346">
        <v>74</v>
      </c>
      <c r="B79" s="180" t="s">
        <v>131</v>
      </c>
      <c r="C79" s="180">
        <v>281</v>
      </c>
      <c r="D79" s="182" t="s">
        <v>17</v>
      </c>
      <c r="E79" s="183">
        <v>43555</v>
      </c>
      <c r="F79" s="181">
        <v>2</v>
      </c>
      <c r="G79" s="188">
        <v>11.1</v>
      </c>
      <c r="H79" s="186">
        <v>11</v>
      </c>
      <c r="I79" s="181">
        <v>88</v>
      </c>
      <c r="J79" s="181">
        <v>72</v>
      </c>
      <c r="K79" s="186">
        <f>I79-H79</f>
        <v>77</v>
      </c>
      <c r="L79" s="187">
        <f t="shared" si="41"/>
        <v>16</v>
      </c>
      <c r="M79" s="188">
        <f t="shared" si="35"/>
        <v>11.1</v>
      </c>
      <c r="N79" s="188">
        <f t="shared" si="36"/>
        <v>4.9000000000000004</v>
      </c>
      <c r="O79" s="181" t="str">
        <f t="shared" si="37"/>
        <v>30%</v>
      </c>
      <c r="P79" s="181">
        <f t="shared" si="42"/>
        <v>1.47</v>
      </c>
      <c r="Q79" s="181" t="str">
        <f t="shared" si="43"/>
        <v>0.1</v>
      </c>
      <c r="R79" s="188">
        <f t="shared" si="39"/>
        <v>11.2</v>
      </c>
      <c r="S79" s="188">
        <f t="shared" si="40"/>
        <v>11.2</v>
      </c>
      <c r="T79" s="142">
        <f t="shared" ref="T79:T85" si="44">S79</f>
        <v>11.2</v>
      </c>
    </row>
    <row r="80" spans="1:20" x14ac:dyDescent="0.3">
      <c r="A80" s="331">
        <v>75</v>
      </c>
      <c r="B80" s="189" t="s">
        <v>522</v>
      </c>
      <c r="C80" s="353">
        <v>482</v>
      </c>
      <c r="D80" s="184"/>
      <c r="E80" s="183">
        <v>43555</v>
      </c>
      <c r="F80" s="181">
        <v>1</v>
      </c>
      <c r="G80" s="190">
        <v>18</v>
      </c>
      <c r="H80" s="191">
        <f>G80</f>
        <v>18</v>
      </c>
      <c r="I80" s="192">
        <v>103</v>
      </c>
      <c r="J80" s="192">
        <v>72</v>
      </c>
      <c r="K80" s="191">
        <f>I80-H80</f>
        <v>85</v>
      </c>
      <c r="L80" s="193">
        <f t="shared" si="41"/>
        <v>31</v>
      </c>
      <c r="M80" s="190">
        <f t="shared" si="35"/>
        <v>18</v>
      </c>
      <c r="N80" s="190">
        <f t="shared" si="36"/>
        <v>13</v>
      </c>
      <c r="O80" s="314">
        <v>0.7</v>
      </c>
      <c r="P80" s="192">
        <f t="shared" si="42"/>
        <v>9.1</v>
      </c>
      <c r="Q80" s="192" t="str">
        <f t="shared" si="43"/>
        <v>0.1</v>
      </c>
      <c r="R80" s="190">
        <f t="shared" si="39"/>
        <v>18.100000000000001</v>
      </c>
      <c r="S80" s="190">
        <f t="shared" si="40"/>
        <v>18.100000000000001</v>
      </c>
      <c r="T80" s="216">
        <f t="shared" si="44"/>
        <v>18.100000000000001</v>
      </c>
    </row>
    <row r="81" spans="1:20" x14ac:dyDescent="0.3">
      <c r="A81" s="332">
        <v>76</v>
      </c>
      <c r="B81" s="189" t="s">
        <v>157</v>
      </c>
      <c r="C81" s="189">
        <v>355</v>
      </c>
      <c r="D81" s="196"/>
      <c r="E81" s="197">
        <v>43555</v>
      </c>
      <c r="F81" s="192">
        <v>3</v>
      </c>
      <c r="G81" s="192">
        <v>9</v>
      </c>
      <c r="H81" s="192">
        <v>9</v>
      </c>
      <c r="I81" s="192">
        <v>79</v>
      </c>
      <c r="J81" s="192">
        <v>70</v>
      </c>
      <c r="K81" s="191">
        <v>72</v>
      </c>
      <c r="L81" s="193">
        <f t="shared" si="41"/>
        <v>9</v>
      </c>
      <c r="M81" s="190">
        <f t="shared" si="35"/>
        <v>9</v>
      </c>
      <c r="N81" s="190">
        <f t="shared" si="36"/>
        <v>0</v>
      </c>
      <c r="O81" s="192" t="str">
        <f>IF(M81&gt;=19.5,"70%",IF(M81&gt;=13.5,"50%",IF(M81&gt;=5.5,"30%",IF(M81&gt;=0.1,"15%"))))</f>
        <v>30%</v>
      </c>
      <c r="P81" s="192">
        <f t="shared" si="42"/>
        <v>0</v>
      </c>
      <c r="Q81" s="192" t="str">
        <f t="shared" si="43"/>
        <v>0.1</v>
      </c>
      <c r="R81" s="190">
        <f t="shared" si="39"/>
        <v>9</v>
      </c>
      <c r="S81" s="190">
        <f t="shared" si="40"/>
        <v>9</v>
      </c>
      <c r="T81" s="216">
        <f t="shared" si="44"/>
        <v>9</v>
      </c>
    </row>
    <row r="82" spans="1:20" x14ac:dyDescent="0.3">
      <c r="A82" s="332">
        <v>77</v>
      </c>
      <c r="B82" s="189" t="s">
        <v>159</v>
      </c>
      <c r="C82" s="189">
        <v>278</v>
      </c>
      <c r="D82" s="196" t="s">
        <v>65</v>
      </c>
      <c r="E82" s="197">
        <v>43555</v>
      </c>
      <c r="F82" s="192">
        <v>3</v>
      </c>
      <c r="G82" s="190">
        <v>16</v>
      </c>
      <c r="H82" s="191">
        <v>16</v>
      </c>
      <c r="I82" s="192">
        <v>93</v>
      </c>
      <c r="J82" s="192">
        <v>70</v>
      </c>
      <c r="K82" s="191">
        <f t="shared" ref="K82:K87" si="45">I82-H82</f>
        <v>77</v>
      </c>
      <c r="L82" s="193">
        <f t="shared" si="41"/>
        <v>23</v>
      </c>
      <c r="M82" s="190">
        <f t="shared" si="35"/>
        <v>16</v>
      </c>
      <c r="N82" s="190">
        <f t="shared" si="36"/>
        <v>7</v>
      </c>
      <c r="O82" s="192" t="str">
        <f>IF(M82&gt;=19.5,"70%",IF(M82&gt;=13.5,"50%",IF(M82&gt;=5.5,"30%",IF(M82&gt;=0.1,"15%"))))</f>
        <v>50%</v>
      </c>
      <c r="P82" s="192">
        <f t="shared" si="42"/>
        <v>3.5</v>
      </c>
      <c r="Q82" s="192" t="str">
        <f t="shared" si="43"/>
        <v>0.1</v>
      </c>
      <c r="R82" s="190">
        <f t="shared" si="39"/>
        <v>16.100000000000001</v>
      </c>
      <c r="S82" s="190">
        <f t="shared" si="40"/>
        <v>16.100000000000001</v>
      </c>
      <c r="T82" s="216">
        <f t="shared" si="44"/>
        <v>16.100000000000001</v>
      </c>
    </row>
    <row r="83" spans="1:20" x14ac:dyDescent="0.3">
      <c r="A83" s="346">
        <v>78</v>
      </c>
      <c r="B83" s="180" t="s">
        <v>519</v>
      </c>
      <c r="C83" s="180">
        <v>148</v>
      </c>
      <c r="D83" s="182" t="s">
        <v>162</v>
      </c>
      <c r="E83" s="183">
        <v>43555</v>
      </c>
      <c r="F83" s="181">
        <v>1</v>
      </c>
      <c r="G83" s="181">
        <v>0</v>
      </c>
      <c r="H83" s="186">
        <v>0</v>
      </c>
      <c r="I83" s="181">
        <v>77</v>
      </c>
      <c r="J83" s="181">
        <v>72</v>
      </c>
      <c r="K83" s="186">
        <f t="shared" si="45"/>
        <v>77</v>
      </c>
      <c r="L83" s="187">
        <f t="shared" si="41"/>
        <v>5</v>
      </c>
      <c r="M83" s="188">
        <f t="shared" si="35"/>
        <v>0</v>
      </c>
      <c r="N83" s="188">
        <f t="shared" si="36"/>
        <v>5</v>
      </c>
      <c r="O83" s="198">
        <v>0.3</v>
      </c>
      <c r="P83" s="181">
        <f t="shared" si="42"/>
        <v>1.5</v>
      </c>
      <c r="Q83" s="181" t="str">
        <f t="shared" si="43"/>
        <v>0.1</v>
      </c>
      <c r="R83" s="188">
        <f t="shared" si="39"/>
        <v>0.1</v>
      </c>
      <c r="S83" s="188">
        <f t="shared" si="40"/>
        <v>0.1</v>
      </c>
      <c r="T83" s="142">
        <f t="shared" si="44"/>
        <v>0.1</v>
      </c>
    </row>
    <row r="84" spans="1:20" x14ac:dyDescent="0.3">
      <c r="A84" s="331">
        <v>79</v>
      </c>
      <c r="B84" s="189" t="s">
        <v>169</v>
      </c>
      <c r="C84" s="189">
        <v>229</v>
      </c>
      <c r="D84" s="196" t="s">
        <v>17</v>
      </c>
      <c r="E84" s="183">
        <v>43555</v>
      </c>
      <c r="F84" s="192">
        <v>1</v>
      </c>
      <c r="G84" s="190">
        <v>16</v>
      </c>
      <c r="H84" s="191">
        <f>G84</f>
        <v>16</v>
      </c>
      <c r="I84" s="192">
        <v>91</v>
      </c>
      <c r="J84" s="192">
        <v>72</v>
      </c>
      <c r="K84" s="191">
        <f t="shared" si="45"/>
        <v>75</v>
      </c>
      <c r="L84" s="193">
        <f t="shared" si="41"/>
        <v>19</v>
      </c>
      <c r="M84" s="190">
        <f t="shared" si="35"/>
        <v>16</v>
      </c>
      <c r="N84" s="190">
        <f t="shared" si="36"/>
        <v>3</v>
      </c>
      <c r="O84" s="192" t="str">
        <f t="shared" ref="O84:O92" si="46">IF(M84&gt;=19.5,"70%",IF(M84&gt;=13.5,"50%",IF(M84&gt;=5.5,"30%",IF(M84&gt;=0.1,"15%"))))</f>
        <v>50%</v>
      </c>
      <c r="P84" s="192">
        <f t="shared" si="42"/>
        <v>1.5</v>
      </c>
      <c r="Q84" s="192" t="str">
        <f t="shared" si="43"/>
        <v>0.1</v>
      </c>
      <c r="R84" s="190">
        <f t="shared" si="39"/>
        <v>16.100000000000001</v>
      </c>
      <c r="S84" s="190">
        <f t="shared" si="40"/>
        <v>16.100000000000001</v>
      </c>
      <c r="T84" s="216">
        <f t="shared" si="44"/>
        <v>16.100000000000001</v>
      </c>
    </row>
    <row r="85" spans="1:20" x14ac:dyDescent="0.3">
      <c r="A85" s="332">
        <v>80</v>
      </c>
      <c r="B85" s="180" t="s">
        <v>174</v>
      </c>
      <c r="C85" s="180">
        <v>358</v>
      </c>
      <c r="D85" s="182" t="s">
        <v>45</v>
      </c>
      <c r="E85" s="183">
        <v>43555</v>
      </c>
      <c r="F85" s="181">
        <v>2</v>
      </c>
      <c r="G85" s="181">
        <v>8</v>
      </c>
      <c r="H85" s="186">
        <v>8</v>
      </c>
      <c r="I85" s="181">
        <v>93</v>
      </c>
      <c r="J85" s="181">
        <v>70</v>
      </c>
      <c r="K85" s="186">
        <f t="shared" si="45"/>
        <v>85</v>
      </c>
      <c r="L85" s="187">
        <f t="shared" si="41"/>
        <v>23</v>
      </c>
      <c r="M85" s="188">
        <f t="shared" si="35"/>
        <v>8</v>
      </c>
      <c r="N85" s="188">
        <f t="shared" si="36"/>
        <v>15</v>
      </c>
      <c r="O85" s="181" t="str">
        <f t="shared" si="46"/>
        <v>30%</v>
      </c>
      <c r="P85" s="181">
        <f t="shared" si="42"/>
        <v>4.5</v>
      </c>
      <c r="Q85" s="181" t="str">
        <f t="shared" si="43"/>
        <v>0.1</v>
      </c>
      <c r="R85" s="188">
        <f t="shared" si="39"/>
        <v>8.1</v>
      </c>
      <c r="S85" s="188">
        <f t="shared" si="40"/>
        <v>8.1</v>
      </c>
      <c r="T85" s="142">
        <f t="shared" si="44"/>
        <v>8.1</v>
      </c>
    </row>
    <row r="86" spans="1:20" x14ac:dyDescent="0.3">
      <c r="A86" s="332">
        <v>81</v>
      </c>
      <c r="B86" s="182" t="s">
        <v>188</v>
      </c>
      <c r="C86" s="180">
        <v>361</v>
      </c>
      <c r="D86" s="182"/>
      <c r="E86" s="183">
        <v>43555</v>
      </c>
      <c r="F86" s="181">
        <v>2</v>
      </c>
      <c r="G86" s="181">
        <v>9</v>
      </c>
      <c r="H86" s="186">
        <v>9</v>
      </c>
      <c r="I86" s="181">
        <v>81</v>
      </c>
      <c r="J86" s="181">
        <v>72</v>
      </c>
      <c r="K86" s="186">
        <f t="shared" si="45"/>
        <v>72</v>
      </c>
      <c r="L86" s="187">
        <f t="shared" si="41"/>
        <v>9</v>
      </c>
      <c r="M86" s="188">
        <f t="shared" si="35"/>
        <v>9</v>
      </c>
      <c r="N86" s="188">
        <f t="shared" si="36"/>
        <v>0</v>
      </c>
      <c r="O86" s="181" t="str">
        <f t="shared" si="46"/>
        <v>30%</v>
      </c>
      <c r="P86" s="181">
        <f t="shared" si="42"/>
        <v>0</v>
      </c>
      <c r="Q86" s="181">
        <v>0.1</v>
      </c>
      <c r="R86" s="188">
        <f t="shared" si="39"/>
        <v>9</v>
      </c>
      <c r="S86" s="188">
        <f t="shared" si="40"/>
        <v>9</v>
      </c>
      <c r="T86" s="142">
        <v>9</v>
      </c>
    </row>
    <row r="87" spans="1:20" x14ac:dyDescent="0.3">
      <c r="A87" s="346">
        <v>82</v>
      </c>
      <c r="B87" s="189" t="s">
        <v>200</v>
      </c>
      <c r="C87" s="189">
        <v>13</v>
      </c>
      <c r="D87" s="196" t="s">
        <v>74</v>
      </c>
      <c r="E87" s="183">
        <v>43555</v>
      </c>
      <c r="F87" s="192">
        <v>1</v>
      </c>
      <c r="G87" s="190">
        <v>6.2</v>
      </c>
      <c r="H87" s="191">
        <f>G87</f>
        <v>6.2</v>
      </c>
      <c r="I87" s="192">
        <v>83</v>
      </c>
      <c r="J87" s="192">
        <v>71</v>
      </c>
      <c r="K87" s="191">
        <f t="shared" si="45"/>
        <v>76.8</v>
      </c>
      <c r="L87" s="193">
        <f t="shared" si="41"/>
        <v>12</v>
      </c>
      <c r="M87" s="190">
        <f t="shared" si="35"/>
        <v>6.2</v>
      </c>
      <c r="N87" s="190">
        <f t="shared" si="36"/>
        <v>5.8</v>
      </c>
      <c r="O87" s="192" t="str">
        <f t="shared" si="46"/>
        <v>30%</v>
      </c>
      <c r="P87" s="192">
        <f t="shared" si="42"/>
        <v>1.74</v>
      </c>
      <c r="Q87" s="192" t="str">
        <f t="shared" ref="Q87:Q95" si="47">IF(N87&lt;0,O87, "0.1")</f>
        <v>0.1</v>
      </c>
      <c r="R87" s="190">
        <f t="shared" si="39"/>
        <v>6.3</v>
      </c>
      <c r="S87" s="190">
        <f t="shared" si="40"/>
        <v>6.3</v>
      </c>
      <c r="T87" s="216">
        <f>S87</f>
        <v>6.3</v>
      </c>
    </row>
    <row r="88" spans="1:20" x14ac:dyDescent="0.3">
      <c r="A88" s="331">
        <v>83</v>
      </c>
      <c r="B88" s="194" t="s">
        <v>475</v>
      </c>
      <c r="C88" s="180">
        <v>464</v>
      </c>
      <c r="D88" s="194" t="s">
        <v>17</v>
      </c>
      <c r="E88" s="197">
        <v>43555</v>
      </c>
      <c r="F88" s="195">
        <v>1</v>
      </c>
      <c r="G88" s="181">
        <v>22</v>
      </c>
      <c r="H88" s="181">
        <v>22</v>
      </c>
      <c r="I88" s="181">
        <v>108</v>
      </c>
      <c r="J88" s="181">
        <v>72</v>
      </c>
      <c r="K88" s="181">
        <v>86</v>
      </c>
      <c r="L88" s="181">
        <f t="shared" si="41"/>
        <v>36</v>
      </c>
      <c r="M88" s="181">
        <f t="shared" si="35"/>
        <v>22</v>
      </c>
      <c r="N88" s="181">
        <f t="shared" si="36"/>
        <v>14</v>
      </c>
      <c r="O88" s="181" t="str">
        <f t="shared" si="46"/>
        <v>70%</v>
      </c>
      <c r="P88" s="181">
        <f t="shared" si="42"/>
        <v>9.7999999999999989</v>
      </c>
      <c r="Q88" s="181" t="str">
        <f t="shared" si="47"/>
        <v>0.1</v>
      </c>
      <c r="R88" s="181">
        <f t="shared" si="39"/>
        <v>22.1</v>
      </c>
      <c r="S88" s="181">
        <f t="shared" si="40"/>
        <v>22.1</v>
      </c>
      <c r="T88" s="215">
        <v>22</v>
      </c>
    </row>
    <row r="89" spans="1:20" x14ac:dyDescent="0.3">
      <c r="A89" s="332">
        <v>84</v>
      </c>
      <c r="B89" s="180" t="s">
        <v>203</v>
      </c>
      <c r="C89" s="180">
        <v>367</v>
      </c>
      <c r="D89" s="182" t="s">
        <v>74</v>
      </c>
      <c r="E89" s="183">
        <v>43555</v>
      </c>
      <c r="F89" s="181">
        <v>3</v>
      </c>
      <c r="G89" s="188">
        <v>8</v>
      </c>
      <c r="H89" s="186">
        <v>8</v>
      </c>
      <c r="I89" s="181">
        <v>85</v>
      </c>
      <c r="J89" s="181">
        <v>70</v>
      </c>
      <c r="K89" s="186">
        <f>I89-H89</f>
        <v>77</v>
      </c>
      <c r="L89" s="187">
        <f t="shared" si="41"/>
        <v>15</v>
      </c>
      <c r="M89" s="188">
        <f t="shared" si="35"/>
        <v>8</v>
      </c>
      <c r="N89" s="188">
        <f t="shared" si="36"/>
        <v>7</v>
      </c>
      <c r="O89" s="181" t="str">
        <f t="shared" si="46"/>
        <v>30%</v>
      </c>
      <c r="P89" s="181">
        <f t="shared" si="42"/>
        <v>2.1</v>
      </c>
      <c r="Q89" s="181" t="str">
        <f t="shared" si="47"/>
        <v>0.1</v>
      </c>
      <c r="R89" s="188">
        <f t="shared" si="39"/>
        <v>8.1</v>
      </c>
      <c r="S89" s="188">
        <f t="shared" si="40"/>
        <v>8.1</v>
      </c>
      <c r="T89" s="142">
        <v>8</v>
      </c>
    </row>
    <row r="90" spans="1:20" x14ac:dyDescent="0.3">
      <c r="A90" s="332">
        <v>85</v>
      </c>
      <c r="B90" s="180" t="s">
        <v>224</v>
      </c>
      <c r="C90" s="180">
        <v>50</v>
      </c>
      <c r="D90" s="182" t="s">
        <v>252</v>
      </c>
      <c r="E90" s="183">
        <v>43555</v>
      </c>
      <c r="F90" s="181">
        <v>1</v>
      </c>
      <c r="G90" s="188">
        <v>7.2</v>
      </c>
      <c r="H90" s="186">
        <v>7</v>
      </c>
      <c r="I90" s="181">
        <v>84</v>
      </c>
      <c r="J90" s="181">
        <v>72</v>
      </c>
      <c r="K90" s="186">
        <f>I90-H90</f>
        <v>77</v>
      </c>
      <c r="L90" s="187">
        <f t="shared" si="41"/>
        <v>12</v>
      </c>
      <c r="M90" s="188">
        <f t="shared" si="35"/>
        <v>7.2</v>
      </c>
      <c r="N90" s="188">
        <f t="shared" si="36"/>
        <v>4.8</v>
      </c>
      <c r="O90" s="181" t="str">
        <f t="shared" si="46"/>
        <v>30%</v>
      </c>
      <c r="P90" s="181">
        <f t="shared" si="42"/>
        <v>1.44</v>
      </c>
      <c r="Q90" s="181" t="str">
        <f t="shared" si="47"/>
        <v>0.1</v>
      </c>
      <c r="R90" s="188">
        <f t="shared" si="39"/>
        <v>7.3</v>
      </c>
      <c r="S90" s="188">
        <f t="shared" si="40"/>
        <v>7.3</v>
      </c>
      <c r="T90" s="142">
        <f>S90</f>
        <v>7.3</v>
      </c>
    </row>
    <row r="91" spans="1:20" x14ac:dyDescent="0.3">
      <c r="A91" s="346">
        <v>86</v>
      </c>
      <c r="B91" s="180" t="s">
        <v>231</v>
      </c>
      <c r="C91" s="180">
        <v>372</v>
      </c>
      <c r="D91" s="182" t="s">
        <v>34</v>
      </c>
      <c r="E91" s="183">
        <v>43555</v>
      </c>
      <c r="F91" s="181">
        <v>1</v>
      </c>
      <c r="G91" s="188">
        <v>12.3</v>
      </c>
      <c r="H91" s="186">
        <f>G91</f>
        <v>12.3</v>
      </c>
      <c r="I91" s="181">
        <v>94</v>
      </c>
      <c r="J91" s="181">
        <v>72</v>
      </c>
      <c r="K91" s="186">
        <f>I91-H91</f>
        <v>81.7</v>
      </c>
      <c r="L91" s="187">
        <f t="shared" si="41"/>
        <v>22</v>
      </c>
      <c r="M91" s="188">
        <f t="shared" si="35"/>
        <v>12.3</v>
      </c>
      <c r="N91" s="188">
        <f t="shared" si="36"/>
        <v>9.6999999999999993</v>
      </c>
      <c r="O91" s="181" t="str">
        <f t="shared" si="46"/>
        <v>30%</v>
      </c>
      <c r="P91" s="181">
        <f t="shared" si="42"/>
        <v>2.9099999999999997</v>
      </c>
      <c r="Q91" s="181" t="str">
        <f t="shared" si="47"/>
        <v>0.1</v>
      </c>
      <c r="R91" s="188">
        <f t="shared" si="39"/>
        <v>12.4</v>
      </c>
      <c r="S91" s="188">
        <f t="shared" si="40"/>
        <v>12.4</v>
      </c>
      <c r="T91" s="142">
        <f>S91</f>
        <v>12.4</v>
      </c>
    </row>
    <row r="92" spans="1:20" x14ac:dyDescent="0.3">
      <c r="A92" s="331">
        <v>87</v>
      </c>
      <c r="B92" s="189" t="s">
        <v>236</v>
      </c>
      <c r="C92" s="189">
        <v>191</v>
      </c>
      <c r="D92" s="196" t="s">
        <v>17</v>
      </c>
      <c r="E92" s="183">
        <v>43555</v>
      </c>
      <c r="F92" s="192">
        <v>1</v>
      </c>
      <c r="G92" s="181">
        <v>12</v>
      </c>
      <c r="H92" s="181">
        <v>12</v>
      </c>
      <c r="I92" s="181">
        <v>90</v>
      </c>
      <c r="J92" s="181">
        <v>72</v>
      </c>
      <c r="K92" s="181">
        <f>I92-H92</f>
        <v>78</v>
      </c>
      <c r="L92" s="181">
        <f t="shared" si="41"/>
        <v>18</v>
      </c>
      <c r="M92" s="181">
        <f t="shared" si="35"/>
        <v>12</v>
      </c>
      <c r="N92" s="181">
        <f t="shared" si="36"/>
        <v>6</v>
      </c>
      <c r="O92" s="181" t="str">
        <f t="shared" si="46"/>
        <v>30%</v>
      </c>
      <c r="P92" s="181">
        <f t="shared" si="42"/>
        <v>1.7999999999999998</v>
      </c>
      <c r="Q92" s="181" t="str">
        <f t="shared" si="47"/>
        <v>0.1</v>
      </c>
      <c r="R92" s="181">
        <f t="shared" si="39"/>
        <v>12.1</v>
      </c>
      <c r="S92" s="181">
        <f t="shared" si="40"/>
        <v>12.1</v>
      </c>
      <c r="T92" s="142">
        <v>12</v>
      </c>
    </row>
    <row r="93" spans="1:20" x14ac:dyDescent="0.3">
      <c r="A93" s="332">
        <v>88</v>
      </c>
      <c r="B93" s="180" t="s">
        <v>248</v>
      </c>
      <c r="C93" s="180">
        <v>143</v>
      </c>
      <c r="D93" s="182" t="s">
        <v>24</v>
      </c>
      <c r="E93" s="183">
        <v>43555</v>
      </c>
      <c r="F93" s="181">
        <v>3</v>
      </c>
      <c r="G93" s="188">
        <v>3.9</v>
      </c>
      <c r="H93" s="186">
        <v>4</v>
      </c>
      <c r="I93" s="181">
        <v>83</v>
      </c>
      <c r="J93" s="181">
        <v>70</v>
      </c>
      <c r="K93" s="186">
        <f>I93-H93</f>
        <v>79</v>
      </c>
      <c r="L93" s="187">
        <f t="shared" si="41"/>
        <v>13</v>
      </c>
      <c r="M93" s="188">
        <f t="shared" si="35"/>
        <v>3.9</v>
      </c>
      <c r="N93" s="188">
        <f t="shared" si="36"/>
        <v>9.1</v>
      </c>
      <c r="O93" s="198">
        <v>0.3</v>
      </c>
      <c r="P93" s="181">
        <f t="shared" si="42"/>
        <v>2.73</v>
      </c>
      <c r="Q93" s="181" t="str">
        <f t="shared" si="47"/>
        <v>0.1</v>
      </c>
      <c r="R93" s="188">
        <f t="shared" si="39"/>
        <v>4</v>
      </c>
      <c r="S93" s="188">
        <f t="shared" si="40"/>
        <v>4</v>
      </c>
      <c r="T93" s="142">
        <f>S93</f>
        <v>4</v>
      </c>
    </row>
    <row r="94" spans="1:20" x14ac:dyDescent="0.3">
      <c r="A94" s="332">
        <v>89</v>
      </c>
      <c r="B94" s="180" t="s">
        <v>525</v>
      </c>
      <c r="C94" s="180">
        <v>481</v>
      </c>
      <c r="D94" s="194"/>
      <c r="E94" s="183">
        <v>43555</v>
      </c>
      <c r="F94" s="195">
        <v>1</v>
      </c>
      <c r="G94" s="181">
        <v>24</v>
      </c>
      <c r="H94" s="181">
        <v>24</v>
      </c>
      <c r="I94" s="181">
        <v>98</v>
      </c>
      <c r="J94" s="181">
        <v>72</v>
      </c>
      <c r="K94" s="181">
        <v>86</v>
      </c>
      <c r="L94" s="181">
        <f t="shared" si="41"/>
        <v>26</v>
      </c>
      <c r="M94" s="181">
        <f t="shared" si="35"/>
        <v>24</v>
      </c>
      <c r="N94" s="181">
        <f t="shared" si="36"/>
        <v>2</v>
      </c>
      <c r="O94" s="181" t="str">
        <f>IF(M94&gt;=19.5,"70%",IF(M94&gt;=13.5,"50%",IF(M94&gt;=5.5,"30%",IF(M94&gt;=0.1,"15%"))))</f>
        <v>70%</v>
      </c>
      <c r="P94" s="181">
        <f t="shared" si="42"/>
        <v>1.4</v>
      </c>
      <c r="Q94" s="181" t="str">
        <f t="shared" si="47"/>
        <v>0.1</v>
      </c>
      <c r="R94" s="181">
        <f t="shared" si="39"/>
        <v>24.1</v>
      </c>
      <c r="S94" s="181">
        <f t="shared" si="40"/>
        <v>24.1</v>
      </c>
      <c r="T94" s="215">
        <v>24</v>
      </c>
    </row>
    <row r="95" spans="1:20" x14ac:dyDescent="0.3">
      <c r="A95" s="346">
        <v>90</v>
      </c>
      <c r="B95" s="182" t="s">
        <v>275</v>
      </c>
      <c r="C95" s="180">
        <v>379</v>
      </c>
      <c r="D95" s="182"/>
      <c r="E95" s="183">
        <v>43555</v>
      </c>
      <c r="F95" s="181">
        <v>2</v>
      </c>
      <c r="G95" s="188">
        <v>14.3</v>
      </c>
      <c r="H95" s="186">
        <v>14</v>
      </c>
      <c r="I95" s="317">
        <v>89</v>
      </c>
      <c r="J95" s="317">
        <v>72</v>
      </c>
      <c r="K95" s="313">
        <f>I95-H95</f>
        <v>75</v>
      </c>
      <c r="L95" s="317">
        <f t="shared" si="41"/>
        <v>17</v>
      </c>
      <c r="M95" s="318">
        <f t="shared" si="35"/>
        <v>14.3</v>
      </c>
      <c r="N95" s="318">
        <f t="shared" si="36"/>
        <v>2.6999999999999993</v>
      </c>
      <c r="O95" s="319">
        <v>0.3</v>
      </c>
      <c r="P95" s="317">
        <f t="shared" si="42"/>
        <v>0.80999999999999972</v>
      </c>
      <c r="Q95" s="317" t="str">
        <f t="shared" si="47"/>
        <v>0.1</v>
      </c>
      <c r="R95" s="318">
        <f t="shared" si="39"/>
        <v>14.4</v>
      </c>
      <c r="S95" s="188">
        <f t="shared" si="40"/>
        <v>14.4</v>
      </c>
      <c r="T95" s="142">
        <f>S95</f>
        <v>14.4</v>
      </c>
    </row>
    <row r="96" spans="1:20" x14ac:dyDescent="0.3">
      <c r="A96" s="331">
        <v>91</v>
      </c>
      <c r="B96" s="180" t="s">
        <v>276</v>
      </c>
      <c r="C96" s="180">
        <v>380</v>
      </c>
      <c r="D96" s="182"/>
      <c r="E96" s="183">
        <v>43555</v>
      </c>
      <c r="F96" s="181">
        <v>2</v>
      </c>
      <c r="G96" s="181">
        <v>23</v>
      </c>
      <c r="H96" s="181">
        <v>23</v>
      </c>
      <c r="I96" s="181">
        <v>107</v>
      </c>
      <c r="J96" s="181">
        <v>72</v>
      </c>
      <c r="K96" s="186">
        <v>84</v>
      </c>
      <c r="L96" s="187">
        <f t="shared" si="41"/>
        <v>35</v>
      </c>
      <c r="M96" s="188">
        <f t="shared" si="35"/>
        <v>23</v>
      </c>
      <c r="N96" s="188">
        <f t="shared" si="36"/>
        <v>12</v>
      </c>
      <c r="O96" s="181" t="str">
        <f t="shared" ref="O96:O103" si="48">IF(M96&gt;=19.5,"70%",IF(M96&gt;=13.5,"50%",IF(M96&gt;=5.5,"30%",IF(M96&gt;=0.1,"15%"))))</f>
        <v>70%</v>
      </c>
      <c r="P96" s="181">
        <f t="shared" si="42"/>
        <v>8.3999999999999986</v>
      </c>
      <c r="Q96" s="181">
        <v>0.7</v>
      </c>
      <c r="R96" s="188">
        <v>23.1</v>
      </c>
      <c r="S96" s="188">
        <v>23.1</v>
      </c>
      <c r="T96" s="142">
        <f>S96</f>
        <v>23.1</v>
      </c>
    </row>
    <row r="97" spans="1:20" x14ac:dyDescent="0.3">
      <c r="A97" s="332">
        <v>92</v>
      </c>
      <c r="B97" s="180" t="s">
        <v>508</v>
      </c>
      <c r="C97" s="180">
        <v>451</v>
      </c>
      <c r="D97" s="194" t="s">
        <v>86</v>
      </c>
      <c r="E97" s="183">
        <v>43548</v>
      </c>
      <c r="F97" s="195">
        <v>2</v>
      </c>
      <c r="G97" s="181">
        <v>14.1</v>
      </c>
      <c r="H97" s="181">
        <v>14</v>
      </c>
      <c r="I97" s="181">
        <v>84</v>
      </c>
      <c r="J97" s="181">
        <v>70</v>
      </c>
      <c r="K97" s="181">
        <f>I97-H97</f>
        <v>70</v>
      </c>
      <c r="L97" s="181">
        <f t="shared" si="41"/>
        <v>14</v>
      </c>
      <c r="M97" s="181">
        <f t="shared" si="35"/>
        <v>14.1</v>
      </c>
      <c r="N97" s="181">
        <f t="shared" si="36"/>
        <v>-9.9999999999999645E-2</v>
      </c>
      <c r="O97" s="181" t="str">
        <f t="shared" si="48"/>
        <v>50%</v>
      </c>
      <c r="P97" s="181">
        <f t="shared" si="42"/>
        <v>-4.9999999999999822E-2</v>
      </c>
      <c r="Q97" s="181">
        <v>0.1</v>
      </c>
      <c r="R97" s="181">
        <v>14.2</v>
      </c>
      <c r="S97" s="181">
        <f t="shared" ref="S97:S120" si="49">IF(I97&gt;1,(R97),G97)</f>
        <v>14.2</v>
      </c>
      <c r="T97" s="142">
        <f>S97</f>
        <v>14.2</v>
      </c>
    </row>
    <row r="98" spans="1:20" x14ac:dyDescent="0.3">
      <c r="A98" s="332">
        <v>93</v>
      </c>
      <c r="B98" s="180" t="s">
        <v>290</v>
      </c>
      <c r="C98" s="180">
        <v>239</v>
      </c>
      <c r="D98" s="182" t="s">
        <v>291</v>
      </c>
      <c r="E98" s="183">
        <v>43555</v>
      </c>
      <c r="F98" s="181">
        <v>1</v>
      </c>
      <c r="G98" s="181">
        <v>9</v>
      </c>
      <c r="H98" s="186">
        <v>9</v>
      </c>
      <c r="I98" s="181">
        <v>82</v>
      </c>
      <c r="J98" s="181">
        <v>70</v>
      </c>
      <c r="K98" s="186">
        <f>I98-H98</f>
        <v>73</v>
      </c>
      <c r="L98" s="187">
        <f t="shared" si="41"/>
        <v>12</v>
      </c>
      <c r="M98" s="188">
        <f t="shared" si="35"/>
        <v>9</v>
      </c>
      <c r="N98" s="188">
        <f t="shared" si="36"/>
        <v>3</v>
      </c>
      <c r="O98" s="181" t="str">
        <f t="shared" si="48"/>
        <v>30%</v>
      </c>
      <c r="P98" s="181">
        <f t="shared" si="42"/>
        <v>0.89999999999999991</v>
      </c>
      <c r="Q98" s="181">
        <v>0.1</v>
      </c>
      <c r="R98" s="188">
        <f t="shared" ref="R98:R120" si="50">IF(M98&gt;=L98,(M98+P98),M98+Q98)</f>
        <v>9.1</v>
      </c>
      <c r="S98" s="188">
        <f t="shared" si="49"/>
        <v>9.1</v>
      </c>
      <c r="T98" s="142">
        <f>S98</f>
        <v>9.1</v>
      </c>
    </row>
    <row r="99" spans="1:20" x14ac:dyDescent="0.3">
      <c r="A99" s="346">
        <v>94</v>
      </c>
      <c r="B99" s="226" t="s">
        <v>307</v>
      </c>
      <c r="C99" s="189">
        <v>386</v>
      </c>
      <c r="D99" s="227" t="s">
        <v>17</v>
      </c>
      <c r="E99" s="183">
        <v>43555</v>
      </c>
      <c r="F99" s="228">
        <v>3</v>
      </c>
      <c r="G99" s="181">
        <v>14.4</v>
      </c>
      <c r="H99" s="181">
        <v>15</v>
      </c>
      <c r="I99" s="181">
        <v>82</v>
      </c>
      <c r="J99" s="181">
        <v>70</v>
      </c>
      <c r="K99" s="181">
        <f>I99-H99</f>
        <v>67</v>
      </c>
      <c r="L99" s="181">
        <f t="shared" si="41"/>
        <v>12</v>
      </c>
      <c r="M99" s="181">
        <f t="shared" si="35"/>
        <v>14.4</v>
      </c>
      <c r="N99" s="181">
        <f t="shared" si="36"/>
        <v>-2.4000000000000004</v>
      </c>
      <c r="O99" s="181" t="str">
        <f t="shared" si="48"/>
        <v>50%</v>
      </c>
      <c r="P99" s="181">
        <f t="shared" si="42"/>
        <v>-1.2000000000000002</v>
      </c>
      <c r="Q99" s="181">
        <v>0.1</v>
      </c>
      <c r="R99" s="181">
        <f t="shared" si="50"/>
        <v>13.2</v>
      </c>
      <c r="S99" s="181">
        <f t="shared" si="49"/>
        <v>13.2</v>
      </c>
      <c r="T99" s="142">
        <f>S99</f>
        <v>13.2</v>
      </c>
    </row>
    <row r="100" spans="1:20" x14ac:dyDescent="0.3">
      <c r="A100" s="331">
        <v>95</v>
      </c>
      <c r="B100" s="180" t="s">
        <v>308</v>
      </c>
      <c r="C100" s="180">
        <v>387</v>
      </c>
      <c r="D100" s="182" t="s">
        <v>20</v>
      </c>
      <c r="E100" s="183">
        <v>43555</v>
      </c>
      <c r="F100" s="181">
        <v>1</v>
      </c>
      <c r="G100" s="181">
        <v>6.1</v>
      </c>
      <c r="H100" s="186">
        <v>6</v>
      </c>
      <c r="I100" s="181">
        <v>78</v>
      </c>
      <c r="J100" s="181">
        <v>72</v>
      </c>
      <c r="K100" s="186">
        <f>I100-H100</f>
        <v>72</v>
      </c>
      <c r="L100" s="187">
        <f t="shared" si="41"/>
        <v>6</v>
      </c>
      <c r="M100" s="188">
        <f t="shared" si="35"/>
        <v>6.1</v>
      </c>
      <c r="N100" s="188">
        <f t="shared" si="36"/>
        <v>-9.9999999999999645E-2</v>
      </c>
      <c r="O100" s="181" t="str">
        <f t="shared" si="48"/>
        <v>30%</v>
      </c>
      <c r="P100" s="181">
        <v>-0.3</v>
      </c>
      <c r="Q100" s="181">
        <v>0.1</v>
      </c>
      <c r="R100" s="188">
        <f t="shared" si="50"/>
        <v>5.8</v>
      </c>
      <c r="S100" s="188">
        <f t="shared" si="49"/>
        <v>5.8</v>
      </c>
      <c r="T100" s="142">
        <v>6</v>
      </c>
    </row>
    <row r="101" spans="1:20" x14ac:dyDescent="0.3">
      <c r="A101" s="332">
        <v>96</v>
      </c>
      <c r="B101" s="189" t="s">
        <v>310</v>
      </c>
      <c r="C101" s="189">
        <v>10</v>
      </c>
      <c r="D101" s="196" t="s">
        <v>252</v>
      </c>
      <c r="E101" s="197">
        <v>43555</v>
      </c>
      <c r="F101" s="192">
        <v>2</v>
      </c>
      <c r="G101" s="190">
        <v>5</v>
      </c>
      <c r="H101" s="191">
        <v>5</v>
      </c>
      <c r="I101" s="192">
        <v>82</v>
      </c>
      <c r="J101" s="192">
        <v>72</v>
      </c>
      <c r="K101" s="191">
        <f>I101-H101</f>
        <v>77</v>
      </c>
      <c r="L101" s="193">
        <f t="shared" si="41"/>
        <v>10</v>
      </c>
      <c r="M101" s="190">
        <f t="shared" si="35"/>
        <v>5</v>
      </c>
      <c r="N101" s="190">
        <f t="shared" si="36"/>
        <v>5</v>
      </c>
      <c r="O101" s="192" t="str">
        <f t="shared" si="48"/>
        <v>15%</v>
      </c>
      <c r="P101" s="192">
        <f t="shared" ref="P101:P120" si="51">N101*O101</f>
        <v>0.75</v>
      </c>
      <c r="Q101" s="192" t="str">
        <f t="shared" ref="Q101:Q106" si="52">IF(N101&lt;0,O101, "0.1")</f>
        <v>0.1</v>
      </c>
      <c r="R101" s="190">
        <f t="shared" si="50"/>
        <v>5.0999999999999996</v>
      </c>
      <c r="S101" s="190">
        <f t="shared" si="49"/>
        <v>5.0999999999999996</v>
      </c>
      <c r="T101" s="216">
        <f>S101</f>
        <v>5.0999999999999996</v>
      </c>
    </row>
    <row r="102" spans="1:20" x14ac:dyDescent="0.3">
      <c r="A102" s="332">
        <v>97</v>
      </c>
      <c r="B102" s="189" t="s">
        <v>523</v>
      </c>
      <c r="C102" s="189">
        <v>483</v>
      </c>
      <c r="D102" s="196" t="s">
        <v>24</v>
      </c>
      <c r="E102" s="185">
        <v>43555</v>
      </c>
      <c r="F102" s="208">
        <v>3</v>
      </c>
      <c r="G102" s="181">
        <v>24</v>
      </c>
      <c r="H102" s="181">
        <v>24</v>
      </c>
      <c r="I102" s="181">
        <v>97</v>
      </c>
      <c r="J102" s="181">
        <v>70</v>
      </c>
      <c r="K102" s="181">
        <v>86</v>
      </c>
      <c r="L102" s="181">
        <f t="shared" si="41"/>
        <v>27</v>
      </c>
      <c r="M102" s="181">
        <f t="shared" si="35"/>
        <v>24</v>
      </c>
      <c r="N102" s="181">
        <f t="shared" si="36"/>
        <v>3</v>
      </c>
      <c r="O102" s="181" t="str">
        <f t="shared" si="48"/>
        <v>70%</v>
      </c>
      <c r="P102" s="181">
        <f t="shared" si="51"/>
        <v>2.0999999999999996</v>
      </c>
      <c r="Q102" s="181" t="str">
        <f t="shared" si="52"/>
        <v>0.1</v>
      </c>
      <c r="R102" s="181">
        <f t="shared" si="50"/>
        <v>24.1</v>
      </c>
      <c r="S102" s="181">
        <f t="shared" si="49"/>
        <v>24.1</v>
      </c>
      <c r="T102" s="215">
        <v>24</v>
      </c>
    </row>
    <row r="103" spans="1:20" x14ac:dyDescent="0.3">
      <c r="A103" s="346">
        <v>98</v>
      </c>
      <c r="B103" s="180" t="s">
        <v>344</v>
      </c>
      <c r="C103" s="180">
        <v>139</v>
      </c>
      <c r="D103" s="182" t="s">
        <v>34</v>
      </c>
      <c r="E103" s="183">
        <v>43555</v>
      </c>
      <c r="F103" s="181">
        <v>1</v>
      </c>
      <c r="G103" s="181">
        <v>11</v>
      </c>
      <c r="H103" s="186">
        <f>G103</f>
        <v>11</v>
      </c>
      <c r="I103" s="181">
        <v>92</v>
      </c>
      <c r="J103" s="181">
        <v>72</v>
      </c>
      <c r="K103" s="186">
        <f>I103-H103</f>
        <v>81</v>
      </c>
      <c r="L103" s="187">
        <f t="shared" si="41"/>
        <v>20</v>
      </c>
      <c r="M103" s="188">
        <f t="shared" si="35"/>
        <v>11</v>
      </c>
      <c r="N103" s="188">
        <f t="shared" si="36"/>
        <v>9</v>
      </c>
      <c r="O103" s="181" t="str">
        <f t="shared" si="48"/>
        <v>30%</v>
      </c>
      <c r="P103" s="181">
        <f t="shared" si="51"/>
        <v>2.6999999999999997</v>
      </c>
      <c r="Q103" s="181" t="str">
        <f t="shared" si="52"/>
        <v>0.1</v>
      </c>
      <c r="R103" s="188">
        <f t="shared" si="50"/>
        <v>11.1</v>
      </c>
      <c r="S103" s="188">
        <f t="shared" si="49"/>
        <v>11.1</v>
      </c>
      <c r="T103" s="142">
        <f>S103</f>
        <v>11.1</v>
      </c>
    </row>
    <row r="104" spans="1:20" x14ac:dyDescent="0.3">
      <c r="A104" s="331">
        <v>99</v>
      </c>
      <c r="B104" s="180" t="s">
        <v>345</v>
      </c>
      <c r="C104" s="180">
        <v>5</v>
      </c>
      <c r="D104" s="182" t="s">
        <v>45</v>
      </c>
      <c r="E104" s="183">
        <v>43541</v>
      </c>
      <c r="F104" s="181">
        <v>1</v>
      </c>
      <c r="G104" s="190">
        <v>5</v>
      </c>
      <c r="H104" s="191">
        <v>5</v>
      </c>
      <c r="I104" s="192">
        <v>79</v>
      </c>
      <c r="J104" s="192">
        <v>72</v>
      </c>
      <c r="K104" s="191">
        <v>78</v>
      </c>
      <c r="L104" s="193">
        <f t="shared" si="41"/>
        <v>7</v>
      </c>
      <c r="M104" s="190">
        <f t="shared" si="35"/>
        <v>5</v>
      </c>
      <c r="N104" s="190">
        <f t="shared" si="36"/>
        <v>2</v>
      </c>
      <c r="O104" s="314">
        <v>0.3</v>
      </c>
      <c r="P104" s="192">
        <f t="shared" si="51"/>
        <v>0.6</v>
      </c>
      <c r="Q104" s="192" t="str">
        <f t="shared" si="52"/>
        <v>0.1</v>
      </c>
      <c r="R104" s="190">
        <f t="shared" si="50"/>
        <v>5.0999999999999996</v>
      </c>
      <c r="S104" s="190">
        <f t="shared" si="49"/>
        <v>5.0999999999999996</v>
      </c>
      <c r="T104" s="216">
        <v>5</v>
      </c>
    </row>
    <row r="105" spans="1:20" x14ac:dyDescent="0.3">
      <c r="A105" s="332">
        <v>100</v>
      </c>
      <c r="B105" s="189" t="s">
        <v>515</v>
      </c>
      <c r="C105" s="189">
        <v>476</v>
      </c>
      <c r="D105" s="196"/>
      <c r="E105" s="197">
        <v>43555</v>
      </c>
      <c r="F105" s="192">
        <v>2</v>
      </c>
      <c r="G105" s="181">
        <v>20</v>
      </c>
      <c r="H105" s="186">
        <f>G105</f>
        <v>20</v>
      </c>
      <c r="I105" s="181">
        <v>95</v>
      </c>
      <c r="J105" s="181">
        <v>70</v>
      </c>
      <c r="K105" s="186">
        <f t="shared" ref="K105:K111" si="53">I105-H105</f>
        <v>75</v>
      </c>
      <c r="L105" s="187">
        <f t="shared" si="41"/>
        <v>25</v>
      </c>
      <c r="M105" s="188">
        <f t="shared" si="35"/>
        <v>20</v>
      </c>
      <c r="N105" s="188">
        <f t="shared" si="36"/>
        <v>5</v>
      </c>
      <c r="O105" s="181" t="str">
        <f t="shared" ref="O105:O120" si="54">IF(M105&gt;=19.5,"70%",IF(M105&gt;=13.5,"50%",IF(M105&gt;=5.5,"30%",IF(M105&gt;=0.1,"15%"))))</f>
        <v>70%</v>
      </c>
      <c r="P105" s="181">
        <f t="shared" si="51"/>
        <v>3.5</v>
      </c>
      <c r="Q105" s="181" t="str">
        <f t="shared" si="52"/>
        <v>0.1</v>
      </c>
      <c r="R105" s="188">
        <f t="shared" si="50"/>
        <v>20.100000000000001</v>
      </c>
      <c r="S105" s="188">
        <f t="shared" si="49"/>
        <v>20.100000000000001</v>
      </c>
      <c r="T105" s="142">
        <f>S105</f>
        <v>20.100000000000001</v>
      </c>
    </row>
    <row r="106" spans="1:20" x14ac:dyDescent="0.3">
      <c r="A106" s="332">
        <v>101</v>
      </c>
      <c r="B106" s="199" t="s">
        <v>349</v>
      </c>
      <c r="C106" s="180">
        <v>398</v>
      </c>
      <c r="D106" s="200"/>
      <c r="E106" s="183">
        <v>43555</v>
      </c>
      <c r="F106" s="201">
        <v>3</v>
      </c>
      <c r="G106" s="181">
        <v>15.1</v>
      </c>
      <c r="H106" s="186">
        <v>15</v>
      </c>
      <c r="I106" s="181">
        <v>96</v>
      </c>
      <c r="J106" s="181">
        <v>70</v>
      </c>
      <c r="K106" s="186">
        <f t="shared" si="53"/>
        <v>81</v>
      </c>
      <c r="L106" s="187">
        <f t="shared" si="41"/>
        <v>26</v>
      </c>
      <c r="M106" s="188">
        <f t="shared" si="35"/>
        <v>15.1</v>
      </c>
      <c r="N106" s="188">
        <f t="shared" si="36"/>
        <v>10.9</v>
      </c>
      <c r="O106" s="181" t="str">
        <f t="shared" si="54"/>
        <v>50%</v>
      </c>
      <c r="P106" s="181">
        <f t="shared" si="51"/>
        <v>5.45</v>
      </c>
      <c r="Q106" s="181" t="str">
        <f t="shared" si="52"/>
        <v>0.1</v>
      </c>
      <c r="R106" s="188">
        <f t="shared" si="50"/>
        <v>15.2</v>
      </c>
      <c r="S106" s="188">
        <f t="shared" si="49"/>
        <v>15.2</v>
      </c>
      <c r="T106" s="142">
        <f>S106</f>
        <v>15.2</v>
      </c>
    </row>
    <row r="107" spans="1:20" x14ac:dyDescent="0.3">
      <c r="A107" s="346">
        <v>102</v>
      </c>
      <c r="B107" s="180" t="s">
        <v>442</v>
      </c>
      <c r="C107" s="180">
        <v>430</v>
      </c>
      <c r="D107" s="194" t="s">
        <v>17</v>
      </c>
      <c r="E107" s="183">
        <v>43555</v>
      </c>
      <c r="F107" s="195">
        <v>3</v>
      </c>
      <c r="G107" s="181">
        <v>15.5</v>
      </c>
      <c r="H107" s="181">
        <v>16</v>
      </c>
      <c r="I107" s="181">
        <v>83</v>
      </c>
      <c r="J107" s="181">
        <v>70</v>
      </c>
      <c r="K107" s="181">
        <f t="shared" si="53"/>
        <v>67</v>
      </c>
      <c r="L107" s="181">
        <f t="shared" si="41"/>
        <v>13</v>
      </c>
      <c r="M107" s="181">
        <f t="shared" si="35"/>
        <v>15.5</v>
      </c>
      <c r="N107" s="181">
        <f t="shared" si="36"/>
        <v>-2.5</v>
      </c>
      <c r="O107" s="181" t="str">
        <f t="shared" si="54"/>
        <v>50%</v>
      </c>
      <c r="P107" s="181">
        <v>-1.2</v>
      </c>
      <c r="Q107" s="181">
        <v>0.1</v>
      </c>
      <c r="R107" s="181">
        <v>14.2</v>
      </c>
      <c r="S107" s="181">
        <v>14.2</v>
      </c>
      <c r="T107" s="215">
        <v>14</v>
      </c>
    </row>
    <row r="108" spans="1:20" x14ac:dyDescent="0.3">
      <c r="A108" s="331">
        <v>103</v>
      </c>
      <c r="B108" s="180" t="s">
        <v>355</v>
      </c>
      <c r="C108" s="180">
        <v>234</v>
      </c>
      <c r="D108" s="182" t="s">
        <v>24</v>
      </c>
      <c r="E108" s="183">
        <v>43555</v>
      </c>
      <c r="F108" s="181">
        <v>1</v>
      </c>
      <c r="G108" s="188">
        <v>14</v>
      </c>
      <c r="H108" s="186">
        <v>14</v>
      </c>
      <c r="I108" s="181"/>
      <c r="J108" s="181">
        <v>70</v>
      </c>
      <c r="K108" s="186">
        <f t="shared" si="53"/>
        <v>-14</v>
      </c>
      <c r="L108" s="187">
        <f t="shared" si="41"/>
        <v>-70</v>
      </c>
      <c r="M108" s="188">
        <f t="shared" si="35"/>
        <v>14</v>
      </c>
      <c r="N108" s="188">
        <v>-4</v>
      </c>
      <c r="O108" s="181" t="str">
        <f t="shared" si="54"/>
        <v>50%</v>
      </c>
      <c r="P108" s="181">
        <f t="shared" si="51"/>
        <v>-2</v>
      </c>
      <c r="Q108" s="181">
        <v>0.1</v>
      </c>
      <c r="R108" s="188">
        <f t="shared" si="50"/>
        <v>12</v>
      </c>
      <c r="S108" s="188">
        <f t="shared" si="49"/>
        <v>14</v>
      </c>
      <c r="T108" s="142">
        <f>S108</f>
        <v>14</v>
      </c>
    </row>
    <row r="109" spans="1:20" x14ac:dyDescent="0.3">
      <c r="A109" s="332">
        <v>104</v>
      </c>
      <c r="B109" s="194" t="s">
        <v>529</v>
      </c>
      <c r="C109" s="180">
        <v>476</v>
      </c>
      <c r="D109" s="194" t="s">
        <v>34</v>
      </c>
      <c r="E109" s="183">
        <v>43555</v>
      </c>
      <c r="F109" s="195">
        <v>3</v>
      </c>
      <c r="G109" s="181">
        <v>16</v>
      </c>
      <c r="H109" s="181">
        <v>16</v>
      </c>
      <c r="I109" s="181">
        <v>84</v>
      </c>
      <c r="J109" s="181">
        <v>70</v>
      </c>
      <c r="K109" s="181">
        <f t="shared" si="53"/>
        <v>68</v>
      </c>
      <c r="L109" s="181">
        <f t="shared" si="41"/>
        <v>14</v>
      </c>
      <c r="M109" s="181">
        <f t="shared" si="35"/>
        <v>16</v>
      </c>
      <c r="N109" s="181">
        <f t="shared" ref="N109:N120" si="55">L109-M109</f>
        <v>-2</v>
      </c>
      <c r="O109" s="181" t="str">
        <f t="shared" si="54"/>
        <v>50%</v>
      </c>
      <c r="P109" s="181">
        <f t="shared" si="51"/>
        <v>-1</v>
      </c>
      <c r="Q109" s="181">
        <v>0.7</v>
      </c>
      <c r="R109" s="181">
        <f t="shared" si="50"/>
        <v>15</v>
      </c>
      <c r="S109" s="181">
        <f t="shared" si="49"/>
        <v>15</v>
      </c>
      <c r="T109" s="215">
        <v>15</v>
      </c>
    </row>
    <row r="110" spans="1:20" x14ac:dyDescent="0.3">
      <c r="A110" s="332">
        <v>105</v>
      </c>
      <c r="B110" s="180" t="s">
        <v>518</v>
      </c>
      <c r="C110" s="180">
        <v>479</v>
      </c>
      <c r="D110" s="184" t="s">
        <v>17</v>
      </c>
      <c r="E110" s="185">
        <v>43555</v>
      </c>
      <c r="F110" s="208">
        <v>3</v>
      </c>
      <c r="G110" s="181">
        <v>22.3</v>
      </c>
      <c r="H110" s="181">
        <v>23</v>
      </c>
      <c r="I110" s="181">
        <v>94</v>
      </c>
      <c r="J110" s="181">
        <v>72</v>
      </c>
      <c r="K110" s="181">
        <f t="shared" si="53"/>
        <v>71</v>
      </c>
      <c r="L110" s="181">
        <f t="shared" si="41"/>
        <v>22</v>
      </c>
      <c r="M110" s="181">
        <f t="shared" si="35"/>
        <v>22.3</v>
      </c>
      <c r="N110" s="181">
        <f t="shared" si="55"/>
        <v>-0.30000000000000071</v>
      </c>
      <c r="O110" s="181" t="str">
        <f t="shared" si="54"/>
        <v>70%</v>
      </c>
      <c r="P110" s="181">
        <f t="shared" si="51"/>
        <v>-0.21000000000000049</v>
      </c>
      <c r="Q110" s="181" t="str">
        <f>IF(N110&lt;0,O110, "0.1")</f>
        <v>70%</v>
      </c>
      <c r="R110" s="181">
        <v>22.9</v>
      </c>
      <c r="S110" s="181">
        <v>22.9</v>
      </c>
      <c r="T110" s="215">
        <v>23</v>
      </c>
    </row>
    <row r="111" spans="1:20" x14ac:dyDescent="0.3">
      <c r="A111" s="346">
        <v>106</v>
      </c>
      <c r="B111" s="182" t="s">
        <v>366</v>
      </c>
      <c r="C111" s="180">
        <v>401</v>
      </c>
      <c r="D111" s="182"/>
      <c r="E111" s="183">
        <v>43555</v>
      </c>
      <c r="F111" s="181">
        <v>1</v>
      </c>
      <c r="G111" s="181">
        <v>12.2</v>
      </c>
      <c r="H111" s="181">
        <v>12</v>
      </c>
      <c r="I111" s="181">
        <v>85</v>
      </c>
      <c r="J111" s="181">
        <v>72</v>
      </c>
      <c r="K111" s="181">
        <f t="shared" si="53"/>
        <v>73</v>
      </c>
      <c r="L111" s="181">
        <f t="shared" si="41"/>
        <v>13</v>
      </c>
      <c r="M111" s="181">
        <f t="shared" si="35"/>
        <v>12.2</v>
      </c>
      <c r="N111" s="181">
        <f t="shared" si="55"/>
        <v>0.80000000000000071</v>
      </c>
      <c r="O111" s="181" t="str">
        <f t="shared" si="54"/>
        <v>30%</v>
      </c>
      <c r="P111" s="181">
        <f t="shared" si="51"/>
        <v>0.24000000000000021</v>
      </c>
      <c r="Q111" s="181" t="str">
        <f>IF(N111&lt;0,O111, "0.1")</f>
        <v>0.1</v>
      </c>
      <c r="R111" s="181">
        <f t="shared" si="50"/>
        <v>12.299999999999999</v>
      </c>
      <c r="S111" s="181">
        <f t="shared" si="49"/>
        <v>12.299999999999999</v>
      </c>
      <c r="T111" s="142">
        <f>S111</f>
        <v>12.299999999999999</v>
      </c>
    </row>
    <row r="112" spans="1:20" x14ac:dyDescent="0.3">
      <c r="A112" s="331">
        <v>107</v>
      </c>
      <c r="B112" s="199" t="s">
        <v>374</v>
      </c>
      <c r="C112" s="180">
        <v>403</v>
      </c>
      <c r="D112" s="200" t="s">
        <v>34</v>
      </c>
      <c r="E112" s="183">
        <v>43555</v>
      </c>
      <c r="F112" s="201">
        <v>2</v>
      </c>
      <c r="G112" s="181">
        <v>12</v>
      </c>
      <c r="H112" s="181">
        <v>12</v>
      </c>
      <c r="I112" s="181">
        <v>88</v>
      </c>
      <c r="J112" s="181">
        <v>70</v>
      </c>
      <c r="K112" s="181">
        <v>78</v>
      </c>
      <c r="L112" s="181">
        <f t="shared" si="41"/>
        <v>18</v>
      </c>
      <c r="M112" s="181">
        <f t="shared" si="35"/>
        <v>12</v>
      </c>
      <c r="N112" s="181">
        <f t="shared" si="55"/>
        <v>6</v>
      </c>
      <c r="O112" s="181" t="str">
        <f t="shared" si="54"/>
        <v>30%</v>
      </c>
      <c r="P112" s="181">
        <f t="shared" si="51"/>
        <v>1.7999999999999998</v>
      </c>
      <c r="Q112" s="181">
        <v>0.3</v>
      </c>
      <c r="R112" s="181">
        <f t="shared" si="50"/>
        <v>12.3</v>
      </c>
      <c r="S112" s="181">
        <f t="shared" si="49"/>
        <v>12.3</v>
      </c>
      <c r="T112" s="215">
        <v>12</v>
      </c>
    </row>
    <row r="113" spans="1:20" x14ac:dyDescent="0.3">
      <c r="A113" s="332">
        <v>108</v>
      </c>
      <c r="B113" s="180" t="s">
        <v>455</v>
      </c>
      <c r="C113" s="180">
        <v>443</v>
      </c>
      <c r="D113" s="194"/>
      <c r="E113" s="183">
        <v>43555</v>
      </c>
      <c r="F113" s="195">
        <v>1</v>
      </c>
      <c r="G113" s="181">
        <v>17</v>
      </c>
      <c r="H113" s="181">
        <v>17</v>
      </c>
      <c r="I113" s="181">
        <v>91</v>
      </c>
      <c r="J113" s="181">
        <v>72</v>
      </c>
      <c r="K113" s="181">
        <f>I113-H113</f>
        <v>74</v>
      </c>
      <c r="L113" s="181">
        <f t="shared" si="41"/>
        <v>19</v>
      </c>
      <c r="M113" s="181">
        <f t="shared" si="35"/>
        <v>17</v>
      </c>
      <c r="N113" s="181">
        <f t="shared" si="55"/>
        <v>2</v>
      </c>
      <c r="O113" s="181" t="str">
        <f t="shared" si="54"/>
        <v>50%</v>
      </c>
      <c r="P113" s="181">
        <f t="shared" si="51"/>
        <v>1</v>
      </c>
      <c r="Q113" s="181" t="str">
        <f>IF(N113&lt;0,O113, "0.1")</f>
        <v>0.1</v>
      </c>
      <c r="R113" s="181">
        <f t="shared" si="50"/>
        <v>17.100000000000001</v>
      </c>
      <c r="S113" s="181">
        <f t="shared" si="49"/>
        <v>17.100000000000001</v>
      </c>
      <c r="T113" s="215">
        <v>17</v>
      </c>
    </row>
    <row r="114" spans="1:20" x14ac:dyDescent="0.3">
      <c r="A114" s="332">
        <v>109</v>
      </c>
      <c r="B114" s="184" t="s">
        <v>520</v>
      </c>
      <c r="C114" s="189">
        <v>479</v>
      </c>
      <c r="D114" s="184"/>
      <c r="E114" s="183">
        <v>43555</v>
      </c>
      <c r="F114" s="181">
        <v>1</v>
      </c>
      <c r="G114" s="190">
        <v>20</v>
      </c>
      <c r="H114" s="191">
        <v>20</v>
      </c>
      <c r="I114" s="192">
        <v>96</v>
      </c>
      <c r="J114" s="192">
        <v>72</v>
      </c>
      <c r="K114" s="191">
        <f>I114-H114</f>
        <v>76</v>
      </c>
      <c r="L114" s="193">
        <f t="shared" si="41"/>
        <v>24</v>
      </c>
      <c r="M114" s="190">
        <f t="shared" si="35"/>
        <v>20</v>
      </c>
      <c r="N114" s="190">
        <f t="shared" si="55"/>
        <v>4</v>
      </c>
      <c r="O114" s="192" t="str">
        <f t="shared" si="54"/>
        <v>70%</v>
      </c>
      <c r="P114" s="192">
        <f t="shared" si="51"/>
        <v>2.8</v>
      </c>
      <c r="Q114" s="192" t="str">
        <f>IF(N114&lt;0,O114, "0.1")</f>
        <v>0.1</v>
      </c>
      <c r="R114" s="190">
        <f t="shared" si="50"/>
        <v>20.100000000000001</v>
      </c>
      <c r="S114" s="190">
        <f t="shared" si="49"/>
        <v>20.100000000000001</v>
      </c>
      <c r="T114" s="216">
        <f>S114</f>
        <v>20.100000000000001</v>
      </c>
    </row>
    <row r="115" spans="1:20" x14ac:dyDescent="0.3">
      <c r="A115" s="346">
        <v>110</v>
      </c>
      <c r="B115" s="189" t="s">
        <v>524</v>
      </c>
      <c r="C115" s="353">
        <v>484</v>
      </c>
      <c r="D115" s="184"/>
      <c r="E115" s="183">
        <v>43555</v>
      </c>
      <c r="F115" s="181">
        <v>1</v>
      </c>
      <c r="G115" s="190">
        <v>24</v>
      </c>
      <c r="H115" s="191">
        <v>24</v>
      </c>
      <c r="I115" s="192">
        <v>102</v>
      </c>
      <c r="J115" s="192">
        <v>72</v>
      </c>
      <c r="K115" s="191">
        <f>I115-H115</f>
        <v>78</v>
      </c>
      <c r="L115" s="193">
        <f t="shared" si="41"/>
        <v>30</v>
      </c>
      <c r="M115" s="190">
        <f t="shared" si="35"/>
        <v>24</v>
      </c>
      <c r="N115" s="190">
        <f t="shared" si="55"/>
        <v>6</v>
      </c>
      <c r="O115" s="192" t="str">
        <f t="shared" si="54"/>
        <v>70%</v>
      </c>
      <c r="P115" s="192">
        <f t="shared" si="51"/>
        <v>4.1999999999999993</v>
      </c>
      <c r="Q115" s="192" t="str">
        <f>IF(N115&lt;0,O115, "0.1")</f>
        <v>0.1</v>
      </c>
      <c r="R115" s="190">
        <f t="shared" si="50"/>
        <v>24.1</v>
      </c>
      <c r="S115" s="190">
        <f t="shared" si="49"/>
        <v>24.1</v>
      </c>
      <c r="T115" s="216">
        <f>S115</f>
        <v>24.1</v>
      </c>
    </row>
    <row r="116" spans="1:20" x14ac:dyDescent="0.3">
      <c r="A116" s="331">
        <v>111</v>
      </c>
      <c r="B116" s="180" t="s">
        <v>530</v>
      </c>
      <c r="C116" s="180">
        <v>485</v>
      </c>
      <c r="D116" s="194" t="s">
        <v>95</v>
      </c>
      <c r="E116" s="183">
        <v>43555</v>
      </c>
      <c r="F116" s="195">
        <v>1</v>
      </c>
      <c r="G116" s="181">
        <v>13</v>
      </c>
      <c r="H116" s="186">
        <v>13</v>
      </c>
      <c r="I116" s="181">
        <v>90</v>
      </c>
      <c r="J116" s="181">
        <v>72</v>
      </c>
      <c r="K116" s="186">
        <f>I116-H116</f>
        <v>77</v>
      </c>
      <c r="L116" s="187">
        <f t="shared" si="41"/>
        <v>18</v>
      </c>
      <c r="M116" s="188">
        <f t="shared" si="35"/>
        <v>13</v>
      </c>
      <c r="N116" s="188">
        <f t="shared" si="55"/>
        <v>5</v>
      </c>
      <c r="O116" s="181" t="str">
        <f t="shared" si="54"/>
        <v>30%</v>
      </c>
      <c r="P116" s="181">
        <f t="shared" si="51"/>
        <v>1.5</v>
      </c>
      <c r="Q116" s="181" t="str">
        <f>IF(N116&lt;0,O116, "0.1")</f>
        <v>0.1</v>
      </c>
      <c r="R116" s="188">
        <f t="shared" si="50"/>
        <v>13.1</v>
      </c>
      <c r="S116" s="188">
        <f t="shared" si="49"/>
        <v>13.1</v>
      </c>
      <c r="T116" s="142">
        <f>S116</f>
        <v>13.1</v>
      </c>
    </row>
    <row r="117" spans="1:20" x14ac:dyDescent="0.3">
      <c r="A117" s="332">
        <v>112</v>
      </c>
      <c r="B117" s="189" t="s">
        <v>416</v>
      </c>
      <c r="C117" s="189">
        <v>306</v>
      </c>
      <c r="D117" s="196" t="s">
        <v>45</v>
      </c>
      <c r="E117" s="197">
        <v>43555</v>
      </c>
      <c r="F117" s="192">
        <v>1</v>
      </c>
      <c r="G117" s="192">
        <v>8</v>
      </c>
      <c r="H117" s="192">
        <v>8</v>
      </c>
      <c r="I117" s="192">
        <v>79</v>
      </c>
      <c r="J117" s="192">
        <v>72</v>
      </c>
      <c r="K117" s="191">
        <v>68</v>
      </c>
      <c r="L117" s="193">
        <f t="shared" si="41"/>
        <v>7</v>
      </c>
      <c r="M117" s="190">
        <f t="shared" si="35"/>
        <v>8</v>
      </c>
      <c r="N117" s="190">
        <f t="shared" si="55"/>
        <v>-1</v>
      </c>
      <c r="O117" s="192" t="str">
        <f t="shared" si="54"/>
        <v>30%</v>
      </c>
      <c r="P117" s="192">
        <f t="shared" si="51"/>
        <v>-0.3</v>
      </c>
      <c r="Q117" s="192">
        <v>0.3</v>
      </c>
      <c r="R117" s="190">
        <f t="shared" si="50"/>
        <v>7.7</v>
      </c>
      <c r="S117" s="190">
        <f t="shared" si="49"/>
        <v>7.7</v>
      </c>
      <c r="T117" s="216">
        <f>S117</f>
        <v>7.7</v>
      </c>
    </row>
    <row r="118" spans="1:20" x14ac:dyDescent="0.3">
      <c r="A118" s="332">
        <v>113</v>
      </c>
      <c r="B118" s="180" t="s">
        <v>422</v>
      </c>
      <c r="C118" s="180">
        <v>304</v>
      </c>
      <c r="D118" s="182" t="s">
        <v>252</v>
      </c>
      <c r="E118" s="183">
        <v>43555</v>
      </c>
      <c r="F118" s="181">
        <v>3</v>
      </c>
      <c r="G118" s="181">
        <v>16.100000000000001</v>
      </c>
      <c r="H118" s="181">
        <v>16</v>
      </c>
      <c r="I118" s="181">
        <v>90</v>
      </c>
      <c r="J118" s="181">
        <v>70</v>
      </c>
      <c r="K118" s="181">
        <f>I118-H118</f>
        <v>74</v>
      </c>
      <c r="L118" s="181">
        <f t="shared" si="41"/>
        <v>20</v>
      </c>
      <c r="M118" s="181">
        <f t="shared" si="35"/>
        <v>16.100000000000001</v>
      </c>
      <c r="N118" s="181">
        <f t="shared" si="55"/>
        <v>3.8999999999999986</v>
      </c>
      <c r="O118" s="181" t="str">
        <f t="shared" si="54"/>
        <v>50%</v>
      </c>
      <c r="P118" s="181">
        <f t="shared" si="51"/>
        <v>1.9499999999999993</v>
      </c>
      <c r="Q118" s="181" t="str">
        <f>IF(N118&lt;0,O118, "0.1")</f>
        <v>0.1</v>
      </c>
      <c r="R118" s="181">
        <f t="shared" si="50"/>
        <v>16.200000000000003</v>
      </c>
      <c r="S118" s="181">
        <f t="shared" si="49"/>
        <v>16.200000000000003</v>
      </c>
      <c r="T118" s="142">
        <f>S118</f>
        <v>16.200000000000003</v>
      </c>
    </row>
    <row r="119" spans="1:20" x14ac:dyDescent="0.3">
      <c r="A119" s="346">
        <v>114</v>
      </c>
      <c r="B119" s="199" t="s">
        <v>430</v>
      </c>
      <c r="C119" s="180">
        <v>422</v>
      </c>
      <c r="D119" s="200" t="s">
        <v>17</v>
      </c>
      <c r="E119" s="183">
        <v>43555</v>
      </c>
      <c r="F119" s="181">
        <v>2</v>
      </c>
      <c r="G119" s="181">
        <v>24</v>
      </c>
      <c r="H119" s="181">
        <v>24</v>
      </c>
      <c r="I119" s="181">
        <v>96</v>
      </c>
      <c r="J119" s="181">
        <v>72</v>
      </c>
      <c r="K119" s="181">
        <f>I119-H119</f>
        <v>72</v>
      </c>
      <c r="L119" s="181">
        <f t="shared" si="41"/>
        <v>24</v>
      </c>
      <c r="M119" s="181">
        <f t="shared" si="35"/>
        <v>24</v>
      </c>
      <c r="N119" s="181">
        <f t="shared" si="55"/>
        <v>0</v>
      </c>
      <c r="O119" s="181" t="str">
        <f t="shared" si="54"/>
        <v>70%</v>
      </c>
      <c r="P119" s="181">
        <f t="shared" si="51"/>
        <v>0</v>
      </c>
      <c r="Q119" s="181">
        <v>0.1</v>
      </c>
      <c r="R119" s="181">
        <f t="shared" si="50"/>
        <v>24</v>
      </c>
      <c r="S119" s="181">
        <f t="shared" si="49"/>
        <v>24</v>
      </c>
      <c r="T119" s="215">
        <v>24</v>
      </c>
    </row>
    <row r="120" spans="1:20" ht="15" thickBot="1" x14ac:dyDescent="0.35">
      <c r="A120" s="364">
        <v>115</v>
      </c>
      <c r="B120" s="217" t="s">
        <v>435</v>
      </c>
      <c r="C120" s="217">
        <v>313</v>
      </c>
      <c r="D120" s="219" t="s">
        <v>20</v>
      </c>
      <c r="E120" s="220">
        <v>43555</v>
      </c>
      <c r="F120" s="218">
        <v>1</v>
      </c>
      <c r="G120" s="221">
        <v>6.2</v>
      </c>
      <c r="H120" s="221">
        <v>6</v>
      </c>
      <c r="I120" s="218">
        <v>86</v>
      </c>
      <c r="J120" s="218">
        <v>72</v>
      </c>
      <c r="K120" s="218">
        <v>80</v>
      </c>
      <c r="L120" s="218">
        <f t="shared" si="41"/>
        <v>14</v>
      </c>
      <c r="M120" s="221">
        <f t="shared" si="35"/>
        <v>6.2</v>
      </c>
      <c r="N120" s="221">
        <f t="shared" si="55"/>
        <v>7.8</v>
      </c>
      <c r="O120" s="218" t="str">
        <f t="shared" si="54"/>
        <v>30%</v>
      </c>
      <c r="P120" s="218">
        <f t="shared" si="51"/>
        <v>2.34</v>
      </c>
      <c r="Q120" s="218" t="str">
        <f>IF(N120&lt;0,O120, "0.1")</f>
        <v>0.1</v>
      </c>
      <c r="R120" s="221">
        <f t="shared" si="50"/>
        <v>6.3</v>
      </c>
      <c r="S120" s="221">
        <f t="shared" si="49"/>
        <v>6.3</v>
      </c>
      <c r="T120" s="222">
        <v>6</v>
      </c>
    </row>
    <row r="121" spans="1:20" ht="15" thickBot="1" x14ac:dyDescent="0.35">
      <c r="A121" s="588">
        <v>43583</v>
      </c>
      <c r="B121" s="589"/>
      <c r="C121" s="589"/>
      <c r="D121" s="589"/>
      <c r="E121" s="589"/>
      <c r="F121" s="589"/>
      <c r="G121" s="589"/>
      <c r="H121" s="589"/>
      <c r="I121" s="589"/>
      <c r="J121" s="589"/>
      <c r="K121" s="589"/>
      <c r="L121" s="589"/>
      <c r="M121" s="589"/>
      <c r="N121" s="589"/>
      <c r="O121" s="589"/>
      <c r="P121" s="589"/>
      <c r="Q121" s="589"/>
      <c r="R121" s="589"/>
      <c r="S121" s="589"/>
      <c r="T121" s="590"/>
    </row>
    <row r="122" spans="1:20" x14ac:dyDescent="0.3">
      <c r="A122" s="362">
        <v>116</v>
      </c>
      <c r="B122" s="354" t="s">
        <v>38</v>
      </c>
      <c r="C122" s="354">
        <v>15</v>
      </c>
      <c r="D122" s="363" t="s">
        <v>17</v>
      </c>
      <c r="E122" s="324">
        <v>43583</v>
      </c>
      <c r="F122" s="378">
        <v>1</v>
      </c>
      <c r="G122" s="328">
        <v>16</v>
      </c>
      <c r="H122" s="326">
        <f>G122</f>
        <v>16</v>
      </c>
      <c r="I122" s="322">
        <v>95</v>
      </c>
      <c r="J122" s="322">
        <v>72</v>
      </c>
      <c r="K122" s="326">
        <f t="shared" ref="K122:K129" si="56">I122-H122</f>
        <v>79</v>
      </c>
      <c r="L122" s="327">
        <f>I122-J122</f>
        <v>23</v>
      </c>
      <c r="M122" s="328">
        <f>G122</f>
        <v>16</v>
      </c>
      <c r="N122" s="328">
        <f>L122-M122</f>
        <v>7</v>
      </c>
      <c r="O122" s="322" t="str">
        <f>IF(M122&gt;=19.5,"70%",IF(M122&gt;=13.5,"50%",IF(M122&gt;=5.5,"30%",IF(M122&gt;=0.1,"15%"))))</f>
        <v>50%</v>
      </c>
      <c r="P122" s="322">
        <f>N122*O122</f>
        <v>3.5</v>
      </c>
      <c r="Q122" s="322" t="str">
        <f>IF(N122&lt;0,O122, "0.1")</f>
        <v>0.1</v>
      </c>
      <c r="R122" s="328">
        <f>IF(M122&gt;=L122,(M122+P122),M122+Q122)</f>
        <v>16.100000000000001</v>
      </c>
      <c r="S122" s="328">
        <f>IF(I122&gt;1,(R122),G122)</f>
        <v>16.100000000000001</v>
      </c>
      <c r="T122" s="330">
        <f>S122</f>
        <v>16.100000000000001</v>
      </c>
    </row>
    <row r="123" spans="1:20" x14ac:dyDescent="0.3">
      <c r="A123" s="331">
        <v>117</v>
      </c>
      <c r="B123" s="196" t="s">
        <v>39</v>
      </c>
      <c r="C123" s="189">
        <v>326</v>
      </c>
      <c r="D123" s="196" t="s">
        <v>40</v>
      </c>
      <c r="E123" s="183">
        <v>43583</v>
      </c>
      <c r="F123" s="195">
        <v>2</v>
      </c>
      <c r="G123" s="190">
        <v>18</v>
      </c>
      <c r="H123" s="191">
        <v>18</v>
      </c>
      <c r="I123" s="192">
        <v>87</v>
      </c>
      <c r="J123" s="192">
        <v>70</v>
      </c>
      <c r="K123" s="191">
        <f t="shared" si="56"/>
        <v>69</v>
      </c>
      <c r="L123" s="193">
        <f>I123-J123</f>
        <v>17</v>
      </c>
      <c r="M123" s="190">
        <f>G123</f>
        <v>18</v>
      </c>
      <c r="N123" s="190">
        <f>L123-M123</f>
        <v>-1</v>
      </c>
      <c r="O123" s="192" t="str">
        <f>IF(M123&gt;=19.5,"70%",IF(M123&gt;=13.5,"50%",IF(M123&gt;=5.5,"30%",IF(M123&gt;=0.1,"15%"))))</f>
        <v>50%</v>
      </c>
      <c r="P123" s="192">
        <f>N123*O123</f>
        <v>-0.5</v>
      </c>
      <c r="Q123" s="192" t="str">
        <f>IF(N123&lt;0,O123, "0.1")</f>
        <v>50%</v>
      </c>
      <c r="R123" s="190">
        <f>IF(M123&gt;=L123,(M123+P123),M123+Q123)</f>
        <v>17.5</v>
      </c>
      <c r="S123" s="190">
        <f>IF(I123&gt;1,(R123),G123)</f>
        <v>17.5</v>
      </c>
      <c r="T123" s="216">
        <f>S123</f>
        <v>17.5</v>
      </c>
    </row>
    <row r="124" spans="1:20" x14ac:dyDescent="0.3">
      <c r="A124" s="331">
        <v>118</v>
      </c>
      <c r="B124" s="180" t="s">
        <v>58</v>
      </c>
      <c r="C124" s="180">
        <v>259</v>
      </c>
      <c r="D124" s="182"/>
      <c r="E124" s="183">
        <v>43583</v>
      </c>
      <c r="F124" s="195">
        <v>1</v>
      </c>
      <c r="G124" s="188">
        <v>4</v>
      </c>
      <c r="H124" s="186">
        <v>4</v>
      </c>
      <c r="I124" s="181">
        <v>81</v>
      </c>
      <c r="J124" s="181">
        <v>72</v>
      </c>
      <c r="K124" s="186">
        <f t="shared" si="56"/>
        <v>77</v>
      </c>
      <c r="L124" s="187">
        <f>I124-J124</f>
        <v>9</v>
      </c>
      <c r="M124" s="188">
        <f>G124</f>
        <v>4</v>
      </c>
      <c r="N124" s="188">
        <f>L124-M124</f>
        <v>5</v>
      </c>
      <c r="O124" s="198">
        <v>0.3</v>
      </c>
      <c r="P124" s="181">
        <f>N124*O124</f>
        <v>1.5</v>
      </c>
      <c r="Q124" s="181" t="str">
        <f>IF(N124&lt;0,O124, "0.1")</f>
        <v>0.1</v>
      </c>
      <c r="R124" s="188">
        <f>IF(M124&gt;=L124,(M124+P124),M124+Q124)</f>
        <v>4.0999999999999996</v>
      </c>
      <c r="S124" s="188">
        <f>IF(I124&gt;1,(R124),G124)</f>
        <v>4.0999999999999996</v>
      </c>
      <c r="T124" s="142">
        <f>S124</f>
        <v>4.0999999999999996</v>
      </c>
    </row>
    <row r="125" spans="1:20" x14ac:dyDescent="0.3">
      <c r="A125" s="331">
        <v>119</v>
      </c>
      <c r="B125" s="189" t="s">
        <v>76</v>
      </c>
      <c r="C125" s="189">
        <v>83</v>
      </c>
      <c r="D125" s="196" t="s">
        <v>17</v>
      </c>
      <c r="E125" s="183">
        <v>43583</v>
      </c>
      <c r="F125" s="195">
        <v>2</v>
      </c>
      <c r="G125" s="190">
        <v>7</v>
      </c>
      <c r="H125" s="191">
        <v>7</v>
      </c>
      <c r="I125" s="192">
        <v>79</v>
      </c>
      <c r="J125" s="192">
        <v>70</v>
      </c>
      <c r="K125" s="191">
        <f t="shared" si="56"/>
        <v>72</v>
      </c>
      <c r="L125" s="193">
        <f>I125-J125</f>
        <v>9</v>
      </c>
      <c r="M125" s="190">
        <f>G125</f>
        <v>7</v>
      </c>
      <c r="N125" s="190">
        <f>L125-M125</f>
        <v>2</v>
      </c>
      <c r="O125" s="192" t="str">
        <f>IF(M125&gt;=19.5,"70%",IF(M125&gt;=13.5,"50%",IF(M125&gt;=5.5,"30%",IF(M125&gt;=0.1,"15%"))))</f>
        <v>30%</v>
      </c>
      <c r="P125" s="192">
        <f>N125*O125</f>
        <v>0.6</v>
      </c>
      <c r="Q125" s="192">
        <v>0.1</v>
      </c>
      <c r="R125" s="190">
        <f>IF(M125&gt;=L125,(M125+P125),M125+Q125)</f>
        <v>7.1</v>
      </c>
      <c r="S125" s="190">
        <f>IF(I125&gt;1,(R125),G125)</f>
        <v>7.1</v>
      </c>
      <c r="T125" s="216">
        <f>S125</f>
        <v>7.1</v>
      </c>
    </row>
    <row r="126" spans="1:20" x14ac:dyDescent="0.3">
      <c r="A126" s="331">
        <v>120</v>
      </c>
      <c r="B126" s="180" t="s">
        <v>542</v>
      </c>
      <c r="C126" s="180">
        <v>9</v>
      </c>
      <c r="D126" s="182" t="s">
        <v>91</v>
      </c>
      <c r="E126" s="183">
        <v>43583</v>
      </c>
      <c r="F126" s="195">
        <v>2</v>
      </c>
      <c r="G126" s="188">
        <v>2.2000000000000002</v>
      </c>
      <c r="H126" s="186">
        <v>2</v>
      </c>
      <c r="I126" s="181">
        <v>75</v>
      </c>
      <c r="J126" s="181">
        <v>70</v>
      </c>
      <c r="K126" s="186">
        <f t="shared" si="56"/>
        <v>73</v>
      </c>
      <c r="L126" s="187">
        <f>I126-J126</f>
        <v>5</v>
      </c>
      <c r="M126" s="188">
        <f>G126</f>
        <v>2.2000000000000002</v>
      </c>
      <c r="N126" s="188">
        <f>L126-M126</f>
        <v>2.8</v>
      </c>
      <c r="O126" s="198">
        <v>0.3</v>
      </c>
      <c r="P126" s="181">
        <f>N126*O126</f>
        <v>0.84</v>
      </c>
      <c r="Q126" s="192">
        <v>0.1</v>
      </c>
      <c r="R126" s="188">
        <f>IF(M126&gt;=L126,(M126+P126),M126+Q126)</f>
        <v>2.3000000000000003</v>
      </c>
      <c r="S126" s="188">
        <f>IF(I126&gt;1,(R126),G126)</f>
        <v>2.3000000000000003</v>
      </c>
      <c r="T126" s="142">
        <f>S126</f>
        <v>2.3000000000000003</v>
      </c>
    </row>
    <row r="127" spans="1:20" x14ac:dyDescent="0.3">
      <c r="A127" s="331">
        <v>121</v>
      </c>
      <c r="B127" s="180" t="s">
        <v>535</v>
      </c>
      <c r="C127" s="180">
        <v>486</v>
      </c>
      <c r="D127" s="182"/>
      <c r="E127" s="183">
        <v>43583</v>
      </c>
      <c r="F127" s="195">
        <v>2</v>
      </c>
      <c r="G127" s="181">
        <v>22</v>
      </c>
      <c r="H127" s="181">
        <v>22</v>
      </c>
      <c r="I127" s="181">
        <v>88</v>
      </c>
      <c r="J127" s="181">
        <v>72</v>
      </c>
      <c r="K127" s="181">
        <v>88</v>
      </c>
      <c r="L127" s="181">
        <f t="shared" ref="L127" si="57">I127-J127</f>
        <v>16</v>
      </c>
      <c r="M127" s="181">
        <f t="shared" ref="M127" si="58">G127</f>
        <v>22</v>
      </c>
      <c r="N127" s="181">
        <f t="shared" ref="N127" si="59">L127-M127</f>
        <v>-6</v>
      </c>
      <c r="O127" s="181" t="str">
        <f t="shared" ref="O127" si="60">IF(M127&gt;=19.5,"70%",IF(M127&gt;=13.5,"50%",IF(M127&gt;=5.5,"30%",IF(M127&gt;=0.1,"15%"))))</f>
        <v>70%</v>
      </c>
      <c r="P127" s="181">
        <f t="shared" ref="P127" si="61">N127*O127</f>
        <v>-4.1999999999999993</v>
      </c>
      <c r="Q127" s="181">
        <v>0.1</v>
      </c>
      <c r="R127" s="181">
        <f t="shared" ref="R127" si="62">IF(M127&gt;=L127,(M127+P127),M127+Q127)</f>
        <v>17.8</v>
      </c>
      <c r="S127" s="181">
        <f t="shared" ref="S127" si="63">IF(I127&gt;1,(R127),G127)</f>
        <v>17.8</v>
      </c>
      <c r="T127" s="215">
        <v>18</v>
      </c>
    </row>
    <row r="128" spans="1:20" x14ac:dyDescent="0.3">
      <c r="A128" s="331">
        <v>122</v>
      </c>
      <c r="B128" s="180" t="s">
        <v>164</v>
      </c>
      <c r="C128" s="180">
        <v>356</v>
      </c>
      <c r="D128" s="182"/>
      <c r="E128" s="183">
        <v>43583</v>
      </c>
      <c r="F128" s="195">
        <v>2</v>
      </c>
      <c r="G128" s="188">
        <v>7.2</v>
      </c>
      <c r="H128" s="186">
        <v>7</v>
      </c>
      <c r="I128" s="181">
        <v>78</v>
      </c>
      <c r="J128" s="181">
        <v>70</v>
      </c>
      <c r="K128" s="186">
        <f t="shared" si="56"/>
        <v>71</v>
      </c>
      <c r="L128" s="187">
        <f>I128-J128</f>
        <v>8</v>
      </c>
      <c r="M128" s="188">
        <f>G128</f>
        <v>7.2</v>
      </c>
      <c r="N128" s="188">
        <f>L128-M128</f>
        <v>0.79999999999999982</v>
      </c>
      <c r="O128" s="181" t="str">
        <f>IF(M128&gt;=19.5,"70%",IF(M128&gt;=13.5,"50%",IF(M128&gt;=5.5,"30%",IF(M128&gt;=0.1,"15%"))))</f>
        <v>30%</v>
      </c>
      <c r="P128" s="181">
        <f>N128*O128</f>
        <v>0.23999999999999994</v>
      </c>
      <c r="Q128" s="181" t="str">
        <f>IF(N128&lt;0,O128, "0.1")</f>
        <v>0.1</v>
      </c>
      <c r="R128" s="188">
        <f>IF(M128&gt;=L128,(M128+P128),M128+Q128)</f>
        <v>7.3</v>
      </c>
      <c r="S128" s="188">
        <f>IF(I128&gt;1,(R128),G128)</f>
        <v>7.3</v>
      </c>
      <c r="T128" s="142">
        <f>S128</f>
        <v>7.3</v>
      </c>
    </row>
    <row r="129" spans="1:20" x14ac:dyDescent="0.3">
      <c r="A129" s="331">
        <v>123</v>
      </c>
      <c r="B129" s="180" t="s">
        <v>165</v>
      </c>
      <c r="C129" s="180">
        <v>255</v>
      </c>
      <c r="D129" s="182" t="s">
        <v>32</v>
      </c>
      <c r="E129" s="183">
        <v>43583</v>
      </c>
      <c r="F129" s="195">
        <v>1</v>
      </c>
      <c r="G129" s="181">
        <v>10</v>
      </c>
      <c r="H129" s="186">
        <v>10</v>
      </c>
      <c r="I129" s="181">
        <v>88</v>
      </c>
      <c r="J129" s="181">
        <v>72</v>
      </c>
      <c r="K129" s="186">
        <f t="shared" si="56"/>
        <v>78</v>
      </c>
      <c r="L129" s="187">
        <f>I129-J129</f>
        <v>16</v>
      </c>
      <c r="M129" s="188">
        <f>G129</f>
        <v>10</v>
      </c>
      <c r="N129" s="188">
        <f>L129-M129</f>
        <v>6</v>
      </c>
      <c r="O129" s="181" t="str">
        <f>IF(M129&gt;=19.5,"70%",IF(M129&gt;=13.5,"50%",IF(M129&gt;=5.5,"30%",IF(M129&gt;=0.1,"15%"))))</f>
        <v>30%</v>
      </c>
      <c r="P129" s="181">
        <f>N129*O129</f>
        <v>1.7999999999999998</v>
      </c>
      <c r="Q129" s="192">
        <v>0.1</v>
      </c>
      <c r="R129" s="188">
        <f>IF(M129&gt;=L129,(M129+P129),M129+Q129)</f>
        <v>10.1</v>
      </c>
      <c r="S129" s="188">
        <f>IF(I129&gt;1,(R129),G129)</f>
        <v>10.1</v>
      </c>
      <c r="T129" s="142">
        <v>10</v>
      </c>
    </row>
    <row r="130" spans="1:20" x14ac:dyDescent="0.3">
      <c r="A130" s="331">
        <v>124</v>
      </c>
      <c r="B130" s="180" t="s">
        <v>536</v>
      </c>
      <c r="C130" s="180">
        <v>487</v>
      </c>
      <c r="D130" s="182"/>
      <c r="E130" s="183">
        <v>43583</v>
      </c>
      <c r="F130" s="195">
        <v>1</v>
      </c>
      <c r="G130" s="181">
        <v>24</v>
      </c>
      <c r="H130" s="181">
        <v>24</v>
      </c>
      <c r="I130" s="181">
        <v>110</v>
      </c>
      <c r="J130" s="181">
        <v>72</v>
      </c>
      <c r="K130" s="181">
        <v>72</v>
      </c>
      <c r="L130" s="181">
        <v>24</v>
      </c>
      <c r="M130" s="181">
        <v>24</v>
      </c>
      <c r="N130" s="181">
        <v>0</v>
      </c>
      <c r="O130" s="198">
        <v>0.7</v>
      </c>
      <c r="P130" s="181">
        <v>0</v>
      </c>
      <c r="Q130" s="181">
        <v>0.1</v>
      </c>
      <c r="R130" s="181">
        <v>24</v>
      </c>
      <c r="S130" s="181">
        <v>24</v>
      </c>
      <c r="T130" s="215">
        <v>24</v>
      </c>
    </row>
    <row r="131" spans="1:20" x14ac:dyDescent="0.3">
      <c r="A131" s="331">
        <v>125</v>
      </c>
      <c r="B131" s="180" t="s">
        <v>541</v>
      </c>
      <c r="C131" s="180">
        <v>200</v>
      </c>
      <c r="D131" s="182" t="s">
        <v>17</v>
      </c>
      <c r="E131" s="183">
        <v>43583</v>
      </c>
      <c r="F131" s="195">
        <v>2</v>
      </c>
      <c r="G131" s="188">
        <v>9.1</v>
      </c>
      <c r="H131" s="186">
        <v>9</v>
      </c>
      <c r="I131" s="181">
        <v>80</v>
      </c>
      <c r="J131" s="181">
        <v>70</v>
      </c>
      <c r="K131" s="186">
        <f>I131-H131</f>
        <v>71</v>
      </c>
      <c r="L131" s="187">
        <f>I131-J131</f>
        <v>10</v>
      </c>
      <c r="M131" s="188">
        <f>G131</f>
        <v>9.1</v>
      </c>
      <c r="N131" s="188">
        <f>L131-M131</f>
        <v>0.90000000000000036</v>
      </c>
      <c r="O131" s="181" t="str">
        <f>IF(M131&gt;=19.5,"70%",IF(M131&gt;=13.5,"50%",IF(M131&gt;=5.5,"30%",IF(M131&gt;=0.1,"15%"))))</f>
        <v>30%</v>
      </c>
      <c r="P131" s="181">
        <f>N131*O131</f>
        <v>0.27000000000000007</v>
      </c>
      <c r="Q131" s="192">
        <v>0.1</v>
      </c>
      <c r="R131" s="188">
        <f>IF(M131&gt;=L131,(M131+P131),M131+Q131)</f>
        <v>9.1999999999999993</v>
      </c>
      <c r="S131" s="188">
        <f>IF(I131&gt;1,(R131),G131)</f>
        <v>9.1999999999999993</v>
      </c>
      <c r="T131" s="142">
        <f>S131</f>
        <v>9.1999999999999993</v>
      </c>
    </row>
    <row r="132" spans="1:20" x14ac:dyDescent="0.3">
      <c r="A132" s="331">
        <v>126</v>
      </c>
      <c r="B132" s="180" t="s">
        <v>565</v>
      </c>
      <c r="C132" s="180">
        <v>48</v>
      </c>
      <c r="D132" s="182" t="s">
        <v>65</v>
      </c>
      <c r="E132" s="183">
        <v>43583</v>
      </c>
      <c r="F132" s="195">
        <v>2</v>
      </c>
      <c r="G132" s="188">
        <v>12.4</v>
      </c>
      <c r="H132" s="186">
        <v>12</v>
      </c>
      <c r="I132" s="181">
        <v>94</v>
      </c>
      <c r="J132" s="181">
        <v>70</v>
      </c>
      <c r="K132" s="186">
        <f>I132-H132</f>
        <v>82</v>
      </c>
      <c r="L132" s="187">
        <f>I132-J132</f>
        <v>24</v>
      </c>
      <c r="M132" s="188">
        <f>G132</f>
        <v>12.4</v>
      </c>
      <c r="N132" s="188">
        <f>L132-M132</f>
        <v>11.6</v>
      </c>
      <c r="O132" s="181" t="str">
        <f>IF(M132&gt;=19.5,"70%",IF(M132&gt;=13.5,"50%",IF(M132&gt;=5.5,"30%",IF(M132&gt;=0.1,"15%"))))</f>
        <v>30%</v>
      </c>
      <c r="P132" s="181">
        <f>N132*O132</f>
        <v>3.48</v>
      </c>
      <c r="Q132" s="192">
        <v>0.1</v>
      </c>
      <c r="R132" s="188">
        <f>IF(M132&gt;=L132,(M132+P132),M132+Q132)</f>
        <v>12.5</v>
      </c>
      <c r="S132" s="188">
        <f>IF(I132&gt;1,(R132),G132)</f>
        <v>12.5</v>
      </c>
      <c r="T132" s="142">
        <f>S132</f>
        <v>12.5</v>
      </c>
    </row>
    <row r="133" spans="1:20" x14ac:dyDescent="0.3">
      <c r="A133" s="331">
        <v>127</v>
      </c>
      <c r="B133" s="180" t="s">
        <v>175</v>
      </c>
      <c r="C133" s="180">
        <v>207</v>
      </c>
      <c r="D133" s="182"/>
      <c r="E133" s="183">
        <v>43583</v>
      </c>
      <c r="F133" s="195">
        <v>2</v>
      </c>
      <c r="G133" s="181">
        <v>11.1</v>
      </c>
      <c r="H133" s="186">
        <v>11</v>
      </c>
      <c r="I133" s="181">
        <v>88</v>
      </c>
      <c r="J133" s="181">
        <v>70</v>
      </c>
      <c r="K133" s="186">
        <f>I133-H133</f>
        <v>77</v>
      </c>
      <c r="L133" s="187">
        <f>I133-J133</f>
        <v>18</v>
      </c>
      <c r="M133" s="188">
        <f>G133</f>
        <v>11.1</v>
      </c>
      <c r="N133" s="188">
        <f>L133-M133</f>
        <v>6.9</v>
      </c>
      <c r="O133" s="198">
        <v>0.3</v>
      </c>
      <c r="P133" s="181">
        <f>N133*O133</f>
        <v>2.0699999999999998</v>
      </c>
      <c r="Q133" s="192">
        <v>0.1</v>
      </c>
      <c r="R133" s="188">
        <f>IF(M133&gt;=L133,(M133+P133),M133+Q133)</f>
        <v>11.2</v>
      </c>
      <c r="S133" s="188">
        <f>IF(I133&gt;1,(R133),G133)</f>
        <v>11.2</v>
      </c>
      <c r="T133" s="142">
        <f>S133</f>
        <v>11.2</v>
      </c>
    </row>
    <row r="134" spans="1:20" x14ac:dyDescent="0.3">
      <c r="A134" s="331">
        <v>128</v>
      </c>
      <c r="B134" s="180" t="s">
        <v>543</v>
      </c>
      <c r="C134" s="180">
        <v>457</v>
      </c>
      <c r="D134" s="194" t="s">
        <v>17</v>
      </c>
      <c r="E134" s="183">
        <v>43583</v>
      </c>
      <c r="F134" s="195">
        <v>2</v>
      </c>
      <c r="G134" s="181">
        <v>18</v>
      </c>
      <c r="H134" s="186">
        <v>18</v>
      </c>
      <c r="I134" s="181">
        <v>92</v>
      </c>
      <c r="J134" s="181">
        <v>70</v>
      </c>
      <c r="K134" s="186">
        <f>I134-H134</f>
        <v>74</v>
      </c>
      <c r="L134" s="187">
        <f>I134-J134</f>
        <v>22</v>
      </c>
      <c r="M134" s="188">
        <f>G134</f>
        <v>18</v>
      </c>
      <c r="N134" s="188">
        <f>L134-M134</f>
        <v>4</v>
      </c>
      <c r="O134" s="181" t="str">
        <f>IF(M134&gt;=19.5,"70%",IF(M134&gt;=13.5,"50%",IF(M134&gt;=5.5,"30%",IF(M134&gt;=0.1,"15%"))))</f>
        <v>50%</v>
      </c>
      <c r="P134" s="181">
        <f>N134*O134</f>
        <v>2</v>
      </c>
      <c r="Q134" s="192">
        <v>0.1</v>
      </c>
      <c r="R134" s="188">
        <f>IF(M134&gt;=L134,(M134+P134),M134+Q134)</f>
        <v>18.100000000000001</v>
      </c>
      <c r="S134" s="188">
        <f>IF(I134&gt;1,(R134),G134)</f>
        <v>18.100000000000001</v>
      </c>
      <c r="T134" s="142">
        <f>S134</f>
        <v>18.100000000000001</v>
      </c>
    </row>
    <row r="135" spans="1:20" x14ac:dyDescent="0.3">
      <c r="A135" s="331">
        <v>129</v>
      </c>
      <c r="B135" s="180" t="s">
        <v>533</v>
      </c>
      <c r="C135" s="180">
        <v>459</v>
      </c>
      <c r="D135" s="194" t="s">
        <v>17</v>
      </c>
      <c r="E135" s="183">
        <v>43583</v>
      </c>
      <c r="F135" s="195">
        <v>2</v>
      </c>
      <c r="G135" s="181">
        <v>14.9</v>
      </c>
      <c r="H135" s="186">
        <v>15</v>
      </c>
      <c r="I135" s="181">
        <v>82</v>
      </c>
      <c r="J135" s="181">
        <v>70</v>
      </c>
      <c r="K135" s="186">
        <f>I135-H135</f>
        <v>67</v>
      </c>
      <c r="L135" s="187">
        <f>I135-J135</f>
        <v>12</v>
      </c>
      <c r="M135" s="188">
        <f>G135</f>
        <v>14.9</v>
      </c>
      <c r="N135" s="188">
        <f>L135-M135</f>
        <v>-2.9000000000000004</v>
      </c>
      <c r="O135" s="181" t="str">
        <f>IF(M135&gt;=19.5,"70%",IF(M135&gt;=13.5,"50%",IF(M135&gt;=5.5,"30%",IF(M135&gt;=0.1,"15%"))))</f>
        <v>50%</v>
      </c>
      <c r="P135" s="181">
        <f>N135*O135</f>
        <v>-1.4500000000000002</v>
      </c>
      <c r="Q135" s="192">
        <v>0.1</v>
      </c>
      <c r="R135" s="188">
        <f>IF(M135&gt;=L135,(M135+P135),M135+Q135)</f>
        <v>13.45</v>
      </c>
      <c r="S135" s="188">
        <f>IF(I135&gt;1,(R135),G135)</f>
        <v>13.45</v>
      </c>
      <c r="T135" s="142">
        <f>S135</f>
        <v>13.45</v>
      </c>
    </row>
    <row r="136" spans="1:20" x14ac:dyDescent="0.3">
      <c r="A136" s="331">
        <v>130</v>
      </c>
      <c r="B136" s="189" t="s">
        <v>534</v>
      </c>
      <c r="C136" s="208">
        <v>488</v>
      </c>
      <c r="D136" s="184"/>
      <c r="E136" s="183">
        <v>43583</v>
      </c>
      <c r="F136" s="195">
        <v>1</v>
      </c>
      <c r="G136" s="181">
        <v>24</v>
      </c>
      <c r="H136" s="181">
        <v>24</v>
      </c>
      <c r="I136" s="181">
        <v>109</v>
      </c>
      <c r="J136" s="181">
        <v>72</v>
      </c>
      <c r="K136" s="181">
        <v>72</v>
      </c>
      <c r="L136" s="181">
        <v>24</v>
      </c>
      <c r="M136" s="181">
        <v>24</v>
      </c>
      <c r="N136" s="181">
        <v>0</v>
      </c>
      <c r="O136" s="198">
        <v>0.7</v>
      </c>
      <c r="P136" s="181">
        <v>0</v>
      </c>
      <c r="Q136" s="181">
        <v>0.1</v>
      </c>
      <c r="R136" s="181">
        <v>24</v>
      </c>
      <c r="S136" s="181">
        <v>24</v>
      </c>
      <c r="T136" s="215">
        <v>24</v>
      </c>
    </row>
    <row r="137" spans="1:20" x14ac:dyDescent="0.3">
      <c r="A137" s="331">
        <v>131</v>
      </c>
      <c r="B137" s="180" t="s">
        <v>206</v>
      </c>
      <c r="C137" s="180">
        <v>209</v>
      </c>
      <c r="D137" s="182" t="s">
        <v>24</v>
      </c>
      <c r="E137" s="183">
        <v>43583</v>
      </c>
      <c r="F137" s="195">
        <v>2</v>
      </c>
      <c r="G137" s="181">
        <v>14.4</v>
      </c>
      <c r="H137" s="186">
        <f>G137</f>
        <v>14.4</v>
      </c>
      <c r="I137" s="181">
        <v>88</v>
      </c>
      <c r="J137" s="181">
        <v>70</v>
      </c>
      <c r="K137" s="186">
        <f t="shared" ref="K137:K142" si="64">I137-H137</f>
        <v>73.599999999999994</v>
      </c>
      <c r="L137" s="187">
        <f t="shared" ref="L137:L142" si="65">I137-J137</f>
        <v>18</v>
      </c>
      <c r="M137" s="188">
        <f t="shared" ref="M137:M142" si="66">G137</f>
        <v>14.4</v>
      </c>
      <c r="N137" s="188">
        <f t="shared" ref="N137:N142" si="67">L137-M137</f>
        <v>3.5999999999999996</v>
      </c>
      <c r="O137" s="198">
        <v>0.3</v>
      </c>
      <c r="P137" s="181">
        <f t="shared" ref="P137:P142" si="68">N137*O137</f>
        <v>1.0799999999999998</v>
      </c>
      <c r="Q137" s="192">
        <v>0.1</v>
      </c>
      <c r="R137" s="188">
        <f>IF(M137&gt;=L137,(M137+P137),M137+Q137)</f>
        <v>14.5</v>
      </c>
      <c r="S137" s="188">
        <f t="shared" ref="S137:S142" si="69">IF(I137&gt;1,(R137),G137)</f>
        <v>14.5</v>
      </c>
      <c r="T137" s="142">
        <f t="shared" ref="T137:T142" si="70">S137</f>
        <v>14.5</v>
      </c>
    </row>
    <row r="138" spans="1:20" x14ac:dyDescent="0.3">
      <c r="A138" s="331">
        <v>132</v>
      </c>
      <c r="B138" s="180" t="s">
        <v>232</v>
      </c>
      <c r="C138" s="180">
        <v>60</v>
      </c>
      <c r="D138" s="182"/>
      <c r="E138" s="183">
        <v>43583</v>
      </c>
      <c r="F138" s="195">
        <v>2</v>
      </c>
      <c r="G138" s="188">
        <v>13</v>
      </c>
      <c r="H138" s="186">
        <v>13</v>
      </c>
      <c r="I138" s="181">
        <v>94</v>
      </c>
      <c r="J138" s="181">
        <v>70</v>
      </c>
      <c r="K138" s="186">
        <f t="shared" si="64"/>
        <v>81</v>
      </c>
      <c r="L138" s="187">
        <f t="shared" si="65"/>
        <v>24</v>
      </c>
      <c r="M138" s="188">
        <f t="shared" si="66"/>
        <v>13</v>
      </c>
      <c r="N138" s="188">
        <f t="shared" si="67"/>
        <v>11</v>
      </c>
      <c r="O138" s="181" t="str">
        <f>IF(M138&gt;=19.5,"70%",IF(M138&gt;=13.5,"50%",IF(M138&gt;=5.5,"30%",IF(M138&gt;=0.1,"15%"))))</f>
        <v>30%</v>
      </c>
      <c r="P138" s="181">
        <f t="shared" si="68"/>
        <v>3.3</v>
      </c>
      <c r="Q138" s="192">
        <v>0.1</v>
      </c>
      <c r="R138" s="188">
        <f>IF(M138&gt;=L138,(M138+P138),M138+Q138)</f>
        <v>13.1</v>
      </c>
      <c r="S138" s="188">
        <f t="shared" si="69"/>
        <v>13.1</v>
      </c>
      <c r="T138" s="142">
        <f t="shared" si="70"/>
        <v>13.1</v>
      </c>
    </row>
    <row r="139" spans="1:20" x14ac:dyDescent="0.3">
      <c r="A139" s="331">
        <v>133</v>
      </c>
      <c r="B139" s="180" t="s">
        <v>239</v>
      </c>
      <c r="C139" s="180">
        <v>297</v>
      </c>
      <c r="D139" s="182"/>
      <c r="E139" s="183">
        <v>43583</v>
      </c>
      <c r="F139" s="195">
        <v>2</v>
      </c>
      <c r="G139" s="188">
        <v>13</v>
      </c>
      <c r="H139" s="186">
        <v>13</v>
      </c>
      <c r="I139" s="181">
        <v>95</v>
      </c>
      <c r="J139" s="181">
        <v>70</v>
      </c>
      <c r="K139" s="186">
        <f t="shared" si="64"/>
        <v>82</v>
      </c>
      <c r="L139" s="187">
        <f t="shared" si="65"/>
        <v>25</v>
      </c>
      <c r="M139" s="188">
        <f t="shared" si="66"/>
        <v>13</v>
      </c>
      <c r="N139" s="188">
        <f t="shared" si="67"/>
        <v>12</v>
      </c>
      <c r="O139" s="198">
        <v>0.3</v>
      </c>
      <c r="P139" s="181">
        <f t="shared" si="68"/>
        <v>3.5999999999999996</v>
      </c>
      <c r="Q139" s="192">
        <v>0.1</v>
      </c>
      <c r="R139" s="188">
        <f>IF(M139&gt;=L139,(M139+P139),M139+Q139)</f>
        <v>13.1</v>
      </c>
      <c r="S139" s="188">
        <f t="shared" si="69"/>
        <v>13.1</v>
      </c>
      <c r="T139" s="142">
        <f t="shared" si="70"/>
        <v>13.1</v>
      </c>
    </row>
    <row r="140" spans="1:20" x14ac:dyDescent="0.3">
      <c r="A140" s="331">
        <v>134</v>
      </c>
      <c r="B140" s="180" t="s">
        <v>244</v>
      </c>
      <c r="C140" s="180">
        <v>45</v>
      </c>
      <c r="D140" s="182"/>
      <c r="E140" s="183">
        <v>43583</v>
      </c>
      <c r="F140" s="195">
        <v>2</v>
      </c>
      <c r="G140" s="188">
        <v>8.1</v>
      </c>
      <c r="H140" s="186">
        <v>8</v>
      </c>
      <c r="I140" s="181">
        <v>86</v>
      </c>
      <c r="J140" s="181">
        <v>70</v>
      </c>
      <c r="K140" s="186">
        <f t="shared" si="64"/>
        <v>78</v>
      </c>
      <c r="L140" s="187">
        <f t="shared" si="65"/>
        <v>16</v>
      </c>
      <c r="M140" s="188">
        <f t="shared" si="66"/>
        <v>8.1</v>
      </c>
      <c r="N140" s="188">
        <f t="shared" si="67"/>
        <v>7.9</v>
      </c>
      <c r="O140" s="198">
        <v>0.3</v>
      </c>
      <c r="P140" s="181">
        <f t="shared" si="68"/>
        <v>2.37</v>
      </c>
      <c r="Q140" s="192">
        <v>0.1</v>
      </c>
      <c r="R140" s="188">
        <f>IF(M140&gt;=L140,(M140+P140),M140+Q140)</f>
        <v>8.1999999999999993</v>
      </c>
      <c r="S140" s="188">
        <f t="shared" si="69"/>
        <v>8.1999999999999993</v>
      </c>
      <c r="T140" s="142">
        <f t="shared" si="70"/>
        <v>8.1999999999999993</v>
      </c>
    </row>
    <row r="141" spans="1:20" x14ac:dyDescent="0.3">
      <c r="A141" s="331">
        <v>135</v>
      </c>
      <c r="B141" s="180" t="s">
        <v>549</v>
      </c>
      <c r="C141" s="180">
        <v>109</v>
      </c>
      <c r="D141" s="182" t="s">
        <v>17</v>
      </c>
      <c r="E141" s="183">
        <v>43583</v>
      </c>
      <c r="F141" s="195">
        <v>1</v>
      </c>
      <c r="G141" s="188">
        <v>15</v>
      </c>
      <c r="H141" s="186">
        <v>15</v>
      </c>
      <c r="I141" s="181">
        <v>93</v>
      </c>
      <c r="J141" s="181">
        <v>72</v>
      </c>
      <c r="K141" s="186">
        <f t="shared" si="64"/>
        <v>78</v>
      </c>
      <c r="L141" s="187">
        <f t="shared" si="65"/>
        <v>21</v>
      </c>
      <c r="M141" s="188">
        <f t="shared" si="66"/>
        <v>15</v>
      </c>
      <c r="N141" s="188">
        <f t="shared" si="67"/>
        <v>6</v>
      </c>
      <c r="O141" s="181" t="str">
        <f>IF(M141&gt;=19.5,"70%",IF(M141&gt;=13.5,"50%",IF(M141&gt;=5.5,"30%",IF(M141&gt;=0.1,"15%"))))</f>
        <v>50%</v>
      </c>
      <c r="P141" s="181">
        <f t="shared" si="68"/>
        <v>3</v>
      </c>
      <c r="Q141" s="192">
        <v>0.1</v>
      </c>
      <c r="R141" s="181">
        <v>15</v>
      </c>
      <c r="S141" s="188">
        <f t="shared" si="69"/>
        <v>15</v>
      </c>
      <c r="T141" s="142">
        <f t="shared" si="70"/>
        <v>15</v>
      </c>
    </row>
    <row r="142" spans="1:20" x14ac:dyDescent="0.3">
      <c r="A142" s="331">
        <v>136</v>
      </c>
      <c r="B142" s="180" t="s">
        <v>478</v>
      </c>
      <c r="C142" s="180">
        <v>467</v>
      </c>
      <c r="D142" s="194"/>
      <c r="E142" s="183">
        <v>43583</v>
      </c>
      <c r="F142" s="195">
        <v>2</v>
      </c>
      <c r="G142" s="188">
        <v>9</v>
      </c>
      <c r="H142" s="186">
        <v>9</v>
      </c>
      <c r="I142" s="181">
        <v>80</v>
      </c>
      <c r="J142" s="181">
        <v>70</v>
      </c>
      <c r="K142" s="186">
        <f t="shared" si="64"/>
        <v>71</v>
      </c>
      <c r="L142" s="187">
        <f t="shared" si="65"/>
        <v>10</v>
      </c>
      <c r="M142" s="188">
        <f t="shared" si="66"/>
        <v>9</v>
      </c>
      <c r="N142" s="188">
        <f t="shared" si="67"/>
        <v>1</v>
      </c>
      <c r="O142" s="181" t="str">
        <f>IF(M142&gt;=19.5,"70%",IF(M142&gt;=13.5,"50%",IF(M142&gt;=5.5,"30%",IF(M142&gt;=0.1,"15%"))))</f>
        <v>30%</v>
      </c>
      <c r="P142" s="181">
        <f t="shared" si="68"/>
        <v>0.3</v>
      </c>
      <c r="Q142" s="192">
        <v>0.1</v>
      </c>
      <c r="R142" s="188">
        <f>IF(M142&gt;=L142,(M142+P142),M142+Q142)</f>
        <v>9.1</v>
      </c>
      <c r="S142" s="188">
        <f t="shared" si="69"/>
        <v>9.1</v>
      </c>
      <c r="T142" s="142">
        <f t="shared" si="70"/>
        <v>9.1</v>
      </c>
    </row>
    <row r="143" spans="1:20" x14ac:dyDescent="0.3">
      <c r="A143" s="331">
        <v>137</v>
      </c>
      <c r="B143" s="180" t="s">
        <v>544</v>
      </c>
      <c r="C143" s="181">
        <v>489</v>
      </c>
      <c r="D143" s="182"/>
      <c r="E143" s="183">
        <v>43583</v>
      </c>
      <c r="F143" s="195">
        <v>1</v>
      </c>
      <c r="G143" s="181">
        <v>24</v>
      </c>
      <c r="H143" s="181">
        <v>24</v>
      </c>
      <c r="I143" s="181">
        <v>108</v>
      </c>
      <c r="J143" s="181">
        <v>72</v>
      </c>
      <c r="K143" s="181">
        <v>72</v>
      </c>
      <c r="L143" s="181">
        <v>24</v>
      </c>
      <c r="M143" s="181">
        <v>24</v>
      </c>
      <c r="N143" s="181">
        <v>0</v>
      </c>
      <c r="O143" s="198">
        <v>0.7</v>
      </c>
      <c r="P143" s="181">
        <v>0</v>
      </c>
      <c r="Q143" s="181">
        <v>0.1</v>
      </c>
      <c r="R143" s="181">
        <v>24</v>
      </c>
      <c r="S143" s="181">
        <v>24</v>
      </c>
      <c r="T143" s="215">
        <v>24</v>
      </c>
    </row>
    <row r="144" spans="1:20" x14ac:dyDescent="0.3">
      <c r="A144" s="331">
        <v>138</v>
      </c>
      <c r="B144" s="180" t="s">
        <v>269</v>
      </c>
      <c r="C144" s="180">
        <v>378</v>
      </c>
      <c r="D144" s="182" t="s">
        <v>550</v>
      </c>
      <c r="E144" s="183">
        <v>43583</v>
      </c>
      <c r="F144" s="195">
        <v>1</v>
      </c>
      <c r="G144" s="181">
        <v>8.1</v>
      </c>
      <c r="H144" s="186">
        <f>G144</f>
        <v>8.1</v>
      </c>
      <c r="I144" s="181">
        <v>91</v>
      </c>
      <c r="J144" s="181">
        <v>72</v>
      </c>
      <c r="K144" s="186">
        <f>I144-H144</f>
        <v>82.9</v>
      </c>
      <c r="L144" s="187">
        <f>I144-J144</f>
        <v>19</v>
      </c>
      <c r="M144" s="188">
        <f>G144</f>
        <v>8.1</v>
      </c>
      <c r="N144" s="188">
        <f>L144-M144</f>
        <v>10.9</v>
      </c>
      <c r="O144" s="181" t="str">
        <f>IF(M144&gt;=19.5,"70%",IF(M144&gt;=13.5,"50%",IF(M144&gt;=5.5,"30%",IF(M144&gt;=0.1,"15%"))))</f>
        <v>30%</v>
      </c>
      <c r="P144" s="181">
        <f>N144*O144</f>
        <v>3.27</v>
      </c>
      <c r="Q144" s="192">
        <v>0.1</v>
      </c>
      <c r="R144" s="188">
        <f>IF(M144&gt;=L144,(M144+P144),M144+Q144)</f>
        <v>8.1999999999999993</v>
      </c>
      <c r="S144" s="188">
        <f>IF(I144&gt;1,(R144),G144)</f>
        <v>8.1999999999999993</v>
      </c>
      <c r="T144" s="142">
        <f>S144</f>
        <v>8.1999999999999993</v>
      </c>
    </row>
    <row r="145" spans="1:20" x14ac:dyDescent="0.3">
      <c r="A145" s="331">
        <v>139</v>
      </c>
      <c r="B145" s="180" t="s">
        <v>539</v>
      </c>
      <c r="C145" s="180">
        <v>490</v>
      </c>
      <c r="D145" s="182"/>
      <c r="E145" s="183">
        <v>43583</v>
      </c>
      <c r="F145" s="195">
        <v>1</v>
      </c>
      <c r="G145" s="181">
        <v>24</v>
      </c>
      <c r="H145" s="181">
        <v>24</v>
      </c>
      <c r="I145" s="181">
        <v>99</v>
      </c>
      <c r="J145" s="181">
        <v>72</v>
      </c>
      <c r="K145" s="181">
        <v>72</v>
      </c>
      <c r="L145" s="181">
        <v>24</v>
      </c>
      <c r="M145" s="181">
        <v>24</v>
      </c>
      <c r="N145" s="181">
        <v>0</v>
      </c>
      <c r="O145" s="198">
        <v>0.7</v>
      </c>
      <c r="P145" s="181">
        <v>0</v>
      </c>
      <c r="Q145" s="181">
        <v>0.1</v>
      </c>
      <c r="R145" s="181">
        <v>24</v>
      </c>
      <c r="S145" s="181">
        <v>24</v>
      </c>
      <c r="T145" s="215">
        <v>24</v>
      </c>
    </row>
    <row r="146" spans="1:20" x14ac:dyDescent="0.3">
      <c r="A146" s="331">
        <v>140</v>
      </c>
      <c r="B146" s="182" t="s">
        <v>302</v>
      </c>
      <c r="C146" s="180">
        <v>385</v>
      </c>
      <c r="D146" s="182"/>
      <c r="E146" s="183">
        <v>43583</v>
      </c>
      <c r="F146" s="195">
        <v>2</v>
      </c>
      <c r="G146" s="181">
        <v>10.4</v>
      </c>
      <c r="H146" s="181">
        <v>10</v>
      </c>
      <c r="I146" s="181">
        <v>83</v>
      </c>
      <c r="J146" s="181">
        <v>70</v>
      </c>
      <c r="K146" s="181">
        <f t="shared" ref="K146:K154" si="71">I146-H146</f>
        <v>73</v>
      </c>
      <c r="L146" s="181">
        <f t="shared" ref="L146:L154" si="72">I146-J146</f>
        <v>13</v>
      </c>
      <c r="M146" s="181">
        <f t="shared" ref="M146:M154" si="73">G146</f>
        <v>10.4</v>
      </c>
      <c r="N146" s="181">
        <f t="shared" ref="N146:N154" si="74">L146-M146</f>
        <v>2.5999999999999996</v>
      </c>
      <c r="O146" s="181" t="str">
        <f t="shared" ref="O146:O151" si="75">IF(M146&gt;=19.5,"70%",IF(M146&gt;=13.5,"50%",IF(M146&gt;=5.5,"30%",IF(M146&gt;=0.1,"15%"))))</f>
        <v>30%</v>
      </c>
      <c r="P146" s="181">
        <f t="shared" ref="P146:P154" si="76">N146*O146</f>
        <v>0.77999999999999992</v>
      </c>
      <c r="Q146" s="192">
        <v>0.1</v>
      </c>
      <c r="R146" s="181">
        <f t="shared" ref="R146:R154" si="77">IF(M146&gt;=L146,(M146+P146),M146+Q146)</f>
        <v>10.5</v>
      </c>
      <c r="S146" s="181">
        <f t="shared" ref="S146:S154" si="78">IF(I146&gt;1,(R146),G146)</f>
        <v>10.5</v>
      </c>
      <c r="T146" s="215">
        <v>11</v>
      </c>
    </row>
    <row r="147" spans="1:20" x14ac:dyDescent="0.3">
      <c r="A147" s="331">
        <v>141</v>
      </c>
      <c r="B147" s="196" t="s">
        <v>321</v>
      </c>
      <c r="C147" s="189">
        <v>390</v>
      </c>
      <c r="D147" s="196" t="s">
        <v>24</v>
      </c>
      <c r="E147" s="183">
        <v>43583</v>
      </c>
      <c r="F147" s="195">
        <v>2</v>
      </c>
      <c r="G147" s="192">
        <v>10</v>
      </c>
      <c r="H147" s="192">
        <v>10</v>
      </c>
      <c r="I147" s="192">
        <v>80</v>
      </c>
      <c r="J147" s="192">
        <v>70</v>
      </c>
      <c r="K147" s="192">
        <f t="shared" si="71"/>
        <v>70</v>
      </c>
      <c r="L147" s="192">
        <f t="shared" si="72"/>
        <v>10</v>
      </c>
      <c r="M147" s="192">
        <f t="shared" si="73"/>
        <v>10</v>
      </c>
      <c r="N147" s="192">
        <f t="shared" si="74"/>
        <v>0</v>
      </c>
      <c r="O147" s="192" t="str">
        <f t="shared" si="75"/>
        <v>30%</v>
      </c>
      <c r="P147" s="192">
        <f t="shared" si="76"/>
        <v>0</v>
      </c>
      <c r="Q147" s="192">
        <v>0.1</v>
      </c>
      <c r="R147" s="192">
        <f t="shared" si="77"/>
        <v>10</v>
      </c>
      <c r="S147" s="192">
        <f t="shared" si="78"/>
        <v>10</v>
      </c>
      <c r="T147" s="334">
        <v>10</v>
      </c>
    </row>
    <row r="148" spans="1:20" x14ac:dyDescent="0.3">
      <c r="A148" s="331">
        <v>142</v>
      </c>
      <c r="B148" s="189" t="s">
        <v>540</v>
      </c>
      <c r="C148" s="189">
        <v>103</v>
      </c>
      <c r="D148" s="196" t="s">
        <v>252</v>
      </c>
      <c r="E148" s="183">
        <v>43583</v>
      </c>
      <c r="F148" s="195">
        <v>1</v>
      </c>
      <c r="G148" s="190">
        <v>23</v>
      </c>
      <c r="H148" s="191">
        <v>23</v>
      </c>
      <c r="I148" s="192">
        <v>96</v>
      </c>
      <c r="J148" s="192">
        <v>72</v>
      </c>
      <c r="K148" s="191">
        <f t="shared" si="71"/>
        <v>73</v>
      </c>
      <c r="L148" s="193">
        <f t="shared" si="72"/>
        <v>24</v>
      </c>
      <c r="M148" s="190">
        <f t="shared" si="73"/>
        <v>23</v>
      </c>
      <c r="N148" s="190">
        <f t="shared" si="74"/>
        <v>1</v>
      </c>
      <c r="O148" s="192" t="str">
        <f t="shared" si="75"/>
        <v>70%</v>
      </c>
      <c r="P148" s="192">
        <f t="shared" si="76"/>
        <v>0.7</v>
      </c>
      <c r="Q148" s="192">
        <v>0.1</v>
      </c>
      <c r="R148" s="190">
        <f t="shared" si="77"/>
        <v>23.1</v>
      </c>
      <c r="S148" s="190">
        <f t="shared" si="78"/>
        <v>23.1</v>
      </c>
      <c r="T148" s="216">
        <f>S148</f>
        <v>23.1</v>
      </c>
    </row>
    <row r="149" spans="1:20" x14ac:dyDescent="0.3">
      <c r="A149" s="331">
        <v>143</v>
      </c>
      <c r="B149" s="189" t="s">
        <v>332</v>
      </c>
      <c r="C149" s="189">
        <v>86</v>
      </c>
      <c r="D149" s="196"/>
      <c r="E149" s="183">
        <v>43583</v>
      </c>
      <c r="F149" s="195">
        <v>2</v>
      </c>
      <c r="G149" s="192">
        <v>12.1</v>
      </c>
      <c r="H149" s="191">
        <v>12</v>
      </c>
      <c r="I149" s="192">
        <v>97</v>
      </c>
      <c r="J149" s="192">
        <v>70</v>
      </c>
      <c r="K149" s="191">
        <f t="shared" si="71"/>
        <v>85</v>
      </c>
      <c r="L149" s="193">
        <f t="shared" si="72"/>
        <v>27</v>
      </c>
      <c r="M149" s="190">
        <f t="shared" si="73"/>
        <v>12.1</v>
      </c>
      <c r="N149" s="190">
        <f t="shared" si="74"/>
        <v>14.9</v>
      </c>
      <c r="O149" s="192" t="str">
        <f t="shared" si="75"/>
        <v>30%</v>
      </c>
      <c r="P149" s="192">
        <f t="shared" si="76"/>
        <v>4.47</v>
      </c>
      <c r="Q149" s="192">
        <v>0.1</v>
      </c>
      <c r="R149" s="190">
        <f t="shared" si="77"/>
        <v>12.2</v>
      </c>
      <c r="S149" s="190">
        <f t="shared" si="78"/>
        <v>12.2</v>
      </c>
      <c r="T149" s="216">
        <f>S149</f>
        <v>12.2</v>
      </c>
    </row>
    <row r="150" spans="1:20" x14ac:dyDescent="0.3">
      <c r="A150" s="331">
        <v>144</v>
      </c>
      <c r="B150" s="194" t="s">
        <v>471</v>
      </c>
      <c r="C150" s="180">
        <v>460</v>
      </c>
      <c r="D150" s="194"/>
      <c r="E150" s="183">
        <v>43583</v>
      </c>
      <c r="F150" s="195">
        <v>1</v>
      </c>
      <c r="G150" s="181">
        <v>24</v>
      </c>
      <c r="H150" s="181">
        <v>24</v>
      </c>
      <c r="I150" s="181">
        <v>91</v>
      </c>
      <c r="J150" s="181">
        <v>72</v>
      </c>
      <c r="K150" s="181">
        <f t="shared" si="71"/>
        <v>67</v>
      </c>
      <c r="L150" s="181">
        <f t="shared" si="72"/>
        <v>19</v>
      </c>
      <c r="M150" s="181">
        <f t="shared" si="73"/>
        <v>24</v>
      </c>
      <c r="N150" s="181">
        <f t="shared" si="74"/>
        <v>-5</v>
      </c>
      <c r="O150" s="181" t="str">
        <f t="shared" si="75"/>
        <v>70%</v>
      </c>
      <c r="P150" s="181">
        <f t="shared" si="76"/>
        <v>-3.5</v>
      </c>
      <c r="Q150" s="192">
        <v>0.1</v>
      </c>
      <c r="R150" s="181">
        <f t="shared" si="77"/>
        <v>20.5</v>
      </c>
      <c r="S150" s="181">
        <f t="shared" si="78"/>
        <v>20.5</v>
      </c>
      <c r="T150" s="215">
        <v>21</v>
      </c>
    </row>
    <row r="151" spans="1:20" x14ac:dyDescent="0.3">
      <c r="A151" s="331">
        <v>145</v>
      </c>
      <c r="B151" s="180" t="s">
        <v>546</v>
      </c>
      <c r="C151" s="180">
        <v>294</v>
      </c>
      <c r="D151" s="182"/>
      <c r="E151" s="183">
        <v>43583</v>
      </c>
      <c r="F151" s="195">
        <v>1</v>
      </c>
      <c r="G151" s="188">
        <v>8</v>
      </c>
      <c r="H151" s="186">
        <v>8</v>
      </c>
      <c r="I151" s="181">
        <v>86</v>
      </c>
      <c r="J151" s="181">
        <v>72</v>
      </c>
      <c r="K151" s="186">
        <f t="shared" si="71"/>
        <v>78</v>
      </c>
      <c r="L151" s="187">
        <f t="shared" si="72"/>
        <v>14</v>
      </c>
      <c r="M151" s="188">
        <f t="shared" si="73"/>
        <v>8</v>
      </c>
      <c r="N151" s="188">
        <f t="shared" si="74"/>
        <v>6</v>
      </c>
      <c r="O151" s="181" t="str">
        <f t="shared" si="75"/>
        <v>30%</v>
      </c>
      <c r="P151" s="181">
        <f t="shared" si="76"/>
        <v>1.7999999999999998</v>
      </c>
      <c r="Q151" s="192">
        <v>0.1</v>
      </c>
      <c r="R151" s="188">
        <f t="shared" si="77"/>
        <v>8.1</v>
      </c>
      <c r="S151" s="188">
        <f t="shared" si="78"/>
        <v>8.1</v>
      </c>
      <c r="T151" s="142">
        <v>8</v>
      </c>
    </row>
    <row r="152" spans="1:20" x14ac:dyDescent="0.3">
      <c r="A152" s="331">
        <v>146</v>
      </c>
      <c r="B152" s="180" t="s">
        <v>379</v>
      </c>
      <c r="C152" s="180">
        <v>22</v>
      </c>
      <c r="D152" s="182" t="s">
        <v>45</v>
      </c>
      <c r="E152" s="183">
        <v>43583</v>
      </c>
      <c r="F152" s="195">
        <v>2</v>
      </c>
      <c r="G152" s="188">
        <v>16.3</v>
      </c>
      <c r="H152" s="186">
        <v>16</v>
      </c>
      <c r="I152" s="181">
        <v>90</v>
      </c>
      <c r="J152" s="181">
        <v>70</v>
      </c>
      <c r="K152" s="186">
        <f t="shared" si="71"/>
        <v>74</v>
      </c>
      <c r="L152" s="187">
        <f t="shared" si="72"/>
        <v>20</v>
      </c>
      <c r="M152" s="188">
        <f t="shared" si="73"/>
        <v>16.3</v>
      </c>
      <c r="N152" s="188">
        <f t="shared" si="74"/>
        <v>3.6999999999999993</v>
      </c>
      <c r="O152" s="198">
        <v>0.7</v>
      </c>
      <c r="P152" s="181">
        <v>6.9</v>
      </c>
      <c r="Q152" s="192">
        <v>0.1</v>
      </c>
      <c r="R152" s="188">
        <f t="shared" si="77"/>
        <v>16.400000000000002</v>
      </c>
      <c r="S152" s="188">
        <f t="shared" si="78"/>
        <v>16.400000000000002</v>
      </c>
      <c r="T152" s="142">
        <v>16</v>
      </c>
    </row>
    <row r="153" spans="1:20" x14ac:dyDescent="0.3">
      <c r="A153" s="331">
        <v>147</v>
      </c>
      <c r="B153" s="180" t="s">
        <v>537</v>
      </c>
      <c r="C153" s="180">
        <v>198</v>
      </c>
      <c r="D153" s="182"/>
      <c r="E153" s="183">
        <v>43583</v>
      </c>
      <c r="F153" s="195">
        <v>2</v>
      </c>
      <c r="G153" s="181">
        <v>5.0999999999999996</v>
      </c>
      <c r="H153" s="186">
        <v>5</v>
      </c>
      <c r="I153" s="181">
        <v>78</v>
      </c>
      <c r="J153" s="181">
        <v>70</v>
      </c>
      <c r="K153" s="186">
        <f t="shared" si="71"/>
        <v>73</v>
      </c>
      <c r="L153" s="187">
        <f t="shared" si="72"/>
        <v>8</v>
      </c>
      <c r="M153" s="188">
        <f t="shared" si="73"/>
        <v>5.0999999999999996</v>
      </c>
      <c r="N153" s="188">
        <f t="shared" si="74"/>
        <v>2.9000000000000004</v>
      </c>
      <c r="O153" s="198">
        <v>0.3</v>
      </c>
      <c r="P153" s="181">
        <f t="shared" si="76"/>
        <v>0.87000000000000011</v>
      </c>
      <c r="Q153" s="192">
        <v>0.1</v>
      </c>
      <c r="R153" s="188">
        <f t="shared" si="77"/>
        <v>5.1999999999999993</v>
      </c>
      <c r="S153" s="188">
        <f t="shared" si="78"/>
        <v>5.1999999999999993</v>
      </c>
      <c r="T153" s="142">
        <f>S153</f>
        <v>5.1999999999999993</v>
      </c>
    </row>
    <row r="154" spans="1:20" x14ac:dyDescent="0.3">
      <c r="A154" s="331">
        <v>148</v>
      </c>
      <c r="B154" s="180" t="s">
        <v>406</v>
      </c>
      <c r="C154" s="180">
        <v>261</v>
      </c>
      <c r="D154" s="182"/>
      <c r="E154" s="183">
        <v>43583</v>
      </c>
      <c r="F154" s="195">
        <v>1</v>
      </c>
      <c r="G154" s="181">
        <v>24</v>
      </c>
      <c r="H154" s="186">
        <v>24</v>
      </c>
      <c r="I154" s="181">
        <v>104</v>
      </c>
      <c r="J154" s="181">
        <v>70</v>
      </c>
      <c r="K154" s="186">
        <f t="shared" si="71"/>
        <v>80</v>
      </c>
      <c r="L154" s="187">
        <f t="shared" si="72"/>
        <v>34</v>
      </c>
      <c r="M154" s="188">
        <f t="shared" si="73"/>
        <v>24</v>
      </c>
      <c r="N154" s="188">
        <f t="shared" si="74"/>
        <v>10</v>
      </c>
      <c r="O154" s="181" t="str">
        <f>IF(M154&gt;=19.5,"70%",IF(M154&gt;=13.5,"50%",IF(M154&gt;=5.5,"30%",IF(M154&gt;=0.1,"15%"))))</f>
        <v>70%</v>
      </c>
      <c r="P154" s="181">
        <f t="shared" si="76"/>
        <v>7</v>
      </c>
      <c r="Q154" s="192">
        <v>0.1</v>
      </c>
      <c r="R154" s="188">
        <f t="shared" si="77"/>
        <v>24.1</v>
      </c>
      <c r="S154" s="188">
        <f t="shared" si="78"/>
        <v>24.1</v>
      </c>
      <c r="T154" s="142">
        <f>S154</f>
        <v>24.1</v>
      </c>
    </row>
    <row r="155" spans="1:20" x14ac:dyDescent="0.3">
      <c r="A155" s="404">
        <v>149</v>
      </c>
      <c r="B155" s="337" t="s">
        <v>545</v>
      </c>
      <c r="C155" s="337">
        <v>491</v>
      </c>
      <c r="D155" s="339"/>
      <c r="E155" s="340">
        <v>43583</v>
      </c>
      <c r="F155" s="405">
        <v>1</v>
      </c>
      <c r="G155" s="338">
        <v>24</v>
      </c>
      <c r="H155" s="338">
        <v>24</v>
      </c>
      <c r="I155" s="338">
        <v>97</v>
      </c>
      <c r="J155" s="338">
        <v>72</v>
      </c>
      <c r="K155" s="338">
        <v>72</v>
      </c>
      <c r="L155" s="338">
        <v>24</v>
      </c>
      <c r="M155" s="338">
        <v>24</v>
      </c>
      <c r="N155" s="338">
        <v>0</v>
      </c>
      <c r="O155" s="406">
        <v>0.7</v>
      </c>
      <c r="P155" s="338">
        <v>0</v>
      </c>
      <c r="Q155" s="338">
        <v>0.1</v>
      </c>
      <c r="R155" s="338">
        <v>24</v>
      </c>
      <c r="S155" s="338">
        <v>24</v>
      </c>
      <c r="T155" s="407">
        <v>24</v>
      </c>
    </row>
    <row r="156" spans="1:20" ht="15" thickBot="1" x14ac:dyDescent="0.35">
      <c r="A156" s="597">
        <v>43604</v>
      </c>
      <c r="B156" s="598"/>
      <c r="C156" s="598"/>
      <c r="D156" s="598"/>
      <c r="E156" s="598"/>
      <c r="F156" s="598"/>
      <c r="G156" s="598"/>
      <c r="H156" s="598"/>
      <c r="I156" s="598"/>
      <c r="J156" s="598"/>
      <c r="K156" s="598"/>
      <c r="L156" s="598"/>
      <c r="M156" s="598"/>
      <c r="N156" s="598"/>
      <c r="O156" s="598"/>
      <c r="P156" s="598"/>
      <c r="Q156" s="598"/>
      <c r="R156" s="598"/>
      <c r="S156" s="598"/>
      <c r="T156" s="599"/>
    </row>
    <row r="157" spans="1:20" x14ac:dyDescent="0.3">
      <c r="A157" s="362">
        <v>150</v>
      </c>
      <c r="B157" s="354" t="s">
        <v>28</v>
      </c>
      <c r="C157" s="354">
        <v>142</v>
      </c>
      <c r="D157" s="363"/>
      <c r="E157" s="324">
        <v>43604</v>
      </c>
      <c r="F157" s="322">
        <v>1</v>
      </c>
      <c r="G157" s="322">
        <v>8</v>
      </c>
      <c r="H157" s="326">
        <v>8</v>
      </c>
      <c r="I157" s="322">
        <v>81</v>
      </c>
      <c r="J157" s="322">
        <v>70</v>
      </c>
      <c r="K157" s="326">
        <f t="shared" ref="K157:K175" si="79">I157-H157</f>
        <v>73</v>
      </c>
      <c r="L157" s="327">
        <f t="shared" ref="L157:L182" si="80">I157-J157</f>
        <v>11</v>
      </c>
      <c r="M157" s="328">
        <f t="shared" ref="M157:M182" si="81">G157</f>
        <v>8</v>
      </c>
      <c r="N157" s="328">
        <f t="shared" ref="N157:N182" si="82">L157-M157</f>
        <v>3</v>
      </c>
      <c r="O157" s="322" t="str">
        <f>IF(M157&gt;=19.5,"70%",IF(M157&gt;=13.5,"50%",IF(M157&gt;=5.5,"30%",IF(M157&gt;=0.1,"15%"))))</f>
        <v>30%</v>
      </c>
      <c r="P157" s="322">
        <f t="shared" ref="P157:P166" si="83">N157*O157</f>
        <v>0.89999999999999991</v>
      </c>
      <c r="Q157" s="322">
        <v>0.4</v>
      </c>
      <c r="R157" s="328">
        <f>IF(M157&gt;=L157,(M157+P157),M157+Q157)</f>
        <v>8.4</v>
      </c>
      <c r="S157" s="328">
        <f>IF(I157&gt;1,(R157),G157)</f>
        <v>8.4</v>
      </c>
      <c r="T157" s="330">
        <f>S157</f>
        <v>8.4</v>
      </c>
    </row>
    <row r="158" spans="1:20" x14ac:dyDescent="0.3">
      <c r="A158" s="331">
        <v>151</v>
      </c>
      <c r="B158" s="180" t="s">
        <v>467</v>
      </c>
      <c r="C158" s="180">
        <v>456</v>
      </c>
      <c r="D158" s="194"/>
      <c r="E158" s="183">
        <v>43604</v>
      </c>
      <c r="F158" s="195">
        <v>2</v>
      </c>
      <c r="G158" s="188">
        <v>16</v>
      </c>
      <c r="H158" s="186">
        <f>G158</f>
        <v>16</v>
      </c>
      <c r="I158" s="181">
        <v>92</v>
      </c>
      <c r="J158" s="181">
        <v>72</v>
      </c>
      <c r="K158" s="186">
        <f t="shared" si="79"/>
        <v>76</v>
      </c>
      <c r="L158" s="187">
        <f t="shared" si="80"/>
        <v>20</v>
      </c>
      <c r="M158" s="188">
        <f t="shared" si="81"/>
        <v>16</v>
      </c>
      <c r="N158" s="188">
        <f t="shared" si="82"/>
        <v>4</v>
      </c>
      <c r="O158" s="181" t="str">
        <f>IF(M158&gt;=19.5,"70%",IF(M158&gt;=13.5,"50%",IF(M158&gt;=5.5,"30%",IF(M158&gt;=0.1,"15%"))))</f>
        <v>50%</v>
      </c>
      <c r="P158" s="181">
        <f t="shared" si="83"/>
        <v>2</v>
      </c>
      <c r="Q158" s="181" t="str">
        <f>IF(N158&lt;0,O158, "0.1")</f>
        <v>0.1</v>
      </c>
      <c r="R158" s="188">
        <f>IF(M158&gt;=L158,(M158+P158),M158+Q158)</f>
        <v>16.100000000000001</v>
      </c>
      <c r="S158" s="188">
        <f>IF(I158&gt;1,(R158),G158)</f>
        <v>16.100000000000001</v>
      </c>
      <c r="T158" s="142">
        <f>S158</f>
        <v>16.100000000000001</v>
      </c>
    </row>
    <row r="159" spans="1:20" x14ac:dyDescent="0.3">
      <c r="A159" s="332">
        <v>152</v>
      </c>
      <c r="B159" s="189" t="s">
        <v>553</v>
      </c>
      <c r="C159" s="189">
        <v>490</v>
      </c>
      <c r="D159" s="196"/>
      <c r="E159" s="197">
        <v>43604</v>
      </c>
      <c r="F159" s="208">
        <v>1</v>
      </c>
      <c r="G159" s="181">
        <v>15.5</v>
      </c>
      <c r="H159" s="181">
        <v>16</v>
      </c>
      <c r="I159" s="181">
        <v>81</v>
      </c>
      <c r="J159" s="181">
        <v>70</v>
      </c>
      <c r="K159" s="181">
        <f t="shared" si="79"/>
        <v>65</v>
      </c>
      <c r="L159" s="181">
        <f t="shared" si="80"/>
        <v>11</v>
      </c>
      <c r="M159" s="181">
        <f t="shared" si="81"/>
        <v>15.5</v>
      </c>
      <c r="N159" s="181">
        <f t="shared" si="82"/>
        <v>-4.5</v>
      </c>
      <c r="O159" s="181" t="str">
        <f>IF(M159&gt;=19.5,"70%",IF(M159&gt;=13.5,"50%",IF(M159&gt;=5.5,"30%",IF(M159&gt;=0.1,"15%"))))</f>
        <v>50%</v>
      </c>
      <c r="P159" s="181">
        <f t="shared" si="83"/>
        <v>-2.25</v>
      </c>
      <c r="Q159" s="192">
        <v>0.1</v>
      </c>
      <c r="R159" s="181">
        <v>13.2</v>
      </c>
      <c r="S159" s="181">
        <v>13.2</v>
      </c>
      <c r="T159" s="215">
        <v>13</v>
      </c>
    </row>
    <row r="160" spans="1:20" x14ac:dyDescent="0.3">
      <c r="A160" s="331">
        <v>153</v>
      </c>
      <c r="B160" s="182" t="s">
        <v>97</v>
      </c>
      <c r="C160" s="180">
        <v>344</v>
      </c>
      <c r="D160" s="182"/>
      <c r="E160" s="183">
        <v>43604</v>
      </c>
      <c r="F160" s="181">
        <v>1</v>
      </c>
      <c r="G160" s="181">
        <v>16</v>
      </c>
      <c r="H160" s="181">
        <v>21</v>
      </c>
      <c r="I160" s="181">
        <v>95</v>
      </c>
      <c r="J160" s="181">
        <v>70</v>
      </c>
      <c r="K160" s="181">
        <f t="shared" si="79"/>
        <v>74</v>
      </c>
      <c r="L160" s="181">
        <f t="shared" si="80"/>
        <v>25</v>
      </c>
      <c r="M160" s="181">
        <f t="shared" si="81"/>
        <v>16</v>
      </c>
      <c r="N160" s="181">
        <f t="shared" si="82"/>
        <v>9</v>
      </c>
      <c r="O160" s="181" t="str">
        <f>IF(M160&gt;=19.5,"70%",IF(M160&gt;=13.5,"50%",IF(M160&gt;=5.5,"30%",IF(M160&gt;=0.1,"15%"))))</f>
        <v>50%</v>
      </c>
      <c r="P160" s="181">
        <f t="shared" si="83"/>
        <v>4.5</v>
      </c>
      <c r="Q160" s="192">
        <v>0.1</v>
      </c>
      <c r="R160" s="181">
        <f t="shared" ref="R160:R166" si="84">IF(M160&gt;=L160,(M160+P160),M160+Q160)</f>
        <v>16.100000000000001</v>
      </c>
      <c r="S160" s="181">
        <f t="shared" ref="S160:S172" si="85">IF(I160&gt;1,(R160),G160)</f>
        <v>16.100000000000001</v>
      </c>
      <c r="T160" s="215">
        <v>16</v>
      </c>
    </row>
    <row r="161" spans="1:20" x14ac:dyDescent="0.3">
      <c r="A161" s="331">
        <v>154</v>
      </c>
      <c r="B161" s="182" t="s">
        <v>98</v>
      </c>
      <c r="C161" s="180">
        <v>345</v>
      </c>
      <c r="D161" s="182" t="s">
        <v>99</v>
      </c>
      <c r="E161" s="183">
        <v>43604</v>
      </c>
      <c r="F161" s="181">
        <v>1</v>
      </c>
      <c r="G161" s="181">
        <v>14.1</v>
      </c>
      <c r="H161" s="181">
        <v>14</v>
      </c>
      <c r="I161" s="181">
        <v>92</v>
      </c>
      <c r="J161" s="181">
        <v>70</v>
      </c>
      <c r="K161" s="181">
        <f t="shared" si="79"/>
        <v>78</v>
      </c>
      <c r="L161" s="181">
        <f t="shared" si="80"/>
        <v>22</v>
      </c>
      <c r="M161" s="181">
        <f t="shared" si="81"/>
        <v>14.1</v>
      </c>
      <c r="N161" s="181">
        <f t="shared" si="82"/>
        <v>7.9</v>
      </c>
      <c r="O161" s="198">
        <v>0.3</v>
      </c>
      <c r="P161" s="181">
        <f t="shared" si="83"/>
        <v>2.37</v>
      </c>
      <c r="Q161" s="192">
        <v>0.1</v>
      </c>
      <c r="R161" s="181">
        <f t="shared" si="84"/>
        <v>14.2</v>
      </c>
      <c r="S161" s="181">
        <f t="shared" si="85"/>
        <v>14.2</v>
      </c>
      <c r="T161" s="215">
        <f>S161</f>
        <v>14.2</v>
      </c>
    </row>
    <row r="162" spans="1:20" x14ac:dyDescent="0.3">
      <c r="A162" s="331">
        <v>155</v>
      </c>
      <c r="B162" s="180" t="s">
        <v>122</v>
      </c>
      <c r="C162" s="180">
        <v>166</v>
      </c>
      <c r="D162" s="182" t="s">
        <v>123</v>
      </c>
      <c r="E162" s="183">
        <v>43604</v>
      </c>
      <c r="F162" s="181">
        <v>1</v>
      </c>
      <c r="G162" s="181">
        <v>10</v>
      </c>
      <c r="H162" s="186">
        <v>10</v>
      </c>
      <c r="I162" s="181">
        <v>78</v>
      </c>
      <c r="J162" s="181">
        <v>70</v>
      </c>
      <c r="K162" s="186">
        <f t="shared" si="79"/>
        <v>68</v>
      </c>
      <c r="L162" s="187">
        <f t="shared" si="80"/>
        <v>8</v>
      </c>
      <c r="M162" s="188">
        <f t="shared" si="81"/>
        <v>10</v>
      </c>
      <c r="N162" s="188">
        <f t="shared" si="82"/>
        <v>-2</v>
      </c>
      <c r="O162" s="181" t="str">
        <f t="shared" ref="O162:O167" si="86">IF(M162&gt;=19.5,"70%",IF(M162&gt;=13.5,"50%",IF(M162&gt;=5.5,"30%",IF(M162&gt;=0.1,"15%"))))</f>
        <v>30%</v>
      </c>
      <c r="P162" s="181">
        <f t="shared" si="83"/>
        <v>-0.6</v>
      </c>
      <c r="Q162" s="181">
        <v>0.2</v>
      </c>
      <c r="R162" s="188">
        <f t="shared" si="84"/>
        <v>9.4</v>
      </c>
      <c r="S162" s="188">
        <f t="shared" si="85"/>
        <v>9.4</v>
      </c>
      <c r="T162" s="142">
        <f>S162</f>
        <v>9.4</v>
      </c>
    </row>
    <row r="163" spans="1:20" x14ac:dyDescent="0.3">
      <c r="A163" s="332">
        <v>156</v>
      </c>
      <c r="B163" s="194" t="s">
        <v>472</v>
      </c>
      <c r="C163" s="180">
        <v>461</v>
      </c>
      <c r="D163" s="194"/>
      <c r="E163" s="183">
        <v>43604</v>
      </c>
      <c r="F163" s="195">
        <v>1</v>
      </c>
      <c r="G163" s="181">
        <v>23</v>
      </c>
      <c r="H163" s="181">
        <v>23</v>
      </c>
      <c r="I163" s="181">
        <v>91</v>
      </c>
      <c r="J163" s="181">
        <v>70</v>
      </c>
      <c r="K163" s="181">
        <f t="shared" si="79"/>
        <v>68</v>
      </c>
      <c r="L163" s="181">
        <f t="shared" si="80"/>
        <v>21</v>
      </c>
      <c r="M163" s="181">
        <f t="shared" si="81"/>
        <v>23</v>
      </c>
      <c r="N163" s="181">
        <f t="shared" si="82"/>
        <v>-2</v>
      </c>
      <c r="O163" s="181" t="str">
        <f t="shared" si="86"/>
        <v>70%</v>
      </c>
      <c r="P163" s="181">
        <f t="shared" si="83"/>
        <v>-1.4</v>
      </c>
      <c r="Q163" s="192">
        <v>0.1</v>
      </c>
      <c r="R163" s="181">
        <f t="shared" si="84"/>
        <v>21.6</v>
      </c>
      <c r="S163" s="181">
        <f t="shared" si="85"/>
        <v>21.6</v>
      </c>
      <c r="T163" s="215">
        <v>22</v>
      </c>
    </row>
    <row r="164" spans="1:20" x14ac:dyDescent="0.3">
      <c r="A164" s="331">
        <v>157</v>
      </c>
      <c r="B164" s="182" t="s">
        <v>173</v>
      </c>
      <c r="C164" s="180">
        <v>357</v>
      </c>
      <c r="D164" s="182"/>
      <c r="E164" s="183">
        <v>43604</v>
      </c>
      <c r="F164" s="181">
        <v>1</v>
      </c>
      <c r="G164" s="181">
        <v>23</v>
      </c>
      <c r="H164" s="181">
        <v>23</v>
      </c>
      <c r="I164" s="181">
        <v>95</v>
      </c>
      <c r="J164" s="181">
        <v>70</v>
      </c>
      <c r="K164" s="181">
        <f t="shared" si="79"/>
        <v>72</v>
      </c>
      <c r="L164" s="181">
        <f t="shared" si="80"/>
        <v>25</v>
      </c>
      <c r="M164" s="181">
        <f t="shared" si="81"/>
        <v>23</v>
      </c>
      <c r="N164" s="181">
        <f t="shared" si="82"/>
        <v>2</v>
      </c>
      <c r="O164" s="181" t="str">
        <f t="shared" si="86"/>
        <v>70%</v>
      </c>
      <c r="P164" s="181">
        <f t="shared" si="83"/>
        <v>1.4</v>
      </c>
      <c r="Q164" s="192">
        <v>0.1</v>
      </c>
      <c r="R164" s="181">
        <f t="shared" si="84"/>
        <v>23.1</v>
      </c>
      <c r="S164" s="181">
        <f t="shared" si="85"/>
        <v>23.1</v>
      </c>
      <c r="T164" s="215">
        <v>23</v>
      </c>
    </row>
    <row r="165" spans="1:20" x14ac:dyDescent="0.3">
      <c r="A165" s="331">
        <v>158</v>
      </c>
      <c r="B165" s="199" t="s">
        <v>190</v>
      </c>
      <c r="C165" s="180">
        <v>363</v>
      </c>
      <c r="D165" s="200"/>
      <c r="E165" s="183">
        <v>43604</v>
      </c>
      <c r="F165" s="201">
        <v>1</v>
      </c>
      <c r="G165" s="188">
        <v>16</v>
      </c>
      <c r="H165" s="186">
        <f>G165</f>
        <v>16</v>
      </c>
      <c r="I165" s="181">
        <v>86</v>
      </c>
      <c r="J165" s="181">
        <v>70</v>
      </c>
      <c r="K165" s="186">
        <f t="shared" si="79"/>
        <v>70</v>
      </c>
      <c r="L165" s="181">
        <f t="shared" si="80"/>
        <v>16</v>
      </c>
      <c r="M165" s="188">
        <f t="shared" si="81"/>
        <v>16</v>
      </c>
      <c r="N165" s="188">
        <f t="shared" si="82"/>
        <v>0</v>
      </c>
      <c r="O165" s="181" t="str">
        <f t="shared" si="86"/>
        <v>50%</v>
      </c>
      <c r="P165" s="181">
        <f t="shared" si="83"/>
        <v>0</v>
      </c>
      <c r="Q165" s="192">
        <v>0.1</v>
      </c>
      <c r="R165" s="188">
        <f t="shared" si="84"/>
        <v>16</v>
      </c>
      <c r="S165" s="188">
        <f t="shared" si="85"/>
        <v>16</v>
      </c>
      <c r="T165" s="215">
        <v>16</v>
      </c>
    </row>
    <row r="166" spans="1:20" x14ac:dyDescent="0.3">
      <c r="A166" s="331">
        <v>159</v>
      </c>
      <c r="B166" s="180" t="s">
        <v>221</v>
      </c>
      <c r="C166" s="180">
        <v>3</v>
      </c>
      <c r="D166" s="182"/>
      <c r="E166" s="183">
        <v>43604</v>
      </c>
      <c r="F166" s="181">
        <v>1</v>
      </c>
      <c r="G166" s="413">
        <v>3.3</v>
      </c>
      <c r="H166" s="414">
        <v>3</v>
      </c>
      <c r="I166" s="415">
        <v>83</v>
      </c>
      <c r="J166" s="415">
        <v>70</v>
      </c>
      <c r="K166" s="414">
        <f t="shared" si="79"/>
        <v>80</v>
      </c>
      <c r="L166" s="416">
        <f t="shared" si="80"/>
        <v>13</v>
      </c>
      <c r="M166" s="413">
        <f t="shared" si="81"/>
        <v>3.3</v>
      </c>
      <c r="N166" s="413">
        <f t="shared" si="82"/>
        <v>9.6999999999999993</v>
      </c>
      <c r="O166" s="417" t="str">
        <f t="shared" si="86"/>
        <v>15%</v>
      </c>
      <c r="P166" s="415">
        <f t="shared" si="83"/>
        <v>1.4549999999999998</v>
      </c>
      <c r="Q166" s="192">
        <v>0.1</v>
      </c>
      <c r="R166" s="413">
        <f t="shared" si="84"/>
        <v>3.4</v>
      </c>
      <c r="S166" s="418">
        <f t="shared" si="85"/>
        <v>3.4</v>
      </c>
      <c r="T166" s="419">
        <f>S166</f>
        <v>3.4</v>
      </c>
    </row>
    <row r="167" spans="1:20" x14ac:dyDescent="0.3">
      <c r="A167" s="332">
        <v>160</v>
      </c>
      <c r="B167" s="180" t="s">
        <v>237</v>
      </c>
      <c r="C167" s="180">
        <v>195</v>
      </c>
      <c r="D167" s="182" t="s">
        <v>24</v>
      </c>
      <c r="E167" s="183">
        <v>43604</v>
      </c>
      <c r="F167" s="181">
        <v>1</v>
      </c>
      <c r="G167" s="181">
        <v>5</v>
      </c>
      <c r="H167" s="186">
        <v>5</v>
      </c>
      <c r="I167" s="181">
        <v>78</v>
      </c>
      <c r="J167" s="181">
        <v>70</v>
      </c>
      <c r="K167" s="186">
        <f t="shared" si="79"/>
        <v>73</v>
      </c>
      <c r="L167" s="187">
        <f t="shared" si="80"/>
        <v>8</v>
      </c>
      <c r="M167" s="188">
        <f t="shared" si="81"/>
        <v>5</v>
      </c>
      <c r="N167" s="188">
        <f t="shared" si="82"/>
        <v>3</v>
      </c>
      <c r="O167" s="181" t="str">
        <f t="shared" si="86"/>
        <v>15%</v>
      </c>
      <c r="P167" s="181">
        <v>0.1</v>
      </c>
      <c r="Q167" s="192">
        <v>0.1</v>
      </c>
      <c r="R167" s="181">
        <v>5.0999999999999996</v>
      </c>
      <c r="S167" s="188">
        <f t="shared" si="85"/>
        <v>5.0999999999999996</v>
      </c>
      <c r="T167" s="142">
        <f>S167</f>
        <v>5.0999999999999996</v>
      </c>
    </row>
    <row r="168" spans="1:20" x14ac:dyDescent="0.3">
      <c r="A168" s="331">
        <v>161</v>
      </c>
      <c r="B168" s="180" t="s">
        <v>264</v>
      </c>
      <c r="C168" s="180">
        <v>180</v>
      </c>
      <c r="D168" s="182"/>
      <c r="E168" s="183">
        <v>43604</v>
      </c>
      <c r="F168" s="181">
        <v>1</v>
      </c>
      <c r="G168" s="181">
        <v>13</v>
      </c>
      <c r="H168" s="186">
        <v>13</v>
      </c>
      <c r="I168" s="181">
        <v>89</v>
      </c>
      <c r="J168" s="181">
        <v>70</v>
      </c>
      <c r="K168" s="186">
        <f t="shared" si="79"/>
        <v>76</v>
      </c>
      <c r="L168" s="187">
        <f t="shared" si="80"/>
        <v>19</v>
      </c>
      <c r="M168" s="188">
        <f t="shared" si="81"/>
        <v>13</v>
      </c>
      <c r="N168" s="188">
        <f t="shared" si="82"/>
        <v>6</v>
      </c>
      <c r="O168" s="198">
        <v>0.3</v>
      </c>
      <c r="P168" s="181">
        <f t="shared" ref="P168:P182" si="87">N168*O168</f>
        <v>1.7999999999999998</v>
      </c>
      <c r="Q168" s="192">
        <v>0.1</v>
      </c>
      <c r="R168" s="188">
        <f>IF(M168&gt;=L168,(M168+P168),M168+Q168)</f>
        <v>13.1</v>
      </c>
      <c r="S168" s="188">
        <f t="shared" si="85"/>
        <v>13.1</v>
      </c>
      <c r="T168" s="142">
        <f>S168</f>
        <v>13.1</v>
      </c>
    </row>
    <row r="169" spans="1:20" x14ac:dyDescent="0.3">
      <c r="A169" s="331">
        <v>162</v>
      </c>
      <c r="B169" s="180" t="s">
        <v>278</v>
      </c>
      <c r="C169" s="180">
        <v>315</v>
      </c>
      <c r="D169" s="182"/>
      <c r="E169" s="183">
        <v>43604</v>
      </c>
      <c r="F169" s="181">
        <v>1</v>
      </c>
      <c r="G169" s="188">
        <v>10</v>
      </c>
      <c r="H169" s="186">
        <v>10</v>
      </c>
      <c r="I169" s="181">
        <v>84</v>
      </c>
      <c r="J169" s="181">
        <v>70</v>
      </c>
      <c r="K169" s="186">
        <f t="shared" si="79"/>
        <v>74</v>
      </c>
      <c r="L169" s="187">
        <f t="shared" si="80"/>
        <v>14</v>
      </c>
      <c r="M169" s="188">
        <f t="shared" si="81"/>
        <v>10</v>
      </c>
      <c r="N169" s="188">
        <f t="shared" si="82"/>
        <v>4</v>
      </c>
      <c r="O169" s="181" t="str">
        <f>IF(M169&gt;=19.5,"70%",IF(M169&gt;=13.5,"50%",IF(M169&gt;=5.5,"30%",IF(M169&gt;=0.1,"15%"))))</f>
        <v>30%</v>
      </c>
      <c r="P169" s="181">
        <f t="shared" si="87"/>
        <v>1.2</v>
      </c>
      <c r="Q169" s="192">
        <v>0.1</v>
      </c>
      <c r="R169" s="188">
        <f>IF(M169&gt;=L169,(M169+P169),M169+Q169)</f>
        <v>10.1</v>
      </c>
      <c r="S169" s="188">
        <f t="shared" si="85"/>
        <v>10.1</v>
      </c>
      <c r="T169" s="142">
        <f>S169</f>
        <v>10.1</v>
      </c>
    </row>
    <row r="170" spans="1:20" x14ac:dyDescent="0.3">
      <c r="A170" s="331">
        <v>163</v>
      </c>
      <c r="B170" s="180" t="s">
        <v>567</v>
      </c>
      <c r="C170" s="180">
        <v>289</v>
      </c>
      <c r="D170" s="182" t="s">
        <v>24</v>
      </c>
      <c r="E170" s="183">
        <v>43604</v>
      </c>
      <c r="F170" s="181">
        <v>1</v>
      </c>
      <c r="G170" s="188">
        <v>13</v>
      </c>
      <c r="H170" s="186">
        <v>13</v>
      </c>
      <c r="I170" s="317">
        <v>88</v>
      </c>
      <c r="J170" s="317">
        <v>70</v>
      </c>
      <c r="K170" s="313">
        <f t="shared" si="79"/>
        <v>75</v>
      </c>
      <c r="L170" s="317">
        <f t="shared" si="80"/>
        <v>18</v>
      </c>
      <c r="M170" s="318">
        <f t="shared" si="81"/>
        <v>13</v>
      </c>
      <c r="N170" s="318">
        <f t="shared" si="82"/>
        <v>5</v>
      </c>
      <c r="O170" s="319">
        <v>0.3</v>
      </c>
      <c r="P170" s="317">
        <f t="shared" si="87"/>
        <v>1.5</v>
      </c>
      <c r="Q170" s="192">
        <v>0.1</v>
      </c>
      <c r="R170" s="318">
        <f>IF(M170&gt;=L170,(M170+P170),M170+Q170)</f>
        <v>13.1</v>
      </c>
      <c r="S170" s="188">
        <f t="shared" si="85"/>
        <v>13.1</v>
      </c>
      <c r="T170" s="142">
        <f>S170</f>
        <v>13.1</v>
      </c>
    </row>
    <row r="171" spans="1:20" x14ac:dyDescent="0.3">
      <c r="A171" s="332">
        <v>164</v>
      </c>
      <c r="B171" s="194" t="s">
        <v>560</v>
      </c>
      <c r="C171" s="180">
        <v>492</v>
      </c>
      <c r="D171" s="194"/>
      <c r="E171" s="183">
        <v>43604</v>
      </c>
      <c r="F171" s="195">
        <v>1</v>
      </c>
      <c r="G171" s="181">
        <v>24</v>
      </c>
      <c r="H171" s="181">
        <v>24</v>
      </c>
      <c r="I171" s="181">
        <v>91</v>
      </c>
      <c r="J171" s="181">
        <v>70</v>
      </c>
      <c r="K171" s="181">
        <f t="shared" si="79"/>
        <v>67</v>
      </c>
      <c r="L171" s="181">
        <f t="shared" si="80"/>
        <v>21</v>
      </c>
      <c r="M171" s="181">
        <f t="shared" si="81"/>
        <v>24</v>
      </c>
      <c r="N171" s="181">
        <f t="shared" si="82"/>
        <v>-3</v>
      </c>
      <c r="O171" s="181" t="str">
        <f>IF(M171&gt;=19.5,"70%",IF(M171&gt;=13.5,"50%",IF(M171&gt;=5.5,"30%",IF(M171&gt;=0.1,"15%"))))</f>
        <v>70%</v>
      </c>
      <c r="P171" s="181">
        <f t="shared" si="87"/>
        <v>-2.0999999999999996</v>
      </c>
      <c r="Q171" s="192">
        <v>0.1</v>
      </c>
      <c r="R171" s="181">
        <f>IF(M171&gt;=L171,(M171+P171),M171+Q171)</f>
        <v>21.9</v>
      </c>
      <c r="S171" s="181">
        <f t="shared" si="85"/>
        <v>21.9</v>
      </c>
      <c r="T171" s="215">
        <v>22</v>
      </c>
    </row>
    <row r="172" spans="1:20" x14ac:dyDescent="0.3">
      <c r="A172" s="331">
        <v>165</v>
      </c>
      <c r="B172" s="194" t="s">
        <v>559</v>
      </c>
      <c r="C172" s="180">
        <v>469</v>
      </c>
      <c r="D172" s="194"/>
      <c r="E172" s="183">
        <v>43604</v>
      </c>
      <c r="F172" s="195">
        <v>1</v>
      </c>
      <c r="G172" s="181">
        <v>19</v>
      </c>
      <c r="H172" s="181">
        <v>19</v>
      </c>
      <c r="I172" s="181">
        <v>89</v>
      </c>
      <c r="J172" s="181">
        <v>70</v>
      </c>
      <c r="K172" s="181">
        <f t="shared" si="79"/>
        <v>70</v>
      </c>
      <c r="L172" s="181">
        <f t="shared" si="80"/>
        <v>19</v>
      </c>
      <c r="M172" s="181">
        <f t="shared" si="81"/>
        <v>19</v>
      </c>
      <c r="N172" s="181">
        <f t="shared" si="82"/>
        <v>0</v>
      </c>
      <c r="O172" s="198">
        <v>0.7</v>
      </c>
      <c r="P172" s="181">
        <f t="shared" si="87"/>
        <v>0</v>
      </c>
      <c r="Q172" s="192">
        <v>0.1</v>
      </c>
      <c r="R172" s="181">
        <f>IF(M172&gt;=L172,(M172+P172),M172+Q172)</f>
        <v>19</v>
      </c>
      <c r="S172" s="181">
        <f t="shared" si="85"/>
        <v>19</v>
      </c>
      <c r="T172" s="215">
        <v>19</v>
      </c>
    </row>
    <row r="173" spans="1:20" x14ac:dyDescent="0.3">
      <c r="A173" s="331">
        <v>166</v>
      </c>
      <c r="B173" s="194" t="s">
        <v>558</v>
      </c>
      <c r="C173" s="180">
        <v>493</v>
      </c>
      <c r="D173" s="194" t="s">
        <v>24</v>
      </c>
      <c r="E173" s="183">
        <v>43604</v>
      </c>
      <c r="F173" s="195">
        <v>1</v>
      </c>
      <c r="G173" s="181">
        <v>24</v>
      </c>
      <c r="H173" s="186">
        <v>24</v>
      </c>
      <c r="I173" s="181">
        <v>105</v>
      </c>
      <c r="J173" s="181">
        <v>70</v>
      </c>
      <c r="K173" s="186">
        <f t="shared" si="79"/>
        <v>81</v>
      </c>
      <c r="L173" s="187">
        <f t="shared" si="80"/>
        <v>35</v>
      </c>
      <c r="M173" s="188">
        <f t="shared" si="81"/>
        <v>24</v>
      </c>
      <c r="N173" s="188">
        <f t="shared" si="82"/>
        <v>11</v>
      </c>
      <c r="O173" s="181" t="str">
        <f>IF(M173&gt;=19.5,"70%",IF(M173&gt;=13.5,"50%",IF(M173&gt;=5.5,"30%",IF(M173&gt;=0.1,"15%"))))</f>
        <v>70%</v>
      </c>
      <c r="P173" s="181">
        <f t="shared" si="87"/>
        <v>7.6999999999999993</v>
      </c>
      <c r="Q173" s="181">
        <v>0.1</v>
      </c>
      <c r="R173" s="188">
        <v>24</v>
      </c>
      <c r="S173" s="188">
        <v>24</v>
      </c>
      <c r="T173" s="142">
        <v>24</v>
      </c>
    </row>
    <row r="174" spans="1:20" x14ac:dyDescent="0.3">
      <c r="A174" s="331">
        <v>167</v>
      </c>
      <c r="B174" s="180" t="s">
        <v>320</v>
      </c>
      <c r="C174" s="180">
        <v>389</v>
      </c>
      <c r="D174" s="182" t="s">
        <v>24</v>
      </c>
      <c r="E174" s="183">
        <v>43604</v>
      </c>
      <c r="F174" s="181">
        <v>1</v>
      </c>
      <c r="G174" s="188">
        <v>7</v>
      </c>
      <c r="H174" s="186">
        <v>7</v>
      </c>
      <c r="I174" s="181">
        <v>84</v>
      </c>
      <c r="J174" s="181">
        <v>70</v>
      </c>
      <c r="K174" s="186">
        <f t="shared" si="79"/>
        <v>77</v>
      </c>
      <c r="L174" s="187">
        <f t="shared" si="80"/>
        <v>14</v>
      </c>
      <c r="M174" s="188">
        <f t="shared" si="81"/>
        <v>7</v>
      </c>
      <c r="N174" s="188">
        <f t="shared" si="82"/>
        <v>7</v>
      </c>
      <c r="O174" s="181" t="str">
        <f>IF(M174&gt;=19.5,"70%",IF(M174&gt;=13.5,"50%",IF(M174&gt;=5.5,"30%",IF(M174&gt;=0.1,"15%"))))</f>
        <v>30%</v>
      </c>
      <c r="P174" s="181">
        <f t="shared" si="87"/>
        <v>2.1</v>
      </c>
      <c r="Q174" s="192">
        <v>0.1</v>
      </c>
      <c r="R174" s="188">
        <f t="shared" ref="R174:R182" si="88">IF(M174&gt;=L174,(M174+P174),M174+Q174)</f>
        <v>7.1</v>
      </c>
      <c r="S174" s="188">
        <f t="shared" ref="S174:S182" si="89">IF(I174&gt;1,(R174),G174)</f>
        <v>7.1</v>
      </c>
      <c r="T174" s="142">
        <f>S174</f>
        <v>7.1</v>
      </c>
    </row>
    <row r="175" spans="1:20" x14ac:dyDescent="0.3">
      <c r="A175" s="332">
        <v>168</v>
      </c>
      <c r="B175" s="180" t="s">
        <v>562</v>
      </c>
      <c r="C175" s="180">
        <v>233</v>
      </c>
      <c r="D175" s="182" t="s">
        <v>24</v>
      </c>
      <c r="E175" s="183">
        <v>43604</v>
      </c>
      <c r="F175" s="181">
        <v>1</v>
      </c>
      <c r="G175" s="181">
        <v>16</v>
      </c>
      <c r="H175" s="186">
        <f>G175</f>
        <v>16</v>
      </c>
      <c r="I175" s="181">
        <v>89</v>
      </c>
      <c r="J175" s="181">
        <v>70</v>
      </c>
      <c r="K175" s="186">
        <f t="shared" si="79"/>
        <v>73</v>
      </c>
      <c r="L175" s="187">
        <f t="shared" si="80"/>
        <v>19</v>
      </c>
      <c r="M175" s="188">
        <f t="shared" si="81"/>
        <v>16</v>
      </c>
      <c r="N175" s="188">
        <f t="shared" si="82"/>
        <v>3</v>
      </c>
      <c r="O175" s="181" t="str">
        <f>IF(M175&gt;=19.5,"70%",IF(M175&gt;=13.5,"50%",IF(M175&gt;=5.5,"30%",IF(M175&gt;=0.1,"15%"))))</f>
        <v>50%</v>
      </c>
      <c r="P175" s="181">
        <f t="shared" si="87"/>
        <v>1.5</v>
      </c>
      <c r="Q175" s="192">
        <v>0.1</v>
      </c>
      <c r="R175" s="188">
        <f t="shared" si="88"/>
        <v>16.100000000000001</v>
      </c>
      <c r="S175" s="188">
        <f t="shared" si="89"/>
        <v>16.100000000000001</v>
      </c>
      <c r="T175" s="142">
        <f>S175</f>
        <v>16.100000000000001</v>
      </c>
    </row>
    <row r="176" spans="1:20" x14ac:dyDescent="0.3">
      <c r="A176" s="331">
        <v>169</v>
      </c>
      <c r="B176" s="180" t="s">
        <v>330</v>
      </c>
      <c r="C176" s="180">
        <v>393</v>
      </c>
      <c r="D176" s="182" t="s">
        <v>34</v>
      </c>
      <c r="E176" s="183">
        <v>43604</v>
      </c>
      <c r="F176" s="181">
        <v>1</v>
      </c>
      <c r="G176" s="181">
        <v>16.100000000000001</v>
      </c>
      <c r="H176" s="181">
        <v>16</v>
      </c>
      <c r="I176" s="181">
        <v>85</v>
      </c>
      <c r="J176" s="181">
        <v>70</v>
      </c>
      <c r="K176" s="186">
        <v>69</v>
      </c>
      <c r="L176" s="187">
        <f t="shared" si="80"/>
        <v>15</v>
      </c>
      <c r="M176" s="188">
        <f t="shared" si="81"/>
        <v>16.100000000000001</v>
      </c>
      <c r="N176" s="188">
        <f t="shared" si="82"/>
        <v>-1.1000000000000014</v>
      </c>
      <c r="O176" s="181" t="str">
        <f>IF(M176&gt;=19.5,"70%",IF(M176&gt;=13.5,"50%",IF(M176&gt;=5.5,"30%",IF(M176&gt;=0.1,"15%"))))</f>
        <v>50%</v>
      </c>
      <c r="P176" s="181">
        <f t="shared" si="87"/>
        <v>-0.55000000000000071</v>
      </c>
      <c r="Q176" s="192">
        <v>0.1</v>
      </c>
      <c r="R176" s="188">
        <f t="shared" si="88"/>
        <v>15.55</v>
      </c>
      <c r="S176" s="188">
        <f t="shared" si="89"/>
        <v>15.55</v>
      </c>
      <c r="T176" s="142">
        <f>S176</f>
        <v>15.55</v>
      </c>
    </row>
    <row r="177" spans="1:20" x14ac:dyDescent="0.3">
      <c r="A177" s="331">
        <v>170</v>
      </c>
      <c r="B177" s="194" t="s">
        <v>546</v>
      </c>
      <c r="C177" s="180">
        <v>494</v>
      </c>
      <c r="D177" s="194" t="s">
        <v>24</v>
      </c>
      <c r="E177" s="183">
        <v>43604</v>
      </c>
      <c r="F177" s="195">
        <v>1</v>
      </c>
      <c r="G177" s="188">
        <v>14</v>
      </c>
      <c r="H177" s="186">
        <v>14</v>
      </c>
      <c r="I177" s="181">
        <v>78</v>
      </c>
      <c r="J177" s="181">
        <v>70</v>
      </c>
      <c r="K177" s="186">
        <f t="shared" ref="K177:K182" si="90">I177-H177</f>
        <v>64</v>
      </c>
      <c r="L177" s="187">
        <f t="shared" si="80"/>
        <v>8</v>
      </c>
      <c r="M177" s="188">
        <f t="shared" si="81"/>
        <v>14</v>
      </c>
      <c r="N177" s="188">
        <f t="shared" si="82"/>
        <v>-6</v>
      </c>
      <c r="O177" s="198">
        <v>0.5</v>
      </c>
      <c r="P177" s="181">
        <f t="shared" si="87"/>
        <v>-3</v>
      </c>
      <c r="Q177" s="181">
        <f>IF(N177&lt;0,O177, "0.1")</f>
        <v>0.5</v>
      </c>
      <c r="R177" s="188">
        <f t="shared" si="88"/>
        <v>11</v>
      </c>
      <c r="S177" s="188">
        <f t="shared" si="89"/>
        <v>11</v>
      </c>
      <c r="T177" s="142">
        <f>S177</f>
        <v>11</v>
      </c>
    </row>
    <row r="178" spans="1:20" x14ac:dyDescent="0.3">
      <c r="A178" s="331">
        <v>171</v>
      </c>
      <c r="B178" s="199" t="s">
        <v>568</v>
      </c>
      <c r="C178" s="180">
        <v>405</v>
      </c>
      <c r="D178" s="200"/>
      <c r="E178" s="183">
        <v>43604</v>
      </c>
      <c r="F178" s="201">
        <v>1</v>
      </c>
      <c r="G178" s="181">
        <v>16</v>
      </c>
      <c r="H178" s="186">
        <f>G178</f>
        <v>16</v>
      </c>
      <c r="I178" s="181">
        <v>97</v>
      </c>
      <c r="J178" s="181">
        <v>70</v>
      </c>
      <c r="K178" s="186">
        <f t="shared" si="90"/>
        <v>81</v>
      </c>
      <c r="L178" s="187">
        <f t="shared" si="80"/>
        <v>27</v>
      </c>
      <c r="M178" s="188">
        <f t="shared" si="81"/>
        <v>16</v>
      </c>
      <c r="N178" s="188">
        <f t="shared" si="82"/>
        <v>11</v>
      </c>
      <c r="O178" s="181" t="str">
        <f>IF(M178&gt;=19.5,"70%",IF(M178&gt;=13.5,"50%",IF(M178&gt;=5.5,"30%",IF(M178&gt;=0.1,"15%"))))</f>
        <v>50%</v>
      </c>
      <c r="P178" s="181">
        <f t="shared" si="87"/>
        <v>5.5</v>
      </c>
      <c r="Q178" s="192">
        <v>0.1</v>
      </c>
      <c r="R178" s="188">
        <f t="shared" si="88"/>
        <v>16.100000000000001</v>
      </c>
      <c r="S178" s="188">
        <f t="shared" si="89"/>
        <v>16.100000000000001</v>
      </c>
      <c r="T178" s="142">
        <f>S178</f>
        <v>16.100000000000001</v>
      </c>
    </row>
    <row r="179" spans="1:20" x14ac:dyDescent="0.3">
      <c r="A179" s="332">
        <v>172</v>
      </c>
      <c r="B179" s="194" t="s">
        <v>556</v>
      </c>
      <c r="C179" s="180">
        <v>495</v>
      </c>
      <c r="D179" s="194"/>
      <c r="E179" s="183">
        <v>43604</v>
      </c>
      <c r="F179" s="195">
        <v>1</v>
      </c>
      <c r="G179" s="181">
        <v>24</v>
      </c>
      <c r="H179" s="181">
        <v>24</v>
      </c>
      <c r="I179" s="181">
        <v>97</v>
      </c>
      <c r="J179" s="181">
        <v>70</v>
      </c>
      <c r="K179" s="181">
        <f t="shared" si="90"/>
        <v>73</v>
      </c>
      <c r="L179" s="181">
        <f t="shared" si="80"/>
        <v>27</v>
      </c>
      <c r="M179" s="181">
        <f t="shared" si="81"/>
        <v>24</v>
      </c>
      <c r="N179" s="181">
        <f t="shared" si="82"/>
        <v>3</v>
      </c>
      <c r="O179" s="181" t="str">
        <f>IF(M179&gt;=19.5,"70%",IF(M179&gt;=13.5,"50%",IF(M179&gt;=5.5,"30%",IF(M179&gt;=0.1,"15%"))))</f>
        <v>70%</v>
      </c>
      <c r="P179" s="181">
        <f t="shared" si="87"/>
        <v>2.0999999999999996</v>
      </c>
      <c r="Q179" s="192">
        <v>0.1</v>
      </c>
      <c r="R179" s="181">
        <f t="shared" si="88"/>
        <v>24.1</v>
      </c>
      <c r="S179" s="181">
        <f t="shared" si="89"/>
        <v>24.1</v>
      </c>
      <c r="T179" s="215">
        <v>24</v>
      </c>
    </row>
    <row r="180" spans="1:20" x14ac:dyDescent="0.3">
      <c r="A180" s="331">
        <v>173</v>
      </c>
      <c r="B180" s="226" t="s">
        <v>396</v>
      </c>
      <c r="C180" s="189">
        <v>410</v>
      </c>
      <c r="D180" s="227" t="s">
        <v>24</v>
      </c>
      <c r="E180" s="183">
        <v>43604</v>
      </c>
      <c r="F180" s="228">
        <v>1</v>
      </c>
      <c r="G180" s="192">
        <v>14</v>
      </c>
      <c r="H180" s="192">
        <v>14</v>
      </c>
      <c r="I180" s="192">
        <v>92</v>
      </c>
      <c r="J180" s="192">
        <v>70</v>
      </c>
      <c r="K180" s="192">
        <f t="shared" si="90"/>
        <v>78</v>
      </c>
      <c r="L180" s="192">
        <f t="shared" si="80"/>
        <v>22</v>
      </c>
      <c r="M180" s="192">
        <f t="shared" si="81"/>
        <v>14</v>
      </c>
      <c r="N180" s="192">
        <f t="shared" si="82"/>
        <v>8</v>
      </c>
      <c r="O180" s="192" t="str">
        <f>IF(M180&gt;=19.5,"70%",IF(M180&gt;=13.5,"50%",IF(M180&gt;=5.5,"30%",IF(M180&gt;=0.1,"15%"))))</f>
        <v>50%</v>
      </c>
      <c r="P180" s="192">
        <f t="shared" si="87"/>
        <v>4</v>
      </c>
      <c r="Q180" s="192">
        <v>0.1</v>
      </c>
      <c r="R180" s="192">
        <f t="shared" si="88"/>
        <v>14.1</v>
      </c>
      <c r="S180" s="192">
        <f t="shared" si="89"/>
        <v>14.1</v>
      </c>
      <c r="T180" s="216">
        <f>S180</f>
        <v>14.1</v>
      </c>
    </row>
    <row r="181" spans="1:20" x14ac:dyDescent="0.3">
      <c r="A181" s="331">
        <v>174</v>
      </c>
      <c r="B181" s="194" t="s">
        <v>561</v>
      </c>
      <c r="C181" s="180">
        <v>596</v>
      </c>
      <c r="D181" s="194"/>
      <c r="E181" s="183">
        <v>43604</v>
      </c>
      <c r="F181" s="195">
        <v>1</v>
      </c>
      <c r="G181" s="181">
        <v>24</v>
      </c>
      <c r="H181" s="181">
        <v>24</v>
      </c>
      <c r="I181" s="181">
        <v>97</v>
      </c>
      <c r="J181" s="181">
        <v>70</v>
      </c>
      <c r="K181" s="181">
        <f t="shared" si="90"/>
        <v>73</v>
      </c>
      <c r="L181" s="181">
        <f t="shared" si="80"/>
        <v>27</v>
      </c>
      <c r="M181" s="181">
        <f t="shared" si="81"/>
        <v>24</v>
      </c>
      <c r="N181" s="181">
        <f t="shared" si="82"/>
        <v>3</v>
      </c>
      <c r="O181" s="181" t="str">
        <f>IF(M181&gt;=19.5,"70%",IF(M181&gt;=13.5,"50%",IF(M181&gt;=5.5,"30%",IF(M181&gt;=0.1,"15%"))))</f>
        <v>70%</v>
      </c>
      <c r="P181" s="181">
        <f t="shared" si="87"/>
        <v>2.0999999999999996</v>
      </c>
      <c r="Q181" s="192">
        <v>0.1</v>
      </c>
      <c r="R181" s="181">
        <f t="shared" si="88"/>
        <v>24.1</v>
      </c>
      <c r="S181" s="181">
        <f t="shared" si="89"/>
        <v>24.1</v>
      </c>
      <c r="T181" s="215">
        <v>24</v>
      </c>
    </row>
    <row r="182" spans="1:20" ht="15" thickBot="1" x14ac:dyDescent="0.35">
      <c r="A182" s="364">
        <v>175</v>
      </c>
      <c r="B182" s="438" t="s">
        <v>557</v>
      </c>
      <c r="C182" s="217">
        <v>497</v>
      </c>
      <c r="D182" s="438" t="s">
        <v>24</v>
      </c>
      <c r="E182" s="220">
        <v>43604</v>
      </c>
      <c r="F182" s="365">
        <v>1</v>
      </c>
      <c r="G182" s="218">
        <v>8</v>
      </c>
      <c r="H182" s="439">
        <v>8</v>
      </c>
      <c r="I182" s="218">
        <v>79</v>
      </c>
      <c r="J182" s="218">
        <v>70</v>
      </c>
      <c r="K182" s="439">
        <f t="shared" si="90"/>
        <v>71</v>
      </c>
      <c r="L182" s="440">
        <f t="shared" si="80"/>
        <v>9</v>
      </c>
      <c r="M182" s="221">
        <f t="shared" si="81"/>
        <v>8</v>
      </c>
      <c r="N182" s="221">
        <f t="shared" si="82"/>
        <v>1</v>
      </c>
      <c r="O182" s="218" t="str">
        <f>IF(M182&gt;=19.5,"70%",IF(M182&gt;=13.5,"50%",IF(M182&gt;=5.5,"30%",IF(M182&gt;=0.1,"15%"))))</f>
        <v>30%</v>
      </c>
      <c r="P182" s="218">
        <f t="shared" si="87"/>
        <v>0.3</v>
      </c>
      <c r="Q182" s="218" t="str">
        <f>IF(N182&lt;0,O182, "0.1")</f>
        <v>0.1</v>
      </c>
      <c r="R182" s="221">
        <f t="shared" si="88"/>
        <v>8.1</v>
      </c>
      <c r="S182" s="221">
        <f t="shared" si="89"/>
        <v>8.1</v>
      </c>
      <c r="T182" s="222">
        <f>S182</f>
        <v>8.1</v>
      </c>
    </row>
    <row r="183" spans="1:20" ht="15" thickBot="1" x14ac:dyDescent="0.35">
      <c r="A183" s="361"/>
      <c r="B183" s="594" t="s">
        <v>527</v>
      </c>
      <c r="C183" s="595"/>
      <c r="D183" s="595"/>
      <c r="E183" s="595"/>
      <c r="F183" s="595"/>
      <c r="G183" s="595"/>
      <c r="H183" s="595"/>
      <c r="I183" s="595"/>
      <c r="J183" s="595"/>
      <c r="K183" s="595"/>
      <c r="L183" s="595"/>
      <c r="M183" s="595"/>
      <c r="N183" s="595"/>
      <c r="O183" s="595"/>
      <c r="P183" s="595"/>
      <c r="Q183" s="595"/>
      <c r="R183" s="595"/>
      <c r="S183" s="595"/>
      <c r="T183" s="596"/>
    </row>
    <row r="184" spans="1:20" x14ac:dyDescent="0.3">
      <c r="A184" s="291">
        <v>176</v>
      </c>
      <c r="B184" s="292" t="s">
        <v>51</v>
      </c>
      <c r="C184" s="355">
        <v>329</v>
      </c>
      <c r="D184" s="294" t="s">
        <v>20</v>
      </c>
      <c r="E184" s="295" t="s">
        <v>498</v>
      </c>
      <c r="F184" s="296">
        <v>1</v>
      </c>
      <c r="G184" s="293">
        <v>9.5</v>
      </c>
      <c r="H184" s="293">
        <v>10</v>
      </c>
      <c r="I184" s="293">
        <v>74</v>
      </c>
      <c r="J184" s="293">
        <v>70</v>
      </c>
      <c r="K184" s="293">
        <f t="shared" ref="K184:K194" si="91">I184-H184</f>
        <v>64</v>
      </c>
      <c r="L184" s="293">
        <f t="shared" ref="L184:L196" si="92">I184-J184</f>
        <v>4</v>
      </c>
      <c r="M184" s="293">
        <v>8.4</v>
      </c>
      <c r="N184" s="293">
        <f t="shared" ref="N184:N196" si="93">L184-M184</f>
        <v>-4.4000000000000004</v>
      </c>
      <c r="O184" s="293" t="str">
        <f t="shared" ref="O184:O196" si="94">IF(M184&gt;=19.5,"70%",IF(M184&gt;=13.5,"50%",IF(M184&gt;=5.5,"30%",IF(M184&gt;=0.1,"15%"))))</f>
        <v>30%</v>
      </c>
      <c r="P184" s="293">
        <f t="shared" ref="P184:P195" si="95">N184*O184</f>
        <v>-1.32</v>
      </c>
      <c r="Q184" s="293">
        <v>0.1</v>
      </c>
      <c r="R184" s="293">
        <v>8.4</v>
      </c>
      <c r="S184" s="293">
        <f t="shared" ref="S184:S196" si="96">IF(I184&gt;1,(R184),G184)</f>
        <v>8.4</v>
      </c>
      <c r="T184" s="297">
        <f t="shared" ref="T184:T196" si="97">S184</f>
        <v>8.4</v>
      </c>
    </row>
    <row r="185" spans="1:20" x14ac:dyDescent="0.3">
      <c r="A185" s="233">
        <v>177</v>
      </c>
      <c r="B185" s="204" t="s">
        <v>67</v>
      </c>
      <c r="C185" s="203">
        <v>336</v>
      </c>
      <c r="D185" s="204" t="s">
        <v>34</v>
      </c>
      <c r="E185" s="223" t="s">
        <v>498</v>
      </c>
      <c r="F185" s="202">
        <v>1</v>
      </c>
      <c r="G185" s="202">
        <v>14</v>
      </c>
      <c r="H185" s="202">
        <v>14</v>
      </c>
      <c r="I185" s="202">
        <v>87</v>
      </c>
      <c r="J185" s="202">
        <v>70</v>
      </c>
      <c r="K185" s="202">
        <f t="shared" si="91"/>
        <v>73</v>
      </c>
      <c r="L185" s="202">
        <f t="shared" si="92"/>
        <v>17</v>
      </c>
      <c r="M185" s="202">
        <f t="shared" ref="M185:M196" si="98">G185</f>
        <v>14</v>
      </c>
      <c r="N185" s="202">
        <f t="shared" si="93"/>
        <v>3</v>
      </c>
      <c r="O185" s="202" t="str">
        <f t="shared" si="94"/>
        <v>50%</v>
      </c>
      <c r="P185" s="202">
        <f t="shared" si="95"/>
        <v>1.5</v>
      </c>
      <c r="Q185" s="202" t="str">
        <f>IF(N185&lt;0,O185, "0.1")</f>
        <v>0.1</v>
      </c>
      <c r="R185" s="202">
        <f t="shared" ref="R185:R196" si="99">IF(M185&gt;=L185,(M185+P185),M185+Q185)</f>
        <v>14.1</v>
      </c>
      <c r="S185" s="202">
        <f t="shared" si="96"/>
        <v>14.1</v>
      </c>
      <c r="T185" s="234">
        <f>S185</f>
        <v>14.1</v>
      </c>
    </row>
    <row r="186" spans="1:20" x14ac:dyDescent="0.3">
      <c r="A186" s="233">
        <v>178</v>
      </c>
      <c r="B186" s="203" t="s">
        <v>341</v>
      </c>
      <c r="C186" s="203">
        <v>154</v>
      </c>
      <c r="D186" s="204" t="s">
        <v>17</v>
      </c>
      <c r="E186" s="224" t="s">
        <v>555</v>
      </c>
      <c r="F186" s="202">
        <v>2</v>
      </c>
      <c r="G186" s="205">
        <v>7</v>
      </c>
      <c r="H186" s="206">
        <v>7</v>
      </c>
      <c r="I186" s="202">
        <v>76</v>
      </c>
      <c r="J186" s="202">
        <v>70</v>
      </c>
      <c r="K186" s="206">
        <f t="shared" si="91"/>
        <v>69</v>
      </c>
      <c r="L186" s="207">
        <f t="shared" si="92"/>
        <v>6</v>
      </c>
      <c r="M186" s="205">
        <f t="shared" si="98"/>
        <v>7</v>
      </c>
      <c r="N186" s="205">
        <f t="shared" si="93"/>
        <v>-1</v>
      </c>
      <c r="O186" s="202" t="str">
        <f t="shared" si="94"/>
        <v>30%</v>
      </c>
      <c r="P186" s="202">
        <f t="shared" si="95"/>
        <v>-0.3</v>
      </c>
      <c r="Q186" s="202" t="str">
        <f>IF(N186&lt;0,O186, "0.1")</f>
        <v>30%</v>
      </c>
      <c r="R186" s="205">
        <f t="shared" si="99"/>
        <v>6.7</v>
      </c>
      <c r="S186" s="205">
        <f t="shared" si="96"/>
        <v>6.7</v>
      </c>
      <c r="T186" s="234">
        <f>S186</f>
        <v>6.7</v>
      </c>
    </row>
    <row r="187" spans="1:20" x14ac:dyDescent="0.3">
      <c r="A187" s="233">
        <v>179</v>
      </c>
      <c r="B187" s="376" t="s">
        <v>477</v>
      </c>
      <c r="C187" s="203">
        <v>466</v>
      </c>
      <c r="D187" s="376"/>
      <c r="E187" s="411" t="s">
        <v>498</v>
      </c>
      <c r="F187" s="377"/>
      <c r="G187" s="202">
        <v>24</v>
      </c>
      <c r="H187" s="202">
        <v>24</v>
      </c>
      <c r="I187" s="202">
        <v>101</v>
      </c>
      <c r="J187" s="202">
        <v>70</v>
      </c>
      <c r="K187" s="202">
        <f>I187-H187</f>
        <v>77</v>
      </c>
      <c r="L187" s="202">
        <f>I187-J187</f>
        <v>31</v>
      </c>
      <c r="M187" s="202">
        <f>G187</f>
        <v>24</v>
      </c>
      <c r="N187" s="202">
        <f>L187-M187</f>
        <v>7</v>
      </c>
      <c r="O187" s="202" t="str">
        <f>IF(M187&gt;=19.5,"70%",IF(M187&gt;=13.5,"50%",IF(M187&gt;=5.5,"30%",IF(M187&gt;=0.1,"15%"))))</f>
        <v>70%</v>
      </c>
      <c r="P187" s="202">
        <f>N187*O187</f>
        <v>4.8999999999999995</v>
      </c>
      <c r="Q187" s="371">
        <v>0.1</v>
      </c>
      <c r="R187" s="202">
        <f>IF(M187&gt;=L187,(M187+P187),M187+Q187)</f>
        <v>24.1</v>
      </c>
      <c r="S187" s="202">
        <f>IF(I187&gt;1,(R187),G187)</f>
        <v>24.1</v>
      </c>
      <c r="T187" s="412">
        <v>24</v>
      </c>
    </row>
    <row r="188" spans="1:20" x14ac:dyDescent="0.3">
      <c r="A188" s="233">
        <v>180</v>
      </c>
      <c r="B188" s="369" t="s">
        <v>331</v>
      </c>
      <c r="C188" s="369">
        <v>153</v>
      </c>
      <c r="D188" s="370" t="s">
        <v>45</v>
      </c>
      <c r="E188" s="371" t="s">
        <v>498</v>
      </c>
      <c r="F188" s="371">
        <v>1</v>
      </c>
      <c r="G188" s="371">
        <v>8</v>
      </c>
      <c r="H188" s="372">
        <f>G188</f>
        <v>8</v>
      </c>
      <c r="I188" s="371">
        <v>86</v>
      </c>
      <c r="J188" s="371">
        <v>72</v>
      </c>
      <c r="K188" s="372">
        <f t="shared" si="91"/>
        <v>78</v>
      </c>
      <c r="L188" s="373">
        <f t="shared" si="92"/>
        <v>14</v>
      </c>
      <c r="M188" s="374">
        <f t="shared" si="98"/>
        <v>8</v>
      </c>
      <c r="N188" s="374">
        <f t="shared" si="93"/>
        <v>6</v>
      </c>
      <c r="O188" s="371" t="str">
        <f t="shared" si="94"/>
        <v>30%</v>
      </c>
      <c r="P188" s="371">
        <f t="shared" si="95"/>
        <v>1.7999999999999998</v>
      </c>
      <c r="Q188" s="371">
        <v>0.1</v>
      </c>
      <c r="R188" s="374">
        <f t="shared" si="99"/>
        <v>8.1</v>
      </c>
      <c r="S188" s="374">
        <f t="shared" si="96"/>
        <v>8.1</v>
      </c>
      <c r="T188" s="375">
        <f>S188</f>
        <v>8.1</v>
      </c>
    </row>
    <row r="189" spans="1:20" x14ac:dyDescent="0.3">
      <c r="A189" s="233">
        <v>181</v>
      </c>
      <c r="B189" s="203" t="s">
        <v>417</v>
      </c>
      <c r="C189" s="203">
        <v>23</v>
      </c>
      <c r="D189" s="204" t="s">
        <v>20</v>
      </c>
      <c r="E189" s="224" t="s">
        <v>526</v>
      </c>
      <c r="F189" s="202">
        <v>1</v>
      </c>
      <c r="G189" s="205">
        <v>12.1</v>
      </c>
      <c r="H189" s="206">
        <v>12</v>
      </c>
      <c r="I189" s="202">
        <v>87</v>
      </c>
      <c r="J189" s="202">
        <v>72</v>
      </c>
      <c r="K189" s="206">
        <f t="shared" si="91"/>
        <v>75</v>
      </c>
      <c r="L189" s="207">
        <f t="shared" si="92"/>
        <v>15</v>
      </c>
      <c r="M189" s="205">
        <f t="shared" si="98"/>
        <v>12.1</v>
      </c>
      <c r="N189" s="205">
        <f t="shared" si="93"/>
        <v>2.9000000000000004</v>
      </c>
      <c r="O189" s="202" t="str">
        <f t="shared" si="94"/>
        <v>30%</v>
      </c>
      <c r="P189" s="202">
        <f t="shared" si="95"/>
        <v>0.87000000000000011</v>
      </c>
      <c r="Q189" s="202" t="str">
        <f>IF(N189&lt;0,O189, "0.1")</f>
        <v>0.1</v>
      </c>
      <c r="R189" s="205">
        <f t="shared" si="99"/>
        <v>12.2</v>
      </c>
      <c r="S189" s="205">
        <f t="shared" si="96"/>
        <v>12.2</v>
      </c>
      <c r="T189" s="234">
        <v>12</v>
      </c>
    </row>
    <row r="190" spans="1:20" ht="15" thickBot="1" x14ac:dyDescent="0.35">
      <c r="A190" s="428">
        <v>182</v>
      </c>
      <c r="B190" s="429" t="s">
        <v>429</v>
      </c>
      <c r="C190" s="430">
        <v>127</v>
      </c>
      <c r="D190" s="431" t="s">
        <v>34</v>
      </c>
      <c r="E190" s="432" t="s">
        <v>498</v>
      </c>
      <c r="F190" s="433">
        <v>1</v>
      </c>
      <c r="G190" s="434">
        <v>11</v>
      </c>
      <c r="H190" s="435">
        <f>G190</f>
        <v>11</v>
      </c>
      <c r="I190" s="433">
        <v>84</v>
      </c>
      <c r="J190" s="433">
        <v>70</v>
      </c>
      <c r="K190" s="435">
        <f t="shared" si="91"/>
        <v>73</v>
      </c>
      <c r="L190" s="436">
        <f t="shared" si="92"/>
        <v>14</v>
      </c>
      <c r="M190" s="434">
        <f t="shared" si="98"/>
        <v>11</v>
      </c>
      <c r="N190" s="434">
        <f t="shared" si="93"/>
        <v>3</v>
      </c>
      <c r="O190" s="433" t="str">
        <f t="shared" si="94"/>
        <v>30%</v>
      </c>
      <c r="P190" s="433">
        <f t="shared" si="95"/>
        <v>0.89999999999999991</v>
      </c>
      <c r="Q190" s="433" t="str">
        <f>IF(N190&lt;0,O190, "0.1")</f>
        <v>0.1</v>
      </c>
      <c r="R190" s="434">
        <f t="shared" si="99"/>
        <v>11.1</v>
      </c>
      <c r="S190" s="434">
        <f t="shared" si="96"/>
        <v>11.1</v>
      </c>
      <c r="T190" s="437">
        <f>S190</f>
        <v>11.1</v>
      </c>
    </row>
    <row r="191" spans="1:20" x14ac:dyDescent="0.3">
      <c r="A191" s="420">
        <v>183</v>
      </c>
      <c r="B191" s="421" t="s">
        <v>18</v>
      </c>
      <c r="C191" s="421">
        <v>126</v>
      </c>
      <c r="D191" s="422"/>
      <c r="E191" s="423"/>
      <c r="F191" s="423"/>
      <c r="G191" s="424">
        <v>13.3</v>
      </c>
      <c r="H191" s="425">
        <f>G191</f>
        <v>13.3</v>
      </c>
      <c r="I191" s="423"/>
      <c r="J191" s="423"/>
      <c r="K191" s="425">
        <f t="shared" si="91"/>
        <v>-13.3</v>
      </c>
      <c r="L191" s="426">
        <f t="shared" si="92"/>
        <v>0</v>
      </c>
      <c r="M191" s="424">
        <f t="shared" si="98"/>
        <v>13.3</v>
      </c>
      <c r="N191" s="424">
        <f t="shared" si="93"/>
        <v>-13.3</v>
      </c>
      <c r="O191" s="423" t="str">
        <f t="shared" si="94"/>
        <v>30%</v>
      </c>
      <c r="P191" s="423">
        <f t="shared" si="95"/>
        <v>-3.99</v>
      </c>
      <c r="Q191" s="423">
        <v>0.3</v>
      </c>
      <c r="R191" s="424">
        <f t="shared" si="99"/>
        <v>9.31</v>
      </c>
      <c r="S191" s="424">
        <f t="shared" si="96"/>
        <v>13.3</v>
      </c>
      <c r="T191" s="427">
        <f t="shared" si="97"/>
        <v>13.3</v>
      </c>
    </row>
    <row r="192" spans="1:20" x14ac:dyDescent="0.3">
      <c r="A192" s="298">
        <v>184</v>
      </c>
      <c r="B192" s="240" t="s">
        <v>19</v>
      </c>
      <c r="C192" s="235">
        <v>325</v>
      </c>
      <c r="D192" s="241" t="s">
        <v>20</v>
      </c>
      <c r="E192" s="242"/>
      <c r="F192" s="243"/>
      <c r="G192" s="179">
        <v>10</v>
      </c>
      <c r="H192" s="238">
        <f>G192</f>
        <v>10</v>
      </c>
      <c r="I192" s="179">
        <v>83</v>
      </c>
      <c r="J192" s="179">
        <v>72</v>
      </c>
      <c r="K192" s="238">
        <f t="shared" si="91"/>
        <v>73</v>
      </c>
      <c r="L192" s="239">
        <f t="shared" si="92"/>
        <v>11</v>
      </c>
      <c r="M192" s="237">
        <f t="shared" si="98"/>
        <v>10</v>
      </c>
      <c r="N192" s="237">
        <f t="shared" si="93"/>
        <v>1</v>
      </c>
      <c r="O192" s="179" t="str">
        <f t="shared" si="94"/>
        <v>30%</v>
      </c>
      <c r="P192" s="179">
        <f t="shared" si="95"/>
        <v>0.3</v>
      </c>
      <c r="Q192" s="179" t="str">
        <f t="shared" ref="Q192" si="100">IF(N192&lt;0,O192, "0.1")</f>
        <v>0.1</v>
      </c>
      <c r="R192" s="237">
        <f t="shared" si="99"/>
        <v>10.1</v>
      </c>
      <c r="S192" s="237">
        <f t="shared" si="96"/>
        <v>10.1</v>
      </c>
      <c r="T192" s="299">
        <f t="shared" si="97"/>
        <v>10.1</v>
      </c>
    </row>
    <row r="193" spans="1:20" x14ac:dyDescent="0.3">
      <c r="A193" s="298">
        <v>185</v>
      </c>
      <c r="B193" s="235" t="s">
        <v>21</v>
      </c>
      <c r="C193" s="235">
        <v>6</v>
      </c>
      <c r="D193" s="236"/>
      <c r="E193" s="242"/>
      <c r="F193" s="179"/>
      <c r="G193" s="237">
        <v>10.1</v>
      </c>
      <c r="H193" s="238">
        <f>G193</f>
        <v>10.1</v>
      </c>
      <c r="I193" s="179">
        <v>91</v>
      </c>
      <c r="J193" s="179">
        <v>70</v>
      </c>
      <c r="K193" s="238">
        <f t="shared" si="91"/>
        <v>80.900000000000006</v>
      </c>
      <c r="L193" s="239">
        <f t="shared" si="92"/>
        <v>21</v>
      </c>
      <c r="M193" s="237">
        <f t="shared" si="98"/>
        <v>10.1</v>
      </c>
      <c r="N193" s="237">
        <f t="shared" si="93"/>
        <v>10.9</v>
      </c>
      <c r="O193" s="179" t="str">
        <f t="shared" si="94"/>
        <v>30%</v>
      </c>
      <c r="P193" s="179">
        <f t="shared" si="95"/>
        <v>3.27</v>
      </c>
      <c r="Q193" s="179">
        <v>0.1</v>
      </c>
      <c r="R193" s="237">
        <f t="shared" si="99"/>
        <v>10.199999999999999</v>
      </c>
      <c r="S193" s="237">
        <f t="shared" si="96"/>
        <v>10.199999999999999</v>
      </c>
      <c r="T193" s="299">
        <f t="shared" si="97"/>
        <v>10.199999999999999</v>
      </c>
    </row>
    <row r="194" spans="1:20" x14ac:dyDescent="0.3">
      <c r="A194" s="298">
        <v>186</v>
      </c>
      <c r="B194" s="235" t="s">
        <v>25</v>
      </c>
      <c r="C194" s="235">
        <v>89</v>
      </c>
      <c r="D194" s="236"/>
      <c r="E194" s="179"/>
      <c r="F194" s="179"/>
      <c r="G194" s="237">
        <v>24</v>
      </c>
      <c r="H194" s="238">
        <f>G194</f>
        <v>24</v>
      </c>
      <c r="I194" s="179">
        <v>120</v>
      </c>
      <c r="J194" s="179">
        <v>70</v>
      </c>
      <c r="K194" s="238">
        <f t="shared" si="91"/>
        <v>96</v>
      </c>
      <c r="L194" s="239">
        <f t="shared" si="92"/>
        <v>50</v>
      </c>
      <c r="M194" s="237">
        <f t="shared" si="98"/>
        <v>24</v>
      </c>
      <c r="N194" s="237">
        <f t="shared" si="93"/>
        <v>26</v>
      </c>
      <c r="O194" s="179" t="str">
        <f t="shared" si="94"/>
        <v>70%</v>
      </c>
      <c r="P194" s="179">
        <f t="shared" si="95"/>
        <v>18.2</v>
      </c>
      <c r="Q194" s="179">
        <v>0.1</v>
      </c>
      <c r="R194" s="237">
        <f t="shared" si="99"/>
        <v>24.1</v>
      </c>
      <c r="S194" s="237">
        <f t="shared" si="96"/>
        <v>24.1</v>
      </c>
      <c r="T194" s="299">
        <f t="shared" si="97"/>
        <v>24.1</v>
      </c>
    </row>
    <row r="195" spans="1:20" x14ac:dyDescent="0.3">
      <c r="A195" s="298">
        <v>187</v>
      </c>
      <c r="B195" s="235" t="s">
        <v>26</v>
      </c>
      <c r="C195" s="235">
        <v>310</v>
      </c>
      <c r="D195" s="236"/>
      <c r="E195" s="245"/>
      <c r="F195" s="179"/>
      <c r="G195" s="179">
        <v>24</v>
      </c>
      <c r="H195" s="179">
        <v>24</v>
      </c>
      <c r="I195" s="179">
        <v>103</v>
      </c>
      <c r="J195" s="179">
        <v>70</v>
      </c>
      <c r="K195" s="238"/>
      <c r="L195" s="239">
        <f t="shared" si="92"/>
        <v>33</v>
      </c>
      <c r="M195" s="237">
        <f t="shared" si="98"/>
        <v>24</v>
      </c>
      <c r="N195" s="237">
        <f t="shared" si="93"/>
        <v>9</v>
      </c>
      <c r="O195" s="179" t="str">
        <f t="shared" si="94"/>
        <v>70%</v>
      </c>
      <c r="P195" s="179">
        <f t="shared" si="95"/>
        <v>6.3</v>
      </c>
      <c r="Q195" s="179" t="str">
        <f>IF(N195&lt;0,O195, "0.1")</f>
        <v>0.1</v>
      </c>
      <c r="R195" s="237">
        <f t="shared" si="99"/>
        <v>24.1</v>
      </c>
      <c r="S195" s="237">
        <f t="shared" si="96"/>
        <v>24.1</v>
      </c>
      <c r="T195" s="299">
        <f t="shared" si="97"/>
        <v>24.1</v>
      </c>
    </row>
    <row r="196" spans="1:20" x14ac:dyDescent="0.3">
      <c r="A196" s="298">
        <v>188</v>
      </c>
      <c r="B196" s="235" t="s">
        <v>27</v>
      </c>
      <c r="C196" s="235">
        <v>141</v>
      </c>
      <c r="D196" s="236"/>
      <c r="E196" s="179"/>
      <c r="F196" s="179"/>
      <c r="G196" s="179">
        <v>19.5</v>
      </c>
      <c r="H196" s="238">
        <f>G196</f>
        <v>19.5</v>
      </c>
      <c r="I196" s="179"/>
      <c r="J196" s="179"/>
      <c r="K196" s="238">
        <f>I196-H196</f>
        <v>-19.5</v>
      </c>
      <c r="L196" s="239">
        <f t="shared" si="92"/>
        <v>0</v>
      </c>
      <c r="M196" s="237">
        <f t="shared" si="98"/>
        <v>19.5</v>
      </c>
      <c r="N196" s="237">
        <f t="shared" si="93"/>
        <v>-19.5</v>
      </c>
      <c r="O196" s="179" t="str">
        <f t="shared" si="94"/>
        <v>70%</v>
      </c>
      <c r="P196" s="179">
        <v>-3.2</v>
      </c>
      <c r="Q196" s="179">
        <v>0.7</v>
      </c>
      <c r="R196" s="237">
        <f t="shared" si="99"/>
        <v>16.3</v>
      </c>
      <c r="S196" s="237">
        <f t="shared" si="96"/>
        <v>19.5</v>
      </c>
      <c r="T196" s="299">
        <f t="shared" si="97"/>
        <v>19.5</v>
      </c>
    </row>
    <row r="197" spans="1:20" x14ac:dyDescent="0.3">
      <c r="A197" s="298">
        <v>189</v>
      </c>
      <c r="B197" s="235" t="s">
        <v>444</v>
      </c>
      <c r="C197" s="235">
        <v>432</v>
      </c>
      <c r="D197" s="249" t="s">
        <v>445</v>
      </c>
      <c r="E197" s="250"/>
      <c r="F197" s="250"/>
      <c r="G197" s="237">
        <v>24</v>
      </c>
      <c r="H197" s="238">
        <f>G197</f>
        <v>24</v>
      </c>
      <c r="I197" s="179">
        <v>120</v>
      </c>
      <c r="J197" s="179">
        <v>70</v>
      </c>
      <c r="K197" s="238">
        <f t="shared" ref="K197" si="101">I197-H197</f>
        <v>96</v>
      </c>
      <c r="L197" s="239">
        <f t="shared" ref="L197" si="102">I197-J197</f>
        <v>50</v>
      </c>
      <c r="M197" s="237">
        <f t="shared" ref="M197" si="103">G197</f>
        <v>24</v>
      </c>
      <c r="N197" s="237">
        <f t="shared" ref="N197" si="104">L197-M197</f>
        <v>26</v>
      </c>
      <c r="O197" s="179" t="str">
        <f t="shared" ref="O197" si="105">IF(M197&gt;=19.5,"70%",IF(M197&gt;=13.5,"50%",IF(M197&gt;=5.5,"30%",IF(M197&gt;=0.1,"15%"))))</f>
        <v>70%</v>
      </c>
      <c r="P197" s="179">
        <f t="shared" ref="P197" si="106">N197*O197</f>
        <v>18.2</v>
      </c>
      <c r="Q197" s="179">
        <v>0.1</v>
      </c>
      <c r="R197" s="237">
        <f t="shared" ref="R197" si="107">IF(M197&gt;=L197,(M197+P197),M197+Q197)</f>
        <v>24.1</v>
      </c>
      <c r="S197" s="237">
        <f t="shared" ref="S197" si="108">IF(I197&gt;1,(R197),G197)</f>
        <v>24.1</v>
      </c>
      <c r="T197" s="299">
        <f t="shared" ref="T197" si="109">S197</f>
        <v>24.1</v>
      </c>
    </row>
    <row r="198" spans="1:20" x14ac:dyDescent="0.3">
      <c r="A198" s="298">
        <v>190</v>
      </c>
      <c r="B198" s="72" t="s">
        <v>29</v>
      </c>
      <c r="C198" s="72">
        <v>192</v>
      </c>
      <c r="D198" s="75" t="s">
        <v>17</v>
      </c>
      <c r="E198" s="76"/>
      <c r="F198" s="31"/>
      <c r="G198" s="31">
        <v>19</v>
      </c>
      <c r="H198" s="246">
        <f>G198</f>
        <v>19</v>
      </c>
      <c r="I198" s="31">
        <v>109</v>
      </c>
      <c r="J198" s="31">
        <v>70</v>
      </c>
      <c r="K198" s="246">
        <f t="shared" ref="K198:K236" si="110">I198-H198</f>
        <v>90</v>
      </c>
      <c r="L198" s="247">
        <f t="shared" ref="L198:L258" si="111">I198-J198</f>
        <v>39</v>
      </c>
      <c r="M198" s="166">
        <f t="shared" ref="M198:M258" si="112">G198</f>
        <v>19</v>
      </c>
      <c r="N198" s="166">
        <f t="shared" ref="N198:N258" si="113">L198-M198</f>
        <v>20</v>
      </c>
      <c r="O198" s="31" t="str">
        <f>IF(M198&gt;=19.5,"70%",IF(M198&gt;=13.5,"50%",IF(M198&gt;=5.5,"30%",IF(M198&gt;=0.1,"15%"))))</f>
        <v>50%</v>
      </c>
      <c r="P198" s="31">
        <f t="shared" ref="P198:P258" si="114">N198*O198</f>
        <v>10</v>
      </c>
      <c r="Q198" s="31" t="str">
        <f t="shared" ref="Q198:Q220" si="115">IF(N198&lt;0,O198, "0.1")</f>
        <v>0.1</v>
      </c>
      <c r="R198" s="166">
        <f>IF(M198&gt;=L198,(M198+P198),M198+Q198)</f>
        <v>19.100000000000001</v>
      </c>
      <c r="S198" s="166">
        <f t="shared" ref="S198:S258" si="116">IF(I198&gt;1,(R198),G198)</f>
        <v>19.100000000000001</v>
      </c>
      <c r="T198" s="300">
        <f>S198</f>
        <v>19.100000000000001</v>
      </c>
    </row>
    <row r="199" spans="1:20" x14ac:dyDescent="0.3">
      <c r="A199" s="298">
        <v>191</v>
      </c>
      <c r="B199" s="235" t="s">
        <v>30</v>
      </c>
      <c r="C199" s="235">
        <v>238</v>
      </c>
      <c r="D199" s="236"/>
      <c r="E199" s="179"/>
      <c r="F199" s="179"/>
      <c r="G199" s="179">
        <v>16.100000000000001</v>
      </c>
      <c r="H199" s="238">
        <f>G199</f>
        <v>16.100000000000001</v>
      </c>
      <c r="I199" s="179"/>
      <c r="J199" s="179"/>
      <c r="K199" s="238">
        <f t="shared" si="110"/>
        <v>-16.100000000000001</v>
      </c>
      <c r="L199" s="239">
        <f t="shared" si="111"/>
        <v>0</v>
      </c>
      <c r="M199" s="237">
        <f t="shared" si="112"/>
        <v>16.100000000000001</v>
      </c>
      <c r="N199" s="237">
        <f t="shared" si="113"/>
        <v>-16.100000000000001</v>
      </c>
      <c r="O199" s="179" t="str">
        <f>IF(M199&gt;=19.5,"70%",IF(M199&gt;=13.5,"50%",IF(M199&gt;=5.5,"30%",IF(M199&gt;=0.1,"15%"))))</f>
        <v>50%</v>
      </c>
      <c r="P199" s="179">
        <v>-0.7</v>
      </c>
      <c r="Q199" s="179">
        <v>0.1</v>
      </c>
      <c r="R199" s="237">
        <f>IF(M199&gt;=L199,(M199+P199),M199+Q199)</f>
        <v>15.400000000000002</v>
      </c>
      <c r="S199" s="237">
        <f t="shared" si="116"/>
        <v>16.100000000000001</v>
      </c>
      <c r="T199" s="299">
        <f>S199</f>
        <v>16.100000000000001</v>
      </c>
    </row>
    <row r="200" spans="1:20" x14ac:dyDescent="0.3">
      <c r="A200" s="298">
        <v>192</v>
      </c>
      <c r="B200" s="72" t="s">
        <v>31</v>
      </c>
      <c r="C200" s="72">
        <v>237</v>
      </c>
      <c r="D200" s="75" t="s">
        <v>32</v>
      </c>
      <c r="E200" s="76"/>
      <c r="F200" s="31"/>
      <c r="G200" s="166">
        <v>10</v>
      </c>
      <c r="H200" s="246">
        <v>10</v>
      </c>
      <c r="I200" s="31">
        <v>88</v>
      </c>
      <c r="J200" s="31">
        <v>70</v>
      </c>
      <c r="K200" s="246">
        <f t="shared" si="110"/>
        <v>78</v>
      </c>
      <c r="L200" s="247">
        <f t="shared" si="111"/>
        <v>18</v>
      </c>
      <c r="M200" s="166">
        <f t="shared" si="112"/>
        <v>10</v>
      </c>
      <c r="N200" s="166">
        <f t="shared" si="113"/>
        <v>8</v>
      </c>
      <c r="O200" s="31" t="str">
        <f>IF(M200&gt;=19.5,"70%",IF(M200&gt;=13.5,"50%",IF(M200&gt;=5.5,"30%",IF(M200&gt;=0.1,"15%"))))</f>
        <v>30%</v>
      </c>
      <c r="P200" s="31">
        <f t="shared" si="114"/>
        <v>2.4</v>
      </c>
      <c r="Q200" s="31" t="str">
        <f t="shared" si="115"/>
        <v>0.1</v>
      </c>
      <c r="R200" s="31">
        <v>10</v>
      </c>
      <c r="S200" s="166">
        <f t="shared" si="116"/>
        <v>10</v>
      </c>
      <c r="T200" s="300">
        <v>10</v>
      </c>
    </row>
    <row r="201" spans="1:20" x14ac:dyDescent="0.3">
      <c r="A201" s="298">
        <v>193</v>
      </c>
      <c r="B201" s="72" t="s">
        <v>35</v>
      </c>
      <c r="C201" s="72">
        <v>282</v>
      </c>
      <c r="D201" s="75"/>
      <c r="E201" s="76"/>
      <c r="F201" s="31"/>
      <c r="G201" s="166">
        <v>14.1</v>
      </c>
      <c r="H201" s="246">
        <v>14</v>
      </c>
      <c r="I201" s="31">
        <v>83</v>
      </c>
      <c r="J201" s="31">
        <v>72</v>
      </c>
      <c r="K201" s="246">
        <f t="shared" si="110"/>
        <v>69</v>
      </c>
      <c r="L201" s="247">
        <f t="shared" si="111"/>
        <v>11</v>
      </c>
      <c r="M201" s="166">
        <f t="shared" si="112"/>
        <v>14.1</v>
      </c>
      <c r="N201" s="166">
        <f t="shared" si="113"/>
        <v>-3.0999999999999996</v>
      </c>
      <c r="O201" s="251">
        <v>0.3</v>
      </c>
      <c r="P201" s="31">
        <f t="shared" si="114"/>
        <v>-0.92999999999999983</v>
      </c>
      <c r="Q201" s="31">
        <v>0.1</v>
      </c>
      <c r="R201" s="166">
        <f>IF(M201&gt;=L201,(M201+P201),M201+Q201)</f>
        <v>13.17</v>
      </c>
      <c r="S201" s="166">
        <f t="shared" si="116"/>
        <v>13.17</v>
      </c>
      <c r="T201" s="300">
        <f t="shared" ref="T201:T210" si="117">S201</f>
        <v>13.17</v>
      </c>
    </row>
    <row r="202" spans="1:20" x14ac:dyDescent="0.3">
      <c r="A202" s="298">
        <v>194</v>
      </c>
      <c r="B202" s="235" t="s">
        <v>36</v>
      </c>
      <c r="C202" s="235">
        <v>27</v>
      </c>
      <c r="D202" s="236"/>
      <c r="E202" s="179"/>
      <c r="F202" s="179"/>
      <c r="G202" s="237">
        <v>12</v>
      </c>
      <c r="H202" s="238">
        <f>G202</f>
        <v>12</v>
      </c>
      <c r="I202" s="179"/>
      <c r="J202" s="179"/>
      <c r="K202" s="238">
        <f t="shared" si="110"/>
        <v>-12</v>
      </c>
      <c r="L202" s="239">
        <f t="shared" si="111"/>
        <v>0</v>
      </c>
      <c r="M202" s="237">
        <f t="shared" si="112"/>
        <v>12</v>
      </c>
      <c r="N202" s="237">
        <f t="shared" si="113"/>
        <v>-12</v>
      </c>
      <c r="O202" s="179" t="str">
        <f t="shared" ref="O202:O203" si="118">IF(M202&gt;=19.5,"70%",IF(M202&gt;=13.5,"50%",IF(M202&gt;=5.5,"30%",IF(M202&gt;=0.1,"15%"))))</f>
        <v>30%</v>
      </c>
      <c r="P202" s="179">
        <f t="shared" si="114"/>
        <v>-3.5999999999999996</v>
      </c>
      <c r="Q202" s="31">
        <v>0.1</v>
      </c>
      <c r="R202" s="237">
        <f>IF(M202&gt;=L202,(M202+P202),M202+Q202)</f>
        <v>8.4</v>
      </c>
      <c r="S202" s="237">
        <f t="shared" si="116"/>
        <v>12</v>
      </c>
      <c r="T202" s="299">
        <f t="shared" si="117"/>
        <v>12</v>
      </c>
    </row>
    <row r="203" spans="1:20" x14ac:dyDescent="0.3">
      <c r="A203" s="298">
        <v>195</v>
      </c>
      <c r="B203" s="235" t="s">
        <v>37</v>
      </c>
      <c r="C203" s="235">
        <v>167</v>
      </c>
      <c r="D203" s="236"/>
      <c r="E203" s="179"/>
      <c r="F203" s="179"/>
      <c r="G203" s="179">
        <v>16.100000000000001</v>
      </c>
      <c r="H203" s="238">
        <f>G203</f>
        <v>16.100000000000001</v>
      </c>
      <c r="I203" s="179"/>
      <c r="J203" s="179"/>
      <c r="K203" s="238">
        <f t="shared" si="110"/>
        <v>-16.100000000000001</v>
      </c>
      <c r="L203" s="239">
        <f t="shared" si="111"/>
        <v>0</v>
      </c>
      <c r="M203" s="237">
        <f t="shared" si="112"/>
        <v>16.100000000000001</v>
      </c>
      <c r="N203" s="237">
        <f t="shared" si="113"/>
        <v>-16.100000000000001</v>
      </c>
      <c r="O203" s="179" t="str">
        <f t="shared" si="118"/>
        <v>50%</v>
      </c>
      <c r="P203" s="179">
        <f t="shared" si="114"/>
        <v>-8.0500000000000007</v>
      </c>
      <c r="Q203" s="31">
        <v>0.1</v>
      </c>
      <c r="R203" s="237">
        <f>IF(M203&gt;=L203,(M203+P203),M203+Q203)</f>
        <v>8.0500000000000007</v>
      </c>
      <c r="S203" s="237">
        <f t="shared" si="116"/>
        <v>16.100000000000001</v>
      </c>
      <c r="T203" s="299">
        <f t="shared" si="117"/>
        <v>16.100000000000001</v>
      </c>
    </row>
    <row r="204" spans="1:20" x14ac:dyDescent="0.3">
      <c r="A204" s="298">
        <v>196</v>
      </c>
      <c r="B204" s="72" t="s">
        <v>42</v>
      </c>
      <c r="C204" s="72">
        <v>214</v>
      </c>
      <c r="D204" s="75" t="s">
        <v>17</v>
      </c>
      <c r="E204" s="76"/>
      <c r="F204" s="31"/>
      <c r="G204" s="166">
        <v>14.1</v>
      </c>
      <c r="H204" s="246">
        <v>14</v>
      </c>
      <c r="I204" s="31">
        <v>105</v>
      </c>
      <c r="J204" s="31">
        <v>70</v>
      </c>
      <c r="K204" s="246">
        <f t="shared" si="110"/>
        <v>91</v>
      </c>
      <c r="L204" s="247">
        <f t="shared" si="111"/>
        <v>35</v>
      </c>
      <c r="M204" s="166">
        <f t="shared" si="112"/>
        <v>14.1</v>
      </c>
      <c r="N204" s="166">
        <f t="shared" si="113"/>
        <v>20.9</v>
      </c>
      <c r="O204" s="251">
        <v>0.3</v>
      </c>
      <c r="P204" s="31">
        <f t="shared" si="114"/>
        <v>6.27</v>
      </c>
      <c r="Q204" s="31" t="str">
        <f t="shared" si="115"/>
        <v>0.1</v>
      </c>
      <c r="R204" s="166">
        <f t="shared" ref="R204:R264" si="119">IF(M204&gt;=L204,(M204+P204),M204+Q204)</f>
        <v>14.2</v>
      </c>
      <c r="S204" s="166">
        <f t="shared" si="116"/>
        <v>14.2</v>
      </c>
      <c r="T204" s="300">
        <f t="shared" si="117"/>
        <v>14.2</v>
      </c>
    </row>
    <row r="205" spans="1:20" x14ac:dyDescent="0.3">
      <c r="A205" s="298">
        <v>197</v>
      </c>
      <c r="B205" s="72" t="s">
        <v>43</v>
      </c>
      <c r="C205" s="72">
        <v>196</v>
      </c>
      <c r="D205" s="75" t="s">
        <v>24</v>
      </c>
      <c r="E205" s="76"/>
      <c r="F205" s="31"/>
      <c r="G205" s="31">
        <v>8</v>
      </c>
      <c r="H205" s="246">
        <v>8</v>
      </c>
      <c r="I205" s="31">
        <v>88</v>
      </c>
      <c r="J205" s="31">
        <v>70</v>
      </c>
      <c r="K205" s="246">
        <f t="shared" si="110"/>
        <v>80</v>
      </c>
      <c r="L205" s="247">
        <f t="shared" si="111"/>
        <v>18</v>
      </c>
      <c r="M205" s="166">
        <f t="shared" si="112"/>
        <v>8</v>
      </c>
      <c r="N205" s="166">
        <f t="shared" si="113"/>
        <v>10</v>
      </c>
      <c r="O205" s="31" t="str">
        <f>IF(M205&gt;=19.5,"70%",IF(M205&gt;=13.5,"50%",IF(M205&gt;=5.5,"30%",IF(M205&gt;=0.1,"15%"))))</f>
        <v>30%</v>
      </c>
      <c r="P205" s="31">
        <f t="shared" si="114"/>
        <v>3</v>
      </c>
      <c r="Q205" s="31" t="str">
        <f t="shared" si="115"/>
        <v>0.1</v>
      </c>
      <c r="R205" s="166">
        <f t="shared" si="119"/>
        <v>8.1</v>
      </c>
      <c r="S205" s="166">
        <f t="shared" si="116"/>
        <v>8.1</v>
      </c>
      <c r="T205" s="300">
        <f t="shared" si="117"/>
        <v>8.1</v>
      </c>
    </row>
    <row r="206" spans="1:20" x14ac:dyDescent="0.3">
      <c r="A206" s="298">
        <v>198</v>
      </c>
      <c r="B206" s="72" t="s">
        <v>44</v>
      </c>
      <c r="C206" s="72">
        <v>137</v>
      </c>
      <c r="D206" s="75" t="s">
        <v>45</v>
      </c>
      <c r="E206" s="76"/>
      <c r="F206" s="31"/>
      <c r="G206" s="31">
        <v>14.2</v>
      </c>
      <c r="H206" s="246">
        <v>14</v>
      </c>
      <c r="I206" s="31">
        <v>101</v>
      </c>
      <c r="J206" s="31">
        <v>70</v>
      </c>
      <c r="K206" s="246">
        <f t="shared" si="110"/>
        <v>87</v>
      </c>
      <c r="L206" s="247">
        <f t="shared" si="111"/>
        <v>31</v>
      </c>
      <c r="M206" s="166">
        <f t="shared" si="112"/>
        <v>14.2</v>
      </c>
      <c r="N206" s="166">
        <f t="shared" si="113"/>
        <v>16.8</v>
      </c>
      <c r="O206" s="251">
        <v>0.3</v>
      </c>
      <c r="P206" s="31">
        <f t="shared" si="114"/>
        <v>5.04</v>
      </c>
      <c r="Q206" s="31" t="str">
        <f t="shared" si="115"/>
        <v>0.1</v>
      </c>
      <c r="R206" s="166">
        <f t="shared" si="119"/>
        <v>14.299999999999999</v>
      </c>
      <c r="S206" s="166">
        <f t="shared" si="116"/>
        <v>14.299999999999999</v>
      </c>
      <c r="T206" s="300">
        <f t="shared" si="117"/>
        <v>14.299999999999999</v>
      </c>
    </row>
    <row r="207" spans="1:20" x14ac:dyDescent="0.3">
      <c r="A207" s="298">
        <v>199</v>
      </c>
      <c r="B207" s="235" t="s">
        <v>47</v>
      </c>
      <c r="C207" s="235">
        <v>66</v>
      </c>
      <c r="D207" s="236"/>
      <c r="E207" s="179"/>
      <c r="F207" s="179"/>
      <c r="G207" s="237">
        <v>18.7</v>
      </c>
      <c r="H207" s="238">
        <f>G207</f>
        <v>18.7</v>
      </c>
      <c r="I207" s="179"/>
      <c r="J207" s="179"/>
      <c r="K207" s="238">
        <f t="shared" si="110"/>
        <v>-18.7</v>
      </c>
      <c r="L207" s="239">
        <f t="shared" si="111"/>
        <v>0</v>
      </c>
      <c r="M207" s="237">
        <f t="shared" si="112"/>
        <v>18.7</v>
      </c>
      <c r="N207" s="237">
        <f t="shared" si="113"/>
        <v>-18.7</v>
      </c>
      <c r="O207" s="179" t="str">
        <f t="shared" ref="O207:O217" si="120">IF(M207&gt;=19.5,"70%",IF(M207&gt;=13.5,"50%",IF(M207&gt;=5.5,"30%",IF(M207&gt;=0.1,"15%"))))</f>
        <v>50%</v>
      </c>
      <c r="P207" s="179">
        <f t="shared" si="114"/>
        <v>-9.35</v>
      </c>
      <c r="Q207" s="179">
        <v>0.1</v>
      </c>
      <c r="R207" s="237">
        <f t="shared" si="119"/>
        <v>9.35</v>
      </c>
      <c r="S207" s="237">
        <f t="shared" si="116"/>
        <v>18.7</v>
      </c>
      <c r="T207" s="299">
        <f t="shared" si="117"/>
        <v>18.7</v>
      </c>
    </row>
    <row r="208" spans="1:20" x14ac:dyDescent="0.3">
      <c r="A208" s="298">
        <v>200</v>
      </c>
      <c r="B208" s="235" t="s">
        <v>48</v>
      </c>
      <c r="C208" s="235">
        <v>42</v>
      </c>
      <c r="D208" s="236"/>
      <c r="E208" s="179"/>
      <c r="F208" s="179"/>
      <c r="G208" s="237">
        <v>12.8</v>
      </c>
      <c r="H208" s="238">
        <f>G208</f>
        <v>12.8</v>
      </c>
      <c r="I208" s="179"/>
      <c r="J208" s="179"/>
      <c r="K208" s="238">
        <f t="shared" si="110"/>
        <v>-12.8</v>
      </c>
      <c r="L208" s="239">
        <f t="shared" si="111"/>
        <v>0</v>
      </c>
      <c r="M208" s="237">
        <f t="shared" si="112"/>
        <v>12.8</v>
      </c>
      <c r="N208" s="237">
        <f t="shared" si="113"/>
        <v>-12.8</v>
      </c>
      <c r="O208" s="179" t="str">
        <f t="shared" si="120"/>
        <v>30%</v>
      </c>
      <c r="P208" s="179">
        <f t="shared" si="114"/>
        <v>-3.84</v>
      </c>
      <c r="Q208" s="31">
        <v>0.1</v>
      </c>
      <c r="R208" s="237">
        <f t="shared" si="119"/>
        <v>8.9600000000000009</v>
      </c>
      <c r="S208" s="237">
        <f t="shared" si="116"/>
        <v>12.8</v>
      </c>
      <c r="T208" s="299">
        <f t="shared" si="117"/>
        <v>12.8</v>
      </c>
    </row>
    <row r="209" spans="1:20" x14ac:dyDescent="0.3">
      <c r="A209" s="298">
        <v>201</v>
      </c>
      <c r="B209" s="235" t="s">
        <v>511</v>
      </c>
      <c r="C209" s="235">
        <v>213</v>
      </c>
      <c r="D209" s="236" t="s">
        <v>34</v>
      </c>
      <c r="E209" s="245"/>
      <c r="F209" s="179"/>
      <c r="G209" s="179">
        <v>18</v>
      </c>
      <c r="H209" s="238">
        <v>18</v>
      </c>
      <c r="I209" s="179">
        <v>88</v>
      </c>
      <c r="J209" s="179">
        <v>69</v>
      </c>
      <c r="K209" s="238">
        <f t="shared" si="110"/>
        <v>70</v>
      </c>
      <c r="L209" s="239">
        <f t="shared" si="111"/>
        <v>19</v>
      </c>
      <c r="M209" s="237">
        <f t="shared" si="112"/>
        <v>18</v>
      </c>
      <c r="N209" s="237">
        <f t="shared" si="113"/>
        <v>1</v>
      </c>
      <c r="O209" s="179" t="str">
        <f t="shared" si="120"/>
        <v>50%</v>
      </c>
      <c r="P209" s="179">
        <f t="shared" si="114"/>
        <v>0.5</v>
      </c>
      <c r="Q209" s="179" t="str">
        <f t="shared" si="115"/>
        <v>0.1</v>
      </c>
      <c r="R209" s="237">
        <f t="shared" si="119"/>
        <v>18.100000000000001</v>
      </c>
      <c r="S209" s="237">
        <f t="shared" si="116"/>
        <v>18.100000000000001</v>
      </c>
      <c r="T209" s="299">
        <f t="shared" si="117"/>
        <v>18.100000000000001</v>
      </c>
    </row>
    <row r="210" spans="1:20" x14ac:dyDescent="0.3">
      <c r="A210" s="298">
        <v>202</v>
      </c>
      <c r="B210" s="236" t="s">
        <v>49</v>
      </c>
      <c r="C210" s="235">
        <v>253</v>
      </c>
      <c r="D210" s="236"/>
      <c r="E210" s="242"/>
      <c r="F210" s="179"/>
      <c r="G210" s="237">
        <v>16</v>
      </c>
      <c r="H210" s="238">
        <f>G210</f>
        <v>16</v>
      </c>
      <c r="I210" s="179">
        <v>88</v>
      </c>
      <c r="J210" s="179">
        <v>72</v>
      </c>
      <c r="K210" s="238">
        <f t="shared" si="110"/>
        <v>72</v>
      </c>
      <c r="L210" s="239">
        <f t="shared" si="111"/>
        <v>16</v>
      </c>
      <c r="M210" s="237">
        <f t="shared" si="112"/>
        <v>16</v>
      </c>
      <c r="N210" s="237">
        <f t="shared" si="113"/>
        <v>0</v>
      </c>
      <c r="O210" s="179" t="str">
        <f t="shared" si="120"/>
        <v>50%</v>
      </c>
      <c r="P210" s="179">
        <f t="shared" si="114"/>
        <v>0</v>
      </c>
      <c r="Q210" s="179" t="str">
        <f t="shared" si="115"/>
        <v>0.1</v>
      </c>
      <c r="R210" s="237">
        <f t="shared" si="119"/>
        <v>16</v>
      </c>
      <c r="S210" s="237">
        <f t="shared" si="116"/>
        <v>16</v>
      </c>
      <c r="T210" s="299">
        <f t="shared" si="117"/>
        <v>16</v>
      </c>
    </row>
    <row r="211" spans="1:20" x14ac:dyDescent="0.3">
      <c r="A211" s="298">
        <v>203</v>
      </c>
      <c r="B211" s="72" t="s">
        <v>456</v>
      </c>
      <c r="C211" s="72">
        <v>444</v>
      </c>
      <c r="D211" s="252"/>
      <c r="E211" s="255"/>
      <c r="F211" s="254"/>
      <c r="G211" s="31">
        <v>24</v>
      </c>
      <c r="H211" s="31">
        <v>24</v>
      </c>
      <c r="I211" s="31">
        <v>93</v>
      </c>
      <c r="J211" s="31">
        <v>72</v>
      </c>
      <c r="K211" s="31">
        <f t="shared" si="110"/>
        <v>69</v>
      </c>
      <c r="L211" s="31">
        <f t="shared" si="111"/>
        <v>21</v>
      </c>
      <c r="M211" s="31">
        <f t="shared" si="112"/>
        <v>24</v>
      </c>
      <c r="N211" s="31">
        <f t="shared" si="113"/>
        <v>-3</v>
      </c>
      <c r="O211" s="31" t="str">
        <f t="shared" si="120"/>
        <v>70%</v>
      </c>
      <c r="P211" s="31">
        <f t="shared" si="114"/>
        <v>-2.0999999999999996</v>
      </c>
      <c r="Q211" s="31">
        <v>0.1</v>
      </c>
      <c r="R211" s="31">
        <f t="shared" si="119"/>
        <v>21.9</v>
      </c>
      <c r="S211" s="31">
        <f t="shared" si="116"/>
        <v>21.9</v>
      </c>
      <c r="T211" s="302">
        <v>22</v>
      </c>
    </row>
    <row r="212" spans="1:20" x14ac:dyDescent="0.3">
      <c r="A212" s="298">
        <v>204</v>
      </c>
      <c r="B212" s="235" t="s">
        <v>51</v>
      </c>
      <c r="C212" s="235">
        <v>205</v>
      </c>
      <c r="D212" s="236"/>
      <c r="E212" s="76"/>
      <c r="F212" s="179"/>
      <c r="G212" s="179">
        <v>10</v>
      </c>
      <c r="H212" s="238">
        <f>G212</f>
        <v>10</v>
      </c>
      <c r="I212" s="179">
        <v>85</v>
      </c>
      <c r="J212" s="179">
        <v>69</v>
      </c>
      <c r="K212" s="238">
        <f t="shared" si="110"/>
        <v>75</v>
      </c>
      <c r="L212" s="239">
        <f t="shared" si="111"/>
        <v>16</v>
      </c>
      <c r="M212" s="237">
        <f t="shared" si="112"/>
        <v>10</v>
      </c>
      <c r="N212" s="237">
        <f t="shared" si="113"/>
        <v>6</v>
      </c>
      <c r="O212" s="179" t="str">
        <f t="shared" si="120"/>
        <v>30%</v>
      </c>
      <c r="P212" s="179">
        <f t="shared" si="114"/>
        <v>1.7999999999999998</v>
      </c>
      <c r="Q212" s="179" t="str">
        <f t="shared" si="115"/>
        <v>0.1</v>
      </c>
      <c r="R212" s="237">
        <f t="shared" si="119"/>
        <v>10.1</v>
      </c>
      <c r="S212" s="237">
        <f t="shared" si="116"/>
        <v>10.1</v>
      </c>
      <c r="T212" s="299">
        <f>S212</f>
        <v>10.1</v>
      </c>
    </row>
    <row r="213" spans="1:20" x14ac:dyDescent="0.3">
      <c r="A213" s="298">
        <v>205</v>
      </c>
      <c r="B213" s="240" t="s">
        <v>51</v>
      </c>
      <c r="C213" s="235">
        <v>330</v>
      </c>
      <c r="D213" s="241"/>
      <c r="E213" s="242"/>
      <c r="F213" s="243"/>
      <c r="G213" s="237">
        <v>11</v>
      </c>
      <c r="H213" s="238">
        <v>11</v>
      </c>
      <c r="I213" s="179">
        <v>79</v>
      </c>
      <c r="J213" s="179">
        <v>70</v>
      </c>
      <c r="K213" s="238">
        <f t="shared" si="110"/>
        <v>68</v>
      </c>
      <c r="L213" s="239">
        <f t="shared" si="111"/>
        <v>9</v>
      </c>
      <c r="M213" s="237">
        <f t="shared" si="112"/>
        <v>11</v>
      </c>
      <c r="N213" s="237">
        <f t="shared" si="113"/>
        <v>-2</v>
      </c>
      <c r="O213" s="179" t="str">
        <f t="shared" si="120"/>
        <v>30%</v>
      </c>
      <c r="P213" s="179">
        <f t="shared" si="114"/>
        <v>-0.6</v>
      </c>
      <c r="Q213" s="179">
        <v>0.1</v>
      </c>
      <c r="R213" s="237">
        <f t="shared" si="119"/>
        <v>10.4</v>
      </c>
      <c r="S213" s="237">
        <f t="shared" si="116"/>
        <v>10.4</v>
      </c>
      <c r="T213" s="299">
        <f>S213</f>
        <v>10.4</v>
      </c>
    </row>
    <row r="214" spans="1:20" x14ac:dyDescent="0.3">
      <c r="A214" s="298">
        <v>206</v>
      </c>
      <c r="B214" s="240" t="s">
        <v>52</v>
      </c>
      <c r="C214" s="235">
        <v>331</v>
      </c>
      <c r="D214" s="241" t="s">
        <v>20</v>
      </c>
      <c r="E214" s="242"/>
      <c r="F214" s="243"/>
      <c r="G214" s="237">
        <v>13</v>
      </c>
      <c r="H214" s="238">
        <f>G214</f>
        <v>13</v>
      </c>
      <c r="I214" s="179">
        <v>93</v>
      </c>
      <c r="J214" s="179">
        <v>70</v>
      </c>
      <c r="K214" s="238">
        <f t="shared" si="110"/>
        <v>80</v>
      </c>
      <c r="L214" s="239">
        <f t="shared" si="111"/>
        <v>23</v>
      </c>
      <c r="M214" s="237">
        <f t="shared" si="112"/>
        <v>13</v>
      </c>
      <c r="N214" s="237">
        <f t="shared" si="113"/>
        <v>10</v>
      </c>
      <c r="O214" s="179" t="str">
        <f t="shared" si="120"/>
        <v>30%</v>
      </c>
      <c r="P214" s="179">
        <f t="shared" si="114"/>
        <v>3</v>
      </c>
      <c r="Q214" s="179" t="str">
        <f t="shared" si="115"/>
        <v>0.1</v>
      </c>
      <c r="R214" s="237">
        <f t="shared" si="119"/>
        <v>13.1</v>
      </c>
      <c r="S214" s="237">
        <f t="shared" si="116"/>
        <v>13.1</v>
      </c>
      <c r="T214" s="299">
        <f>S214</f>
        <v>13.1</v>
      </c>
    </row>
    <row r="215" spans="1:20" x14ac:dyDescent="0.3">
      <c r="A215" s="298">
        <v>207</v>
      </c>
      <c r="B215" s="235" t="s">
        <v>53</v>
      </c>
      <c r="C215" s="235">
        <v>332</v>
      </c>
      <c r="D215" s="236"/>
      <c r="E215" s="242"/>
      <c r="F215" s="179"/>
      <c r="G215" s="179">
        <v>21</v>
      </c>
      <c r="H215" s="179">
        <v>21</v>
      </c>
      <c r="I215" s="179">
        <v>97</v>
      </c>
      <c r="J215" s="179">
        <v>70</v>
      </c>
      <c r="K215" s="179">
        <f t="shared" si="110"/>
        <v>76</v>
      </c>
      <c r="L215" s="179">
        <f t="shared" si="111"/>
        <v>27</v>
      </c>
      <c r="M215" s="179">
        <f t="shared" si="112"/>
        <v>21</v>
      </c>
      <c r="N215" s="179">
        <f t="shared" si="113"/>
        <v>6</v>
      </c>
      <c r="O215" s="179" t="str">
        <f t="shared" si="120"/>
        <v>70%</v>
      </c>
      <c r="P215" s="179">
        <f t="shared" si="114"/>
        <v>4.1999999999999993</v>
      </c>
      <c r="Q215" s="179" t="str">
        <f t="shared" si="115"/>
        <v>0.1</v>
      </c>
      <c r="R215" s="179">
        <f t="shared" si="119"/>
        <v>21.1</v>
      </c>
      <c r="S215" s="179">
        <f t="shared" si="116"/>
        <v>21.1</v>
      </c>
      <c r="T215" s="299">
        <f>S215</f>
        <v>21.1</v>
      </c>
    </row>
    <row r="216" spans="1:20" x14ac:dyDescent="0.3">
      <c r="A216" s="298">
        <v>208</v>
      </c>
      <c r="B216" s="236" t="s">
        <v>53</v>
      </c>
      <c r="C216" s="235">
        <v>333</v>
      </c>
      <c r="D216" s="236"/>
      <c r="E216" s="242"/>
      <c r="F216" s="179"/>
      <c r="G216" s="179">
        <v>21</v>
      </c>
      <c r="H216" s="179">
        <v>21</v>
      </c>
      <c r="I216" s="179">
        <v>100</v>
      </c>
      <c r="J216" s="179">
        <v>71</v>
      </c>
      <c r="K216" s="179">
        <f t="shared" si="110"/>
        <v>79</v>
      </c>
      <c r="L216" s="179">
        <f t="shared" si="111"/>
        <v>29</v>
      </c>
      <c r="M216" s="179">
        <f t="shared" si="112"/>
        <v>21</v>
      </c>
      <c r="N216" s="179">
        <f t="shared" si="113"/>
        <v>8</v>
      </c>
      <c r="O216" s="179" t="str">
        <f t="shared" si="120"/>
        <v>70%</v>
      </c>
      <c r="P216" s="179">
        <f t="shared" si="114"/>
        <v>5.6</v>
      </c>
      <c r="Q216" s="179" t="str">
        <f t="shared" si="115"/>
        <v>0.1</v>
      </c>
      <c r="R216" s="179">
        <f t="shared" si="119"/>
        <v>21.1</v>
      </c>
      <c r="S216" s="179">
        <f t="shared" si="116"/>
        <v>21.1</v>
      </c>
      <c r="T216" s="232">
        <v>21</v>
      </c>
    </row>
    <row r="217" spans="1:20" x14ac:dyDescent="0.3">
      <c r="A217" s="298">
        <v>209</v>
      </c>
      <c r="B217" s="235" t="s">
        <v>54</v>
      </c>
      <c r="C217" s="235">
        <v>117</v>
      </c>
      <c r="D217" s="236"/>
      <c r="E217" s="179"/>
      <c r="F217" s="179"/>
      <c r="G217" s="237">
        <v>24</v>
      </c>
      <c r="H217" s="238">
        <f>G217</f>
        <v>24</v>
      </c>
      <c r="I217" s="179"/>
      <c r="J217" s="179"/>
      <c r="K217" s="238">
        <f t="shared" si="110"/>
        <v>-24</v>
      </c>
      <c r="L217" s="239">
        <f t="shared" si="111"/>
        <v>0</v>
      </c>
      <c r="M217" s="237">
        <f t="shared" si="112"/>
        <v>24</v>
      </c>
      <c r="N217" s="237">
        <f t="shared" si="113"/>
        <v>-24</v>
      </c>
      <c r="O217" s="179" t="str">
        <f t="shared" si="120"/>
        <v>70%</v>
      </c>
      <c r="P217" s="179">
        <f t="shared" si="114"/>
        <v>-16.799999999999997</v>
      </c>
      <c r="Q217" s="179">
        <v>0.1</v>
      </c>
      <c r="R217" s="237">
        <f t="shared" si="119"/>
        <v>7.2000000000000028</v>
      </c>
      <c r="S217" s="237">
        <f t="shared" si="116"/>
        <v>24</v>
      </c>
      <c r="T217" s="299">
        <f>S217</f>
        <v>24</v>
      </c>
    </row>
    <row r="218" spans="1:20" x14ac:dyDescent="0.3">
      <c r="A218" s="298">
        <v>210</v>
      </c>
      <c r="B218" s="235" t="s">
        <v>55</v>
      </c>
      <c r="C218" s="235">
        <v>144</v>
      </c>
      <c r="D218" s="236" t="s">
        <v>56</v>
      </c>
      <c r="E218" s="179"/>
      <c r="F218" s="179"/>
      <c r="G218" s="179">
        <v>5</v>
      </c>
      <c r="H218" s="238">
        <v>5</v>
      </c>
      <c r="I218" s="179"/>
      <c r="J218" s="179"/>
      <c r="K218" s="238">
        <f t="shared" si="110"/>
        <v>-5</v>
      </c>
      <c r="L218" s="239">
        <f t="shared" si="111"/>
        <v>0</v>
      </c>
      <c r="M218" s="237">
        <f t="shared" si="112"/>
        <v>5</v>
      </c>
      <c r="N218" s="237">
        <f t="shared" si="113"/>
        <v>-5</v>
      </c>
      <c r="O218" s="244">
        <v>0.3</v>
      </c>
      <c r="P218" s="179">
        <f t="shared" si="114"/>
        <v>-1.5</v>
      </c>
      <c r="Q218" s="179">
        <v>0.1</v>
      </c>
      <c r="R218" s="237">
        <f t="shared" si="119"/>
        <v>3.5</v>
      </c>
      <c r="S218" s="237">
        <f t="shared" si="116"/>
        <v>5</v>
      </c>
      <c r="T218" s="299">
        <f>S218</f>
        <v>5</v>
      </c>
    </row>
    <row r="219" spans="1:20" x14ac:dyDescent="0.3">
      <c r="A219" s="298">
        <v>211</v>
      </c>
      <c r="B219" s="235" t="s">
        <v>57</v>
      </c>
      <c r="C219" s="235">
        <v>121</v>
      </c>
      <c r="D219" s="236"/>
      <c r="E219" s="242"/>
      <c r="F219" s="179"/>
      <c r="G219" s="237">
        <v>14</v>
      </c>
      <c r="H219" s="238">
        <v>14</v>
      </c>
      <c r="I219" s="179">
        <v>98</v>
      </c>
      <c r="J219" s="179">
        <v>70</v>
      </c>
      <c r="K219" s="238">
        <f t="shared" si="110"/>
        <v>84</v>
      </c>
      <c r="L219" s="239">
        <f t="shared" si="111"/>
        <v>28</v>
      </c>
      <c r="M219" s="237">
        <f t="shared" si="112"/>
        <v>14</v>
      </c>
      <c r="N219" s="237">
        <f t="shared" si="113"/>
        <v>14</v>
      </c>
      <c r="O219" s="244">
        <v>0.3</v>
      </c>
      <c r="P219" s="179">
        <f t="shared" si="114"/>
        <v>4.2</v>
      </c>
      <c r="Q219" s="179" t="str">
        <f t="shared" si="115"/>
        <v>0.1</v>
      </c>
      <c r="R219" s="237">
        <f t="shared" si="119"/>
        <v>14.1</v>
      </c>
      <c r="S219" s="237">
        <f t="shared" si="116"/>
        <v>14.1</v>
      </c>
      <c r="T219" s="299">
        <f>S219</f>
        <v>14.1</v>
      </c>
    </row>
    <row r="220" spans="1:20" x14ac:dyDescent="0.3">
      <c r="A220" s="298">
        <v>212</v>
      </c>
      <c r="B220" s="240" t="s">
        <v>59</v>
      </c>
      <c r="C220" s="235">
        <v>334</v>
      </c>
      <c r="D220" s="241"/>
      <c r="E220" s="242"/>
      <c r="F220" s="243"/>
      <c r="G220" s="179">
        <v>21</v>
      </c>
      <c r="H220" s="238">
        <f>G220</f>
        <v>21</v>
      </c>
      <c r="I220" s="179">
        <v>106</v>
      </c>
      <c r="J220" s="179">
        <v>70</v>
      </c>
      <c r="K220" s="238">
        <f t="shared" si="110"/>
        <v>85</v>
      </c>
      <c r="L220" s="239">
        <f t="shared" si="111"/>
        <v>36</v>
      </c>
      <c r="M220" s="237">
        <f t="shared" si="112"/>
        <v>21</v>
      </c>
      <c r="N220" s="237">
        <f t="shared" si="113"/>
        <v>15</v>
      </c>
      <c r="O220" s="179" t="str">
        <f>IF(M220&gt;=19.5,"70%",IF(M220&gt;=13.5,"50%",IF(M220&gt;=5.5,"30%",IF(M220&gt;=0.1,"15%"))))</f>
        <v>70%</v>
      </c>
      <c r="P220" s="179">
        <f t="shared" si="114"/>
        <v>10.5</v>
      </c>
      <c r="Q220" s="179" t="str">
        <f t="shared" si="115"/>
        <v>0.1</v>
      </c>
      <c r="R220" s="237">
        <f t="shared" si="119"/>
        <v>21.1</v>
      </c>
      <c r="S220" s="237">
        <f t="shared" si="116"/>
        <v>21.1</v>
      </c>
      <c r="T220" s="299">
        <f>S220</f>
        <v>21.1</v>
      </c>
    </row>
    <row r="221" spans="1:20" x14ac:dyDescent="0.3">
      <c r="A221" s="298">
        <v>213</v>
      </c>
      <c r="B221" s="235" t="s">
        <v>60</v>
      </c>
      <c r="C221" s="235">
        <v>335</v>
      </c>
      <c r="D221" s="256"/>
      <c r="E221" s="257"/>
      <c r="F221" s="258"/>
      <c r="G221" s="179">
        <v>17.899999999999999</v>
      </c>
      <c r="H221" s="238">
        <f>G221</f>
        <v>17.899999999999999</v>
      </c>
      <c r="I221" s="179"/>
      <c r="J221" s="179"/>
      <c r="K221" s="238">
        <f t="shared" si="110"/>
        <v>-17.899999999999999</v>
      </c>
      <c r="L221" s="239">
        <f t="shared" si="111"/>
        <v>0</v>
      </c>
      <c r="M221" s="237">
        <f t="shared" si="112"/>
        <v>17.899999999999999</v>
      </c>
      <c r="N221" s="237">
        <f t="shared" si="113"/>
        <v>-17.899999999999999</v>
      </c>
      <c r="O221" s="179" t="str">
        <f t="shared" ref="O221:O230" si="121">IF(M221&gt;=19.5,"70%",IF(M221&gt;=13.5,"50%",IF(M221&gt;=5.5,"30%",IF(M221&gt;=0.1,"15%"))))</f>
        <v>50%</v>
      </c>
      <c r="P221" s="179">
        <f t="shared" si="114"/>
        <v>-8.9499999999999993</v>
      </c>
      <c r="Q221" s="179">
        <v>0.1</v>
      </c>
      <c r="R221" s="237">
        <f t="shared" si="119"/>
        <v>8.9499999999999993</v>
      </c>
      <c r="S221" s="237">
        <f t="shared" si="116"/>
        <v>17.899999999999999</v>
      </c>
      <c r="T221" s="299">
        <f t="shared" ref="T221" si="122">S221</f>
        <v>17.899999999999999</v>
      </c>
    </row>
    <row r="222" spans="1:20" x14ac:dyDescent="0.3">
      <c r="A222" s="298">
        <v>214</v>
      </c>
      <c r="B222" s="235" t="s">
        <v>62</v>
      </c>
      <c r="C222" s="235">
        <v>219</v>
      </c>
      <c r="D222" s="236"/>
      <c r="E222" s="179"/>
      <c r="F222" s="179"/>
      <c r="G222" s="237">
        <v>24</v>
      </c>
      <c r="H222" s="238">
        <f>G222</f>
        <v>24</v>
      </c>
      <c r="I222" s="179"/>
      <c r="J222" s="179"/>
      <c r="K222" s="238">
        <f t="shared" si="110"/>
        <v>-24</v>
      </c>
      <c r="L222" s="239">
        <f t="shared" si="111"/>
        <v>0</v>
      </c>
      <c r="M222" s="237">
        <f t="shared" si="112"/>
        <v>24</v>
      </c>
      <c r="N222" s="237">
        <f t="shared" si="113"/>
        <v>-24</v>
      </c>
      <c r="O222" s="179" t="str">
        <f t="shared" si="121"/>
        <v>70%</v>
      </c>
      <c r="P222" s="179">
        <f t="shared" si="114"/>
        <v>-16.799999999999997</v>
      </c>
      <c r="Q222" s="179">
        <v>0.1</v>
      </c>
      <c r="R222" s="237">
        <f t="shared" si="119"/>
        <v>7.2000000000000028</v>
      </c>
      <c r="S222" s="237">
        <f t="shared" si="116"/>
        <v>24</v>
      </c>
      <c r="T222" s="299">
        <f>S222</f>
        <v>24</v>
      </c>
    </row>
    <row r="223" spans="1:20" x14ac:dyDescent="0.3">
      <c r="A223" s="298">
        <v>215</v>
      </c>
      <c r="B223" s="72" t="s">
        <v>441</v>
      </c>
      <c r="C223" s="72">
        <v>429</v>
      </c>
      <c r="D223" s="252"/>
      <c r="E223" s="259"/>
      <c r="F223" s="254"/>
      <c r="G223" s="31">
        <v>24</v>
      </c>
      <c r="H223" s="31">
        <v>24</v>
      </c>
      <c r="I223" s="31">
        <v>112</v>
      </c>
      <c r="J223" s="31">
        <v>70</v>
      </c>
      <c r="K223" s="31">
        <f t="shared" si="110"/>
        <v>88</v>
      </c>
      <c r="L223" s="31">
        <f t="shared" si="111"/>
        <v>42</v>
      </c>
      <c r="M223" s="31">
        <f t="shared" si="112"/>
        <v>24</v>
      </c>
      <c r="N223" s="31">
        <f t="shared" si="113"/>
        <v>18</v>
      </c>
      <c r="O223" s="31" t="str">
        <f t="shared" si="121"/>
        <v>70%</v>
      </c>
      <c r="P223" s="31">
        <f t="shared" si="114"/>
        <v>12.6</v>
      </c>
      <c r="Q223" s="31" t="str">
        <f t="shared" ref="Q223:Q224" si="123">IF(N223&lt;0,O223, "0.1")</f>
        <v>0.1</v>
      </c>
      <c r="R223" s="31">
        <f t="shared" si="119"/>
        <v>24.1</v>
      </c>
      <c r="S223" s="31">
        <f t="shared" si="116"/>
        <v>24.1</v>
      </c>
      <c r="T223" s="302">
        <v>24</v>
      </c>
    </row>
    <row r="224" spans="1:20" x14ac:dyDescent="0.3">
      <c r="A224" s="298">
        <v>216</v>
      </c>
      <c r="B224" s="235" t="s">
        <v>66</v>
      </c>
      <c r="C224" s="235">
        <v>268</v>
      </c>
      <c r="D224" s="236" t="s">
        <v>65</v>
      </c>
      <c r="E224" s="179"/>
      <c r="F224" s="179"/>
      <c r="G224" s="237">
        <v>22</v>
      </c>
      <c r="H224" s="238">
        <v>22</v>
      </c>
      <c r="I224" s="179">
        <v>99</v>
      </c>
      <c r="J224" s="179">
        <v>70</v>
      </c>
      <c r="K224" s="238">
        <f t="shared" si="110"/>
        <v>77</v>
      </c>
      <c r="L224" s="239">
        <f t="shared" si="111"/>
        <v>29</v>
      </c>
      <c r="M224" s="237">
        <f t="shared" si="112"/>
        <v>22</v>
      </c>
      <c r="N224" s="237">
        <f t="shared" si="113"/>
        <v>7</v>
      </c>
      <c r="O224" s="179" t="str">
        <f t="shared" si="121"/>
        <v>70%</v>
      </c>
      <c r="P224" s="179">
        <f t="shared" si="114"/>
        <v>4.8999999999999995</v>
      </c>
      <c r="Q224" s="179" t="str">
        <f t="shared" si="123"/>
        <v>0.1</v>
      </c>
      <c r="R224" s="237">
        <f t="shared" si="119"/>
        <v>22.1</v>
      </c>
      <c r="S224" s="237">
        <f t="shared" si="116"/>
        <v>22.1</v>
      </c>
      <c r="T224" s="299">
        <f>S224</f>
        <v>22.1</v>
      </c>
    </row>
    <row r="225" spans="1:20" x14ac:dyDescent="0.3">
      <c r="A225" s="298">
        <v>217</v>
      </c>
      <c r="B225" s="235" t="s">
        <v>68</v>
      </c>
      <c r="C225" s="235">
        <v>272</v>
      </c>
      <c r="D225" s="236"/>
      <c r="E225" s="179"/>
      <c r="F225" s="179"/>
      <c r="G225" s="237">
        <v>24</v>
      </c>
      <c r="H225" s="238">
        <v>22</v>
      </c>
      <c r="I225" s="179"/>
      <c r="J225" s="179"/>
      <c r="K225" s="238">
        <f t="shared" si="110"/>
        <v>-22</v>
      </c>
      <c r="L225" s="239">
        <f t="shared" si="111"/>
        <v>0</v>
      </c>
      <c r="M225" s="237">
        <f t="shared" si="112"/>
        <v>24</v>
      </c>
      <c r="N225" s="237">
        <f t="shared" si="113"/>
        <v>-24</v>
      </c>
      <c r="O225" s="179" t="str">
        <f t="shared" si="121"/>
        <v>70%</v>
      </c>
      <c r="P225" s="179">
        <f t="shared" si="114"/>
        <v>-16.799999999999997</v>
      </c>
      <c r="Q225" s="179">
        <v>0.1</v>
      </c>
      <c r="R225" s="237">
        <f t="shared" si="119"/>
        <v>7.2000000000000028</v>
      </c>
      <c r="S225" s="237">
        <f t="shared" si="116"/>
        <v>24</v>
      </c>
      <c r="T225" s="299">
        <f>S225</f>
        <v>24</v>
      </c>
    </row>
    <row r="226" spans="1:20" x14ac:dyDescent="0.3">
      <c r="A226" s="298">
        <v>218</v>
      </c>
      <c r="B226" s="235" t="s">
        <v>69</v>
      </c>
      <c r="C226" s="235">
        <v>285</v>
      </c>
      <c r="D226" s="236"/>
      <c r="E226" s="179"/>
      <c r="F226" s="179"/>
      <c r="G226" s="237">
        <v>24</v>
      </c>
      <c r="H226" s="238">
        <v>24</v>
      </c>
      <c r="I226" s="179"/>
      <c r="J226" s="179"/>
      <c r="K226" s="238">
        <f t="shared" si="110"/>
        <v>-24</v>
      </c>
      <c r="L226" s="239">
        <f t="shared" si="111"/>
        <v>0</v>
      </c>
      <c r="M226" s="237">
        <f t="shared" si="112"/>
        <v>24</v>
      </c>
      <c r="N226" s="237">
        <f t="shared" si="113"/>
        <v>-24</v>
      </c>
      <c r="O226" s="179" t="str">
        <f t="shared" si="121"/>
        <v>70%</v>
      </c>
      <c r="P226" s="179">
        <f t="shared" si="114"/>
        <v>-16.799999999999997</v>
      </c>
      <c r="Q226" s="179">
        <v>0.1</v>
      </c>
      <c r="R226" s="237">
        <f t="shared" si="119"/>
        <v>7.2000000000000028</v>
      </c>
      <c r="S226" s="237">
        <f t="shared" si="116"/>
        <v>24</v>
      </c>
      <c r="T226" s="299">
        <f t="shared" ref="T226:T231" si="124">S226</f>
        <v>24</v>
      </c>
    </row>
    <row r="227" spans="1:20" x14ac:dyDescent="0.3">
      <c r="A227" s="298">
        <v>219</v>
      </c>
      <c r="B227" s="235" t="s">
        <v>70</v>
      </c>
      <c r="C227" s="235">
        <v>90</v>
      </c>
      <c r="D227" s="236"/>
      <c r="E227" s="179"/>
      <c r="F227" s="179"/>
      <c r="G227" s="237">
        <v>24</v>
      </c>
      <c r="H227" s="238">
        <f>G227</f>
        <v>24</v>
      </c>
      <c r="I227" s="179"/>
      <c r="J227" s="179"/>
      <c r="K227" s="238">
        <f t="shared" si="110"/>
        <v>-24</v>
      </c>
      <c r="L227" s="239">
        <f t="shared" si="111"/>
        <v>0</v>
      </c>
      <c r="M227" s="237">
        <f t="shared" si="112"/>
        <v>24</v>
      </c>
      <c r="N227" s="237">
        <f t="shared" si="113"/>
        <v>-24</v>
      </c>
      <c r="O227" s="179" t="str">
        <f t="shared" si="121"/>
        <v>70%</v>
      </c>
      <c r="P227" s="179">
        <f t="shared" si="114"/>
        <v>-16.799999999999997</v>
      </c>
      <c r="Q227" s="179">
        <v>0.1</v>
      </c>
      <c r="R227" s="237">
        <f t="shared" si="119"/>
        <v>7.2000000000000028</v>
      </c>
      <c r="S227" s="237">
        <f t="shared" si="116"/>
        <v>24</v>
      </c>
      <c r="T227" s="299">
        <f t="shared" si="124"/>
        <v>24</v>
      </c>
    </row>
    <row r="228" spans="1:20" x14ac:dyDescent="0.3">
      <c r="A228" s="298">
        <v>220</v>
      </c>
      <c r="B228" s="235" t="s">
        <v>71</v>
      </c>
      <c r="C228" s="235">
        <v>211</v>
      </c>
      <c r="D228" s="236" t="s">
        <v>72</v>
      </c>
      <c r="E228" s="242"/>
      <c r="F228" s="179"/>
      <c r="G228" s="179">
        <v>12</v>
      </c>
      <c r="H228" s="238">
        <f>G228</f>
        <v>12</v>
      </c>
      <c r="I228" s="179">
        <v>90</v>
      </c>
      <c r="J228" s="179">
        <v>69</v>
      </c>
      <c r="K228" s="238">
        <f t="shared" si="110"/>
        <v>78</v>
      </c>
      <c r="L228" s="239">
        <f t="shared" si="111"/>
        <v>21</v>
      </c>
      <c r="M228" s="237">
        <f t="shared" si="112"/>
        <v>12</v>
      </c>
      <c r="N228" s="237">
        <f t="shared" si="113"/>
        <v>9</v>
      </c>
      <c r="O228" s="179" t="str">
        <f t="shared" si="121"/>
        <v>30%</v>
      </c>
      <c r="P228" s="179">
        <f t="shared" si="114"/>
        <v>2.6999999999999997</v>
      </c>
      <c r="Q228" s="179">
        <v>0.1</v>
      </c>
      <c r="R228" s="237">
        <f t="shared" si="119"/>
        <v>12.1</v>
      </c>
      <c r="S228" s="237">
        <f t="shared" si="116"/>
        <v>12.1</v>
      </c>
      <c r="T228" s="299">
        <f t="shared" si="124"/>
        <v>12.1</v>
      </c>
    </row>
    <row r="229" spans="1:20" x14ac:dyDescent="0.3">
      <c r="A229" s="298">
        <v>221</v>
      </c>
      <c r="B229" s="235" t="s">
        <v>75</v>
      </c>
      <c r="C229" s="235">
        <v>159</v>
      </c>
      <c r="D229" s="236"/>
      <c r="E229" s="179"/>
      <c r="F229" s="179"/>
      <c r="G229" s="179">
        <v>17.899999999999999</v>
      </c>
      <c r="H229" s="238">
        <f>G229</f>
        <v>17.899999999999999</v>
      </c>
      <c r="I229" s="179"/>
      <c r="J229" s="179"/>
      <c r="K229" s="238">
        <f t="shared" si="110"/>
        <v>-17.899999999999999</v>
      </c>
      <c r="L229" s="239">
        <f t="shared" si="111"/>
        <v>0</v>
      </c>
      <c r="M229" s="237">
        <f t="shared" si="112"/>
        <v>17.899999999999999</v>
      </c>
      <c r="N229" s="237">
        <f t="shared" si="113"/>
        <v>-17.899999999999999</v>
      </c>
      <c r="O229" s="179" t="str">
        <f t="shared" si="121"/>
        <v>50%</v>
      </c>
      <c r="P229" s="179">
        <f t="shared" si="114"/>
        <v>-8.9499999999999993</v>
      </c>
      <c r="Q229" s="179">
        <v>0.1</v>
      </c>
      <c r="R229" s="237">
        <f t="shared" si="119"/>
        <v>8.9499999999999993</v>
      </c>
      <c r="S229" s="237">
        <f t="shared" si="116"/>
        <v>17.899999999999999</v>
      </c>
      <c r="T229" s="299">
        <f t="shared" si="124"/>
        <v>17.899999999999999</v>
      </c>
    </row>
    <row r="230" spans="1:20" x14ac:dyDescent="0.3">
      <c r="A230" s="298">
        <v>222</v>
      </c>
      <c r="B230" s="236" t="s">
        <v>77</v>
      </c>
      <c r="C230" s="235">
        <v>337</v>
      </c>
      <c r="D230" s="236"/>
      <c r="E230" s="242"/>
      <c r="F230" s="179"/>
      <c r="G230" s="179">
        <v>23</v>
      </c>
      <c r="H230" s="179">
        <v>23</v>
      </c>
      <c r="I230" s="179">
        <v>102</v>
      </c>
      <c r="J230" s="179">
        <v>70</v>
      </c>
      <c r="K230" s="179">
        <f t="shared" si="110"/>
        <v>79</v>
      </c>
      <c r="L230" s="179">
        <f t="shared" si="111"/>
        <v>32</v>
      </c>
      <c r="M230" s="179">
        <f t="shared" si="112"/>
        <v>23</v>
      </c>
      <c r="N230" s="179">
        <f t="shared" si="113"/>
        <v>9</v>
      </c>
      <c r="O230" s="179" t="str">
        <f t="shared" si="121"/>
        <v>70%</v>
      </c>
      <c r="P230" s="179">
        <f t="shared" si="114"/>
        <v>6.3</v>
      </c>
      <c r="Q230" s="179">
        <v>0.1</v>
      </c>
      <c r="R230" s="179">
        <f t="shared" si="119"/>
        <v>23.1</v>
      </c>
      <c r="S230" s="179">
        <f t="shared" si="116"/>
        <v>23.1</v>
      </c>
      <c r="T230" s="299">
        <f t="shared" si="124"/>
        <v>23.1</v>
      </c>
    </row>
    <row r="231" spans="1:20" x14ac:dyDescent="0.3">
      <c r="A231" s="298">
        <v>223</v>
      </c>
      <c r="B231" s="235" t="s">
        <v>78</v>
      </c>
      <c r="C231" s="235">
        <v>35</v>
      </c>
      <c r="D231" s="236"/>
      <c r="E231" s="179"/>
      <c r="F231" s="179"/>
      <c r="G231" s="237">
        <v>13.5</v>
      </c>
      <c r="H231" s="238">
        <f>G231</f>
        <v>13.5</v>
      </c>
      <c r="I231" s="179"/>
      <c r="J231" s="179"/>
      <c r="K231" s="238">
        <f t="shared" si="110"/>
        <v>-13.5</v>
      </c>
      <c r="L231" s="239">
        <f t="shared" si="111"/>
        <v>0</v>
      </c>
      <c r="M231" s="237">
        <f t="shared" si="112"/>
        <v>13.5</v>
      </c>
      <c r="N231" s="237">
        <f t="shared" si="113"/>
        <v>-13.5</v>
      </c>
      <c r="O231" s="244">
        <v>0.3</v>
      </c>
      <c r="P231" s="179">
        <f t="shared" si="114"/>
        <v>-4.05</v>
      </c>
      <c r="Q231" s="179">
        <v>0.1</v>
      </c>
      <c r="R231" s="237">
        <f t="shared" si="119"/>
        <v>9.4499999999999993</v>
      </c>
      <c r="S231" s="237">
        <f t="shared" si="116"/>
        <v>13.5</v>
      </c>
      <c r="T231" s="299">
        <f t="shared" si="124"/>
        <v>13.5</v>
      </c>
    </row>
    <row r="232" spans="1:20" x14ac:dyDescent="0.3">
      <c r="A232" s="298">
        <v>224</v>
      </c>
      <c r="B232" s="72" t="s">
        <v>443</v>
      </c>
      <c r="C232" s="72">
        <v>431</v>
      </c>
      <c r="D232" s="252"/>
      <c r="E232" s="259"/>
      <c r="F232" s="254"/>
      <c r="G232" s="31">
        <v>24</v>
      </c>
      <c r="H232" s="31">
        <v>24</v>
      </c>
      <c r="I232" s="31">
        <v>99</v>
      </c>
      <c r="J232" s="31">
        <v>70</v>
      </c>
      <c r="K232" s="31">
        <f t="shared" si="110"/>
        <v>75</v>
      </c>
      <c r="L232" s="31">
        <f t="shared" si="111"/>
        <v>29</v>
      </c>
      <c r="M232" s="31">
        <f t="shared" si="112"/>
        <v>24</v>
      </c>
      <c r="N232" s="31">
        <f t="shared" si="113"/>
        <v>5</v>
      </c>
      <c r="O232" s="31" t="str">
        <f>IF(M232&gt;=19.5,"70%",IF(M232&gt;=13.5,"50%",IF(M232&gt;=5.5,"30%",IF(M232&gt;=0.1,"15%"))))</f>
        <v>70%</v>
      </c>
      <c r="P232" s="31">
        <f t="shared" si="114"/>
        <v>3.5</v>
      </c>
      <c r="Q232" s="179">
        <v>0.1</v>
      </c>
      <c r="R232" s="31">
        <f t="shared" si="119"/>
        <v>24.1</v>
      </c>
      <c r="S232" s="31">
        <f t="shared" si="116"/>
        <v>24.1</v>
      </c>
      <c r="T232" s="302">
        <v>24</v>
      </c>
    </row>
    <row r="233" spans="1:20" x14ac:dyDescent="0.3">
      <c r="A233" s="298">
        <v>225</v>
      </c>
      <c r="B233" s="235" t="s">
        <v>80</v>
      </c>
      <c r="C233" s="235">
        <v>178</v>
      </c>
      <c r="D233" s="236"/>
      <c r="E233" s="179"/>
      <c r="F233" s="179"/>
      <c r="G233" s="179">
        <v>20.100000000000001</v>
      </c>
      <c r="H233" s="238">
        <f>G233</f>
        <v>20.100000000000001</v>
      </c>
      <c r="I233" s="179"/>
      <c r="J233" s="179"/>
      <c r="K233" s="238">
        <f t="shared" si="110"/>
        <v>-20.100000000000001</v>
      </c>
      <c r="L233" s="239">
        <f t="shared" si="111"/>
        <v>0</v>
      </c>
      <c r="M233" s="237">
        <f t="shared" si="112"/>
        <v>20.100000000000001</v>
      </c>
      <c r="N233" s="237">
        <f t="shared" si="113"/>
        <v>-20.100000000000001</v>
      </c>
      <c r="O233" s="179" t="str">
        <f>IF(M233&gt;=19.5,"70%",IF(M233&gt;=13.5,"50%",IF(M233&gt;=5.5,"30%",IF(M233&gt;=0.1,"15%"))))</f>
        <v>70%</v>
      </c>
      <c r="P233" s="179">
        <f t="shared" si="114"/>
        <v>-14.07</v>
      </c>
      <c r="Q233" s="179">
        <v>0.1</v>
      </c>
      <c r="R233" s="237">
        <f t="shared" si="119"/>
        <v>6.0300000000000011</v>
      </c>
      <c r="S233" s="237">
        <f t="shared" si="116"/>
        <v>20.100000000000001</v>
      </c>
      <c r="T233" s="299">
        <f t="shared" ref="T233:T236" si="125">S233</f>
        <v>20.100000000000001</v>
      </c>
    </row>
    <row r="234" spans="1:20" x14ac:dyDescent="0.3">
      <c r="A234" s="298">
        <v>226</v>
      </c>
      <c r="B234" s="235" t="s">
        <v>81</v>
      </c>
      <c r="C234" s="235">
        <v>172</v>
      </c>
      <c r="D234" s="236"/>
      <c r="E234" s="242"/>
      <c r="F234" s="179"/>
      <c r="G234" s="179">
        <v>14</v>
      </c>
      <c r="H234" s="238">
        <v>14</v>
      </c>
      <c r="I234" s="179">
        <v>95</v>
      </c>
      <c r="J234" s="179">
        <v>70</v>
      </c>
      <c r="K234" s="238">
        <f t="shared" si="110"/>
        <v>81</v>
      </c>
      <c r="L234" s="239">
        <f t="shared" si="111"/>
        <v>25</v>
      </c>
      <c r="M234" s="237">
        <f t="shared" si="112"/>
        <v>14</v>
      </c>
      <c r="N234" s="237">
        <f t="shared" si="113"/>
        <v>11</v>
      </c>
      <c r="O234" s="244">
        <v>0.3</v>
      </c>
      <c r="P234" s="179">
        <f t="shared" si="114"/>
        <v>3.3</v>
      </c>
      <c r="Q234" s="179">
        <v>0.1</v>
      </c>
      <c r="R234" s="237">
        <f t="shared" si="119"/>
        <v>14.1</v>
      </c>
      <c r="S234" s="237">
        <f t="shared" si="116"/>
        <v>14.1</v>
      </c>
      <c r="T234" s="299">
        <f t="shared" si="125"/>
        <v>14.1</v>
      </c>
    </row>
    <row r="235" spans="1:20" x14ac:dyDescent="0.3">
      <c r="A235" s="298">
        <v>227</v>
      </c>
      <c r="B235" s="240" t="s">
        <v>83</v>
      </c>
      <c r="C235" s="235">
        <v>340</v>
      </c>
      <c r="D235" s="241"/>
      <c r="E235" s="242"/>
      <c r="F235" s="243"/>
      <c r="G235" s="179">
        <v>19</v>
      </c>
      <c r="H235" s="238">
        <f>G235</f>
        <v>19</v>
      </c>
      <c r="I235" s="179">
        <v>116</v>
      </c>
      <c r="J235" s="179">
        <v>70</v>
      </c>
      <c r="K235" s="238">
        <f t="shared" si="110"/>
        <v>97</v>
      </c>
      <c r="L235" s="239">
        <f t="shared" si="111"/>
        <v>46</v>
      </c>
      <c r="M235" s="237">
        <f t="shared" si="112"/>
        <v>19</v>
      </c>
      <c r="N235" s="237">
        <f t="shared" si="113"/>
        <v>27</v>
      </c>
      <c r="O235" s="179" t="str">
        <f t="shared" ref="O235:O237" si="126">IF(M235&gt;=19.5,"70%",IF(M235&gt;=13.5,"50%",IF(M235&gt;=5.5,"30%",IF(M235&gt;=0.1,"15%"))))</f>
        <v>50%</v>
      </c>
      <c r="P235" s="179">
        <f t="shared" si="114"/>
        <v>13.5</v>
      </c>
      <c r="Q235" s="179">
        <v>0.1</v>
      </c>
      <c r="R235" s="237">
        <f t="shared" si="119"/>
        <v>19.100000000000001</v>
      </c>
      <c r="S235" s="237">
        <f t="shared" si="116"/>
        <v>19.100000000000001</v>
      </c>
      <c r="T235" s="299">
        <f t="shared" si="125"/>
        <v>19.100000000000001</v>
      </c>
    </row>
    <row r="236" spans="1:20" x14ac:dyDescent="0.3">
      <c r="A236" s="298">
        <v>228</v>
      </c>
      <c r="B236" s="72" t="s">
        <v>84</v>
      </c>
      <c r="C236" s="72">
        <v>64</v>
      </c>
      <c r="D236" s="75"/>
      <c r="E236" s="31"/>
      <c r="F236" s="31"/>
      <c r="G236" s="31">
        <v>17.3</v>
      </c>
      <c r="H236" s="246">
        <f>G236</f>
        <v>17.3</v>
      </c>
      <c r="I236" s="31">
        <v>94</v>
      </c>
      <c r="J236" s="31">
        <v>69</v>
      </c>
      <c r="K236" s="246">
        <f t="shared" si="110"/>
        <v>76.7</v>
      </c>
      <c r="L236" s="247">
        <f t="shared" si="111"/>
        <v>25</v>
      </c>
      <c r="M236" s="166">
        <f t="shared" si="112"/>
        <v>17.3</v>
      </c>
      <c r="N236" s="166">
        <f t="shared" si="113"/>
        <v>7.6999999999999993</v>
      </c>
      <c r="O236" s="31" t="str">
        <f t="shared" si="126"/>
        <v>50%</v>
      </c>
      <c r="P236" s="31">
        <f t="shared" si="114"/>
        <v>3.8499999999999996</v>
      </c>
      <c r="Q236" s="179">
        <v>0.1</v>
      </c>
      <c r="R236" s="166">
        <f t="shared" si="119"/>
        <v>17.400000000000002</v>
      </c>
      <c r="S236" s="166">
        <f t="shared" si="116"/>
        <v>17.400000000000002</v>
      </c>
      <c r="T236" s="300">
        <f t="shared" si="125"/>
        <v>17.400000000000002</v>
      </c>
    </row>
    <row r="237" spans="1:20" x14ac:dyDescent="0.3">
      <c r="A237" s="298">
        <v>229</v>
      </c>
      <c r="B237" s="260" t="s">
        <v>88</v>
      </c>
      <c r="C237" s="356">
        <v>342</v>
      </c>
      <c r="D237" s="262"/>
      <c r="E237" s="263"/>
      <c r="F237" s="264"/>
      <c r="G237" s="261">
        <v>24</v>
      </c>
      <c r="H237" s="261">
        <v>24</v>
      </c>
      <c r="I237" s="261">
        <v>93</v>
      </c>
      <c r="J237" s="261">
        <v>70</v>
      </c>
      <c r="K237" s="261">
        <f>I237-H237</f>
        <v>69</v>
      </c>
      <c r="L237" s="261">
        <f t="shared" si="111"/>
        <v>23</v>
      </c>
      <c r="M237" s="261">
        <f t="shared" si="112"/>
        <v>24</v>
      </c>
      <c r="N237" s="261">
        <f t="shared" si="113"/>
        <v>-1</v>
      </c>
      <c r="O237" s="261" t="str">
        <f t="shared" si="126"/>
        <v>70%</v>
      </c>
      <c r="P237" s="261">
        <f t="shared" si="114"/>
        <v>-0.7</v>
      </c>
      <c r="Q237" s="179">
        <v>0.1</v>
      </c>
      <c r="R237" s="261">
        <f t="shared" si="119"/>
        <v>23.3</v>
      </c>
      <c r="S237" s="261">
        <f t="shared" si="116"/>
        <v>23.3</v>
      </c>
      <c r="T237" s="303">
        <v>23</v>
      </c>
    </row>
    <row r="238" spans="1:20" x14ac:dyDescent="0.3">
      <c r="A238" s="298">
        <v>230</v>
      </c>
      <c r="B238" s="236" t="s">
        <v>96</v>
      </c>
      <c r="C238" s="235">
        <v>343</v>
      </c>
      <c r="D238" s="236" t="s">
        <v>20</v>
      </c>
      <c r="E238" s="179"/>
      <c r="F238" s="179"/>
      <c r="G238" s="179">
        <v>22</v>
      </c>
      <c r="H238" s="179">
        <v>22</v>
      </c>
      <c r="I238" s="179">
        <v>93</v>
      </c>
      <c r="J238" s="179">
        <v>69</v>
      </c>
      <c r="K238" s="179">
        <f t="shared" ref="K238:K240" si="127">I238-H238</f>
        <v>71</v>
      </c>
      <c r="L238" s="179">
        <f t="shared" si="111"/>
        <v>24</v>
      </c>
      <c r="M238" s="179">
        <f t="shared" si="112"/>
        <v>22</v>
      </c>
      <c r="N238" s="179">
        <f t="shared" si="113"/>
        <v>2</v>
      </c>
      <c r="O238" s="179" t="str">
        <f>IF(M238&gt;=19.5,"70%",IF(M238&gt;=13.5,"50%",IF(M238&gt;=5.5,"30%",IF(M238&gt;=0.1,"15%"))))</f>
        <v>70%</v>
      </c>
      <c r="P238" s="179">
        <f t="shared" si="114"/>
        <v>1.4</v>
      </c>
      <c r="Q238" s="179">
        <v>0.1</v>
      </c>
      <c r="R238" s="179">
        <f t="shared" si="119"/>
        <v>22.1</v>
      </c>
      <c r="S238" s="179">
        <f t="shared" si="116"/>
        <v>22.1</v>
      </c>
      <c r="T238" s="299">
        <f>S238</f>
        <v>22.1</v>
      </c>
    </row>
    <row r="239" spans="1:20" x14ac:dyDescent="0.3">
      <c r="A239" s="298">
        <v>231</v>
      </c>
      <c r="B239" s="235" t="s">
        <v>101</v>
      </c>
      <c r="C239" s="235">
        <v>57</v>
      </c>
      <c r="D239" s="236"/>
      <c r="E239" s="179"/>
      <c r="F239" s="179"/>
      <c r="G239" s="237">
        <v>14.4</v>
      </c>
      <c r="H239" s="238">
        <f>G239</f>
        <v>14.4</v>
      </c>
      <c r="I239" s="179"/>
      <c r="J239" s="179"/>
      <c r="K239" s="238">
        <f t="shared" si="127"/>
        <v>-14.4</v>
      </c>
      <c r="L239" s="239">
        <f t="shared" si="111"/>
        <v>0</v>
      </c>
      <c r="M239" s="237">
        <f t="shared" si="112"/>
        <v>14.4</v>
      </c>
      <c r="N239" s="237">
        <f t="shared" si="113"/>
        <v>-14.4</v>
      </c>
      <c r="O239" s="244">
        <v>0.3</v>
      </c>
      <c r="P239" s="179">
        <f t="shared" si="114"/>
        <v>-4.32</v>
      </c>
      <c r="Q239" s="179">
        <v>0.1</v>
      </c>
      <c r="R239" s="237">
        <f t="shared" si="119"/>
        <v>10.08</v>
      </c>
      <c r="S239" s="237">
        <f t="shared" si="116"/>
        <v>14.4</v>
      </c>
      <c r="T239" s="299">
        <f>S239</f>
        <v>14.4</v>
      </c>
    </row>
    <row r="240" spans="1:20" x14ac:dyDescent="0.3">
      <c r="A240" s="298">
        <v>232</v>
      </c>
      <c r="B240" s="235" t="s">
        <v>103</v>
      </c>
      <c r="C240" s="235">
        <v>346</v>
      </c>
      <c r="D240" s="236" t="s">
        <v>20</v>
      </c>
      <c r="E240" s="242"/>
      <c r="F240" s="179"/>
      <c r="G240" s="179">
        <v>22.1</v>
      </c>
      <c r="H240" s="238">
        <v>22</v>
      </c>
      <c r="I240" s="179"/>
      <c r="J240" s="179"/>
      <c r="K240" s="238">
        <f t="shared" si="127"/>
        <v>-22</v>
      </c>
      <c r="L240" s="239">
        <f t="shared" si="111"/>
        <v>0</v>
      </c>
      <c r="M240" s="237">
        <f t="shared" si="112"/>
        <v>22.1</v>
      </c>
      <c r="N240" s="237">
        <f t="shared" si="113"/>
        <v>-22.1</v>
      </c>
      <c r="O240" s="179" t="str">
        <f t="shared" ref="O240:O256" si="128">IF(M240&gt;=19.5,"70%",IF(M240&gt;=13.5,"50%",IF(M240&gt;=5.5,"30%",IF(M240&gt;=0.1,"15%"))))</f>
        <v>70%</v>
      </c>
      <c r="P240" s="179">
        <v>-4.2</v>
      </c>
      <c r="Q240" s="179">
        <v>0.1</v>
      </c>
      <c r="R240" s="237">
        <f t="shared" si="119"/>
        <v>17.900000000000002</v>
      </c>
      <c r="S240" s="237">
        <f t="shared" si="116"/>
        <v>22.1</v>
      </c>
      <c r="T240" s="299">
        <f>S240</f>
        <v>22.1</v>
      </c>
    </row>
    <row r="241" spans="1:20" x14ac:dyDescent="0.3">
      <c r="A241" s="298">
        <v>233</v>
      </c>
      <c r="B241" s="235" t="s">
        <v>106</v>
      </c>
      <c r="C241" s="235">
        <v>305</v>
      </c>
      <c r="D241" s="236" t="s">
        <v>65</v>
      </c>
      <c r="E241" s="242"/>
      <c r="F241" s="179"/>
      <c r="G241" s="179">
        <v>21</v>
      </c>
      <c r="H241" s="179">
        <v>21</v>
      </c>
      <c r="I241" s="179">
        <v>94</v>
      </c>
      <c r="J241" s="179">
        <v>70</v>
      </c>
      <c r="K241" s="238"/>
      <c r="L241" s="239">
        <f t="shared" si="111"/>
        <v>24</v>
      </c>
      <c r="M241" s="237">
        <f t="shared" si="112"/>
        <v>21</v>
      </c>
      <c r="N241" s="237">
        <f t="shared" si="113"/>
        <v>3</v>
      </c>
      <c r="O241" s="179" t="str">
        <f t="shared" si="128"/>
        <v>70%</v>
      </c>
      <c r="P241" s="179">
        <f t="shared" si="114"/>
        <v>2.0999999999999996</v>
      </c>
      <c r="Q241" s="179">
        <v>0.1</v>
      </c>
      <c r="R241" s="237">
        <f t="shared" si="119"/>
        <v>21.1</v>
      </c>
      <c r="S241" s="237">
        <f t="shared" si="116"/>
        <v>21.1</v>
      </c>
      <c r="T241" s="299">
        <f>S241</f>
        <v>21.1</v>
      </c>
    </row>
    <row r="242" spans="1:20" x14ac:dyDescent="0.3">
      <c r="A242" s="298">
        <v>234</v>
      </c>
      <c r="B242" s="235" t="s">
        <v>107</v>
      </c>
      <c r="C242" s="235">
        <v>247</v>
      </c>
      <c r="D242" s="236" t="s">
        <v>45</v>
      </c>
      <c r="E242" s="179"/>
      <c r="F242" s="179"/>
      <c r="G242" s="237">
        <v>6</v>
      </c>
      <c r="H242" s="238">
        <v>6</v>
      </c>
      <c r="I242" s="179">
        <v>78</v>
      </c>
      <c r="J242" s="179">
        <v>69</v>
      </c>
      <c r="K242" s="238">
        <f>I242-H242</f>
        <v>72</v>
      </c>
      <c r="L242" s="239">
        <f t="shared" si="111"/>
        <v>9</v>
      </c>
      <c r="M242" s="237">
        <f t="shared" si="112"/>
        <v>6</v>
      </c>
      <c r="N242" s="237">
        <f t="shared" si="113"/>
        <v>3</v>
      </c>
      <c r="O242" s="179" t="str">
        <f t="shared" si="128"/>
        <v>30%</v>
      </c>
      <c r="P242" s="179">
        <f t="shared" si="114"/>
        <v>0.89999999999999991</v>
      </c>
      <c r="Q242" s="179">
        <v>0.1</v>
      </c>
      <c r="R242" s="237">
        <f t="shared" si="119"/>
        <v>6.1</v>
      </c>
      <c r="S242" s="237">
        <f t="shared" si="116"/>
        <v>6.1</v>
      </c>
      <c r="T242" s="299">
        <f>S242</f>
        <v>6.1</v>
      </c>
    </row>
    <row r="243" spans="1:20" x14ac:dyDescent="0.3">
      <c r="A243" s="298">
        <v>235</v>
      </c>
      <c r="B243" s="72" t="s">
        <v>457</v>
      </c>
      <c r="C243" s="72">
        <v>445</v>
      </c>
      <c r="D243" s="252"/>
      <c r="E243" s="255"/>
      <c r="F243" s="254"/>
      <c r="G243" s="31">
        <v>24</v>
      </c>
      <c r="H243" s="31">
        <v>24</v>
      </c>
      <c r="I243" s="31">
        <v>99</v>
      </c>
      <c r="J243" s="31">
        <v>70</v>
      </c>
      <c r="K243" s="31">
        <f>I243-H243</f>
        <v>75</v>
      </c>
      <c r="L243" s="31">
        <f t="shared" si="111"/>
        <v>29</v>
      </c>
      <c r="M243" s="31">
        <f t="shared" si="112"/>
        <v>24</v>
      </c>
      <c r="N243" s="31">
        <f t="shared" si="113"/>
        <v>5</v>
      </c>
      <c r="O243" s="31" t="str">
        <f t="shared" si="128"/>
        <v>70%</v>
      </c>
      <c r="P243" s="31">
        <f t="shared" si="114"/>
        <v>3.5</v>
      </c>
      <c r="Q243" s="179">
        <v>0.1</v>
      </c>
      <c r="R243" s="31">
        <f t="shared" si="119"/>
        <v>24.1</v>
      </c>
      <c r="S243" s="31">
        <f t="shared" si="116"/>
        <v>24.1</v>
      </c>
      <c r="T243" s="302">
        <v>24</v>
      </c>
    </row>
    <row r="244" spans="1:20" x14ac:dyDescent="0.3">
      <c r="A244" s="298">
        <v>236</v>
      </c>
      <c r="B244" s="235" t="s">
        <v>111</v>
      </c>
      <c r="C244" s="235">
        <v>44</v>
      </c>
      <c r="D244" s="236"/>
      <c r="E244" s="242"/>
      <c r="F244" s="179"/>
      <c r="G244" s="237">
        <v>20</v>
      </c>
      <c r="H244" s="238">
        <v>20</v>
      </c>
      <c r="I244" s="179">
        <v>95</v>
      </c>
      <c r="J244" s="179">
        <v>70</v>
      </c>
      <c r="K244" s="238">
        <f t="shared" ref="K244:K254" si="129">I244-H244</f>
        <v>75</v>
      </c>
      <c r="L244" s="239">
        <f t="shared" si="111"/>
        <v>25</v>
      </c>
      <c r="M244" s="237">
        <f t="shared" si="112"/>
        <v>20</v>
      </c>
      <c r="N244" s="237">
        <f t="shared" si="113"/>
        <v>5</v>
      </c>
      <c r="O244" s="179" t="str">
        <f t="shared" si="128"/>
        <v>70%</v>
      </c>
      <c r="P244" s="179">
        <f t="shared" si="114"/>
        <v>3.5</v>
      </c>
      <c r="Q244" s="179">
        <v>0.1</v>
      </c>
      <c r="R244" s="237">
        <f t="shared" si="119"/>
        <v>20.100000000000001</v>
      </c>
      <c r="S244" s="237">
        <f t="shared" si="116"/>
        <v>20.100000000000001</v>
      </c>
      <c r="T244" s="299">
        <f>S244</f>
        <v>20.100000000000001</v>
      </c>
    </row>
    <row r="245" spans="1:20" x14ac:dyDescent="0.3">
      <c r="A245" s="298">
        <v>237</v>
      </c>
      <c r="B245" s="72" t="s">
        <v>454</v>
      </c>
      <c r="C245" s="72">
        <v>442</v>
      </c>
      <c r="D245" s="252"/>
      <c r="E245" s="255"/>
      <c r="F245" s="254"/>
      <c r="G245" s="31">
        <v>24</v>
      </c>
      <c r="H245" s="31">
        <v>24</v>
      </c>
      <c r="I245" s="31">
        <v>101</v>
      </c>
      <c r="J245" s="31">
        <v>70</v>
      </c>
      <c r="K245" s="31">
        <f t="shared" si="129"/>
        <v>77</v>
      </c>
      <c r="L245" s="31">
        <f t="shared" si="111"/>
        <v>31</v>
      </c>
      <c r="M245" s="31">
        <f t="shared" si="112"/>
        <v>24</v>
      </c>
      <c r="N245" s="31">
        <f t="shared" si="113"/>
        <v>7</v>
      </c>
      <c r="O245" s="31" t="str">
        <f t="shared" si="128"/>
        <v>70%</v>
      </c>
      <c r="P245" s="31">
        <f t="shared" si="114"/>
        <v>4.8999999999999995</v>
      </c>
      <c r="Q245" s="179">
        <v>0.1</v>
      </c>
      <c r="R245" s="31">
        <f t="shared" si="119"/>
        <v>24.1</v>
      </c>
      <c r="S245" s="31">
        <f t="shared" si="116"/>
        <v>24.1</v>
      </c>
      <c r="T245" s="302">
        <v>24</v>
      </c>
    </row>
    <row r="246" spans="1:20" x14ac:dyDescent="0.3">
      <c r="A246" s="298">
        <v>238</v>
      </c>
      <c r="B246" s="235" t="s">
        <v>114</v>
      </c>
      <c r="C246" s="235">
        <v>160</v>
      </c>
      <c r="D246" s="236"/>
      <c r="E246" s="179"/>
      <c r="F246" s="179"/>
      <c r="G246" s="179">
        <v>22.1</v>
      </c>
      <c r="H246" s="238">
        <v>28</v>
      </c>
      <c r="I246" s="179"/>
      <c r="J246" s="179"/>
      <c r="K246" s="238">
        <f t="shared" si="129"/>
        <v>-28</v>
      </c>
      <c r="L246" s="239">
        <f t="shared" si="111"/>
        <v>0</v>
      </c>
      <c r="M246" s="237">
        <f t="shared" si="112"/>
        <v>22.1</v>
      </c>
      <c r="N246" s="237">
        <f t="shared" si="113"/>
        <v>-22.1</v>
      </c>
      <c r="O246" s="179" t="str">
        <f t="shared" si="128"/>
        <v>70%</v>
      </c>
      <c r="P246" s="179">
        <v>-4.2</v>
      </c>
      <c r="Q246" s="179">
        <v>0.1</v>
      </c>
      <c r="R246" s="237">
        <f t="shared" si="119"/>
        <v>17.900000000000002</v>
      </c>
      <c r="S246" s="237">
        <f t="shared" si="116"/>
        <v>22.1</v>
      </c>
      <c r="T246" s="299">
        <f>S246</f>
        <v>22.1</v>
      </c>
    </row>
    <row r="247" spans="1:20" x14ac:dyDescent="0.3">
      <c r="A247" s="298">
        <v>239</v>
      </c>
      <c r="B247" s="235" t="s">
        <v>115</v>
      </c>
      <c r="C247" s="235">
        <v>120</v>
      </c>
      <c r="D247" s="236"/>
      <c r="E247" s="179"/>
      <c r="F247" s="179"/>
      <c r="G247" s="237">
        <v>24</v>
      </c>
      <c r="H247" s="238">
        <f>G247</f>
        <v>24</v>
      </c>
      <c r="I247" s="179">
        <v>97</v>
      </c>
      <c r="J247" s="179">
        <v>69</v>
      </c>
      <c r="K247" s="238">
        <f t="shared" si="129"/>
        <v>73</v>
      </c>
      <c r="L247" s="239">
        <f t="shared" si="111"/>
        <v>28</v>
      </c>
      <c r="M247" s="237">
        <f t="shared" si="112"/>
        <v>24</v>
      </c>
      <c r="N247" s="237">
        <f t="shared" si="113"/>
        <v>4</v>
      </c>
      <c r="O247" s="179" t="str">
        <f t="shared" si="128"/>
        <v>70%</v>
      </c>
      <c r="P247" s="179">
        <f t="shared" si="114"/>
        <v>2.8</v>
      </c>
      <c r="Q247" s="179">
        <v>0.1</v>
      </c>
      <c r="R247" s="237">
        <f t="shared" si="119"/>
        <v>24.1</v>
      </c>
      <c r="S247" s="237">
        <f t="shared" si="116"/>
        <v>24.1</v>
      </c>
      <c r="T247" s="299">
        <f>S247</f>
        <v>24.1</v>
      </c>
    </row>
    <row r="248" spans="1:20" x14ac:dyDescent="0.3">
      <c r="A248" s="298">
        <v>240</v>
      </c>
      <c r="B248" s="235" t="s">
        <v>117</v>
      </c>
      <c r="C248" s="235">
        <v>347</v>
      </c>
      <c r="D248" s="236"/>
      <c r="E248" s="242"/>
      <c r="F248" s="179"/>
      <c r="G248" s="237">
        <v>24</v>
      </c>
      <c r="H248" s="238">
        <f>G248</f>
        <v>24</v>
      </c>
      <c r="I248" s="179">
        <v>104</v>
      </c>
      <c r="J248" s="179">
        <v>70</v>
      </c>
      <c r="K248" s="238">
        <f t="shared" si="129"/>
        <v>80</v>
      </c>
      <c r="L248" s="239">
        <f t="shared" si="111"/>
        <v>34</v>
      </c>
      <c r="M248" s="237">
        <f t="shared" si="112"/>
        <v>24</v>
      </c>
      <c r="N248" s="237">
        <f t="shared" si="113"/>
        <v>10</v>
      </c>
      <c r="O248" s="179" t="str">
        <f t="shared" si="128"/>
        <v>70%</v>
      </c>
      <c r="P248" s="179">
        <f t="shared" si="114"/>
        <v>7</v>
      </c>
      <c r="Q248" s="179">
        <v>0.1</v>
      </c>
      <c r="R248" s="237">
        <f t="shared" si="119"/>
        <v>24.1</v>
      </c>
      <c r="S248" s="237">
        <f t="shared" si="116"/>
        <v>24.1</v>
      </c>
      <c r="T248" s="299">
        <f>S248</f>
        <v>24.1</v>
      </c>
    </row>
    <row r="249" spans="1:20" x14ac:dyDescent="0.3">
      <c r="A249" s="298">
        <v>241</v>
      </c>
      <c r="B249" s="236" t="s">
        <v>121</v>
      </c>
      <c r="C249" s="235">
        <v>245</v>
      </c>
      <c r="D249" s="236" t="s">
        <v>74</v>
      </c>
      <c r="E249" s="242"/>
      <c r="F249" s="179"/>
      <c r="G249" s="179">
        <v>11</v>
      </c>
      <c r="H249" s="179">
        <v>11</v>
      </c>
      <c r="I249" s="179">
        <v>86</v>
      </c>
      <c r="J249" s="179">
        <v>70</v>
      </c>
      <c r="K249" s="179">
        <f t="shared" si="129"/>
        <v>75</v>
      </c>
      <c r="L249" s="179">
        <f t="shared" si="111"/>
        <v>16</v>
      </c>
      <c r="M249" s="179">
        <f t="shared" si="112"/>
        <v>11</v>
      </c>
      <c r="N249" s="179">
        <f t="shared" si="113"/>
        <v>5</v>
      </c>
      <c r="O249" s="179" t="str">
        <f t="shared" si="128"/>
        <v>30%</v>
      </c>
      <c r="P249" s="179">
        <f t="shared" si="114"/>
        <v>1.5</v>
      </c>
      <c r="Q249" s="179">
        <v>0.1</v>
      </c>
      <c r="R249" s="179">
        <f t="shared" si="119"/>
        <v>11.1</v>
      </c>
      <c r="S249" s="179">
        <f t="shared" si="116"/>
        <v>11.1</v>
      </c>
      <c r="T249" s="232">
        <v>11</v>
      </c>
    </row>
    <row r="250" spans="1:20" x14ac:dyDescent="0.3">
      <c r="A250" s="298">
        <v>242</v>
      </c>
      <c r="B250" s="72" t="s">
        <v>119</v>
      </c>
      <c r="C250" s="72">
        <v>227</v>
      </c>
      <c r="D250" s="75"/>
      <c r="E250" s="76"/>
      <c r="F250" s="31"/>
      <c r="G250" s="166">
        <v>8.6999999999999993</v>
      </c>
      <c r="H250" s="246">
        <v>9</v>
      </c>
      <c r="I250" s="31">
        <v>88</v>
      </c>
      <c r="J250" s="31">
        <v>70</v>
      </c>
      <c r="K250" s="246">
        <f t="shared" si="129"/>
        <v>79</v>
      </c>
      <c r="L250" s="247">
        <f t="shared" si="111"/>
        <v>18</v>
      </c>
      <c r="M250" s="166">
        <f t="shared" si="112"/>
        <v>8.6999999999999993</v>
      </c>
      <c r="N250" s="166">
        <f t="shared" si="113"/>
        <v>9.3000000000000007</v>
      </c>
      <c r="O250" s="31" t="str">
        <f t="shared" si="128"/>
        <v>30%</v>
      </c>
      <c r="P250" s="31">
        <f t="shared" si="114"/>
        <v>2.79</v>
      </c>
      <c r="Q250" s="179">
        <v>0.1</v>
      </c>
      <c r="R250" s="166">
        <f t="shared" si="119"/>
        <v>8.7999999999999989</v>
      </c>
      <c r="S250" s="166">
        <f t="shared" si="116"/>
        <v>8.7999999999999989</v>
      </c>
      <c r="T250" s="300">
        <f>S250</f>
        <v>8.7999999999999989</v>
      </c>
    </row>
    <row r="251" spans="1:20" x14ac:dyDescent="0.3">
      <c r="A251" s="298">
        <v>243</v>
      </c>
      <c r="B251" s="235" t="s">
        <v>124</v>
      </c>
      <c r="C251" s="235">
        <v>349</v>
      </c>
      <c r="D251" s="236"/>
      <c r="E251" s="179"/>
      <c r="F251" s="179"/>
      <c r="G251" s="179">
        <v>11</v>
      </c>
      <c r="H251" s="238">
        <f>G251</f>
        <v>11</v>
      </c>
      <c r="I251" s="179">
        <v>88</v>
      </c>
      <c r="J251" s="179">
        <v>72</v>
      </c>
      <c r="K251" s="238">
        <f t="shared" si="129"/>
        <v>77</v>
      </c>
      <c r="L251" s="239">
        <f t="shared" si="111"/>
        <v>16</v>
      </c>
      <c r="M251" s="237">
        <f t="shared" si="112"/>
        <v>11</v>
      </c>
      <c r="N251" s="237">
        <f t="shared" si="113"/>
        <v>5</v>
      </c>
      <c r="O251" s="179" t="str">
        <f t="shared" si="128"/>
        <v>30%</v>
      </c>
      <c r="P251" s="179">
        <v>-0.3</v>
      </c>
      <c r="Q251" s="179">
        <v>0.1</v>
      </c>
      <c r="R251" s="237">
        <f t="shared" si="119"/>
        <v>11.1</v>
      </c>
      <c r="S251" s="237">
        <f t="shared" si="116"/>
        <v>11.1</v>
      </c>
      <c r="T251" s="299">
        <f>S251</f>
        <v>11.1</v>
      </c>
    </row>
    <row r="252" spans="1:20" x14ac:dyDescent="0.3">
      <c r="A252" s="298">
        <v>244</v>
      </c>
      <c r="B252" s="235" t="s">
        <v>125</v>
      </c>
      <c r="C252" s="235">
        <v>290</v>
      </c>
      <c r="D252" s="236" t="s">
        <v>65</v>
      </c>
      <c r="E252" s="242"/>
      <c r="F252" s="179"/>
      <c r="G252" s="237">
        <v>14</v>
      </c>
      <c r="H252" s="238">
        <v>14</v>
      </c>
      <c r="I252" s="179">
        <v>88</v>
      </c>
      <c r="J252" s="179">
        <v>69</v>
      </c>
      <c r="K252" s="238">
        <f t="shared" si="129"/>
        <v>74</v>
      </c>
      <c r="L252" s="239">
        <f t="shared" si="111"/>
        <v>19</v>
      </c>
      <c r="M252" s="237">
        <f t="shared" si="112"/>
        <v>14</v>
      </c>
      <c r="N252" s="237">
        <f t="shared" si="113"/>
        <v>5</v>
      </c>
      <c r="O252" s="179" t="str">
        <f t="shared" si="128"/>
        <v>50%</v>
      </c>
      <c r="P252" s="179">
        <f t="shared" si="114"/>
        <v>2.5</v>
      </c>
      <c r="Q252" s="179">
        <v>0.1</v>
      </c>
      <c r="R252" s="237">
        <f t="shared" si="119"/>
        <v>14.1</v>
      </c>
      <c r="S252" s="237">
        <f t="shared" si="116"/>
        <v>14.1</v>
      </c>
      <c r="T252" s="299">
        <f>S252</f>
        <v>14.1</v>
      </c>
    </row>
    <row r="253" spans="1:20" x14ac:dyDescent="0.3">
      <c r="A253" s="298">
        <v>245</v>
      </c>
      <c r="B253" s="235" t="s">
        <v>126</v>
      </c>
      <c r="C253" s="235">
        <v>228</v>
      </c>
      <c r="D253" s="236"/>
      <c r="E253" s="242"/>
      <c r="F253" s="179"/>
      <c r="G253" s="237">
        <v>20</v>
      </c>
      <c r="H253" s="238">
        <v>20</v>
      </c>
      <c r="I253" s="179">
        <v>91</v>
      </c>
      <c r="J253" s="179">
        <v>70</v>
      </c>
      <c r="K253" s="238">
        <f t="shared" si="129"/>
        <v>71</v>
      </c>
      <c r="L253" s="239">
        <f t="shared" si="111"/>
        <v>21</v>
      </c>
      <c r="M253" s="237">
        <f t="shared" si="112"/>
        <v>20</v>
      </c>
      <c r="N253" s="237">
        <f t="shared" si="113"/>
        <v>1</v>
      </c>
      <c r="O253" s="179" t="str">
        <f t="shared" si="128"/>
        <v>70%</v>
      </c>
      <c r="P253" s="179">
        <f t="shared" si="114"/>
        <v>0.7</v>
      </c>
      <c r="Q253" s="179">
        <v>0.1</v>
      </c>
      <c r="R253" s="237">
        <f t="shared" si="119"/>
        <v>20.100000000000001</v>
      </c>
      <c r="S253" s="237">
        <f t="shared" si="116"/>
        <v>20.100000000000001</v>
      </c>
      <c r="T253" s="299">
        <f>S253</f>
        <v>20.100000000000001</v>
      </c>
    </row>
    <row r="254" spans="1:20" x14ac:dyDescent="0.3">
      <c r="A254" s="298">
        <v>246</v>
      </c>
      <c r="B254" s="235" t="s">
        <v>127</v>
      </c>
      <c r="C254" s="235">
        <v>136</v>
      </c>
      <c r="D254" s="236"/>
      <c r="E254" s="179"/>
      <c r="F254" s="179"/>
      <c r="G254" s="179">
        <v>14.1</v>
      </c>
      <c r="H254" s="238">
        <f>G254</f>
        <v>14.1</v>
      </c>
      <c r="I254" s="179"/>
      <c r="J254" s="179"/>
      <c r="K254" s="238">
        <f t="shared" si="129"/>
        <v>-14.1</v>
      </c>
      <c r="L254" s="239">
        <f t="shared" si="111"/>
        <v>0</v>
      </c>
      <c r="M254" s="237">
        <f t="shared" si="112"/>
        <v>14.1</v>
      </c>
      <c r="N254" s="237">
        <f t="shared" si="113"/>
        <v>-14.1</v>
      </c>
      <c r="O254" s="179" t="str">
        <f t="shared" si="128"/>
        <v>50%</v>
      </c>
      <c r="P254" s="179"/>
      <c r="Q254" s="179">
        <v>0.1</v>
      </c>
      <c r="R254" s="237">
        <f t="shared" si="119"/>
        <v>14.1</v>
      </c>
      <c r="S254" s="237">
        <f t="shared" si="116"/>
        <v>14.1</v>
      </c>
      <c r="T254" s="299">
        <f>S254</f>
        <v>14.1</v>
      </c>
    </row>
    <row r="255" spans="1:20" x14ac:dyDescent="0.3">
      <c r="A255" s="298">
        <v>247</v>
      </c>
      <c r="B255" s="235" t="s">
        <v>129</v>
      </c>
      <c r="C255" s="235">
        <v>314</v>
      </c>
      <c r="D255" s="236" t="s">
        <v>130</v>
      </c>
      <c r="E255" s="245"/>
      <c r="F255" s="179"/>
      <c r="G255" s="179">
        <v>11</v>
      </c>
      <c r="H255" s="179">
        <v>11</v>
      </c>
      <c r="I255" s="179">
        <v>89</v>
      </c>
      <c r="J255" s="179">
        <v>69</v>
      </c>
      <c r="K255" s="179"/>
      <c r="L255" s="179">
        <f t="shared" si="111"/>
        <v>20</v>
      </c>
      <c r="M255" s="179">
        <f t="shared" si="112"/>
        <v>11</v>
      </c>
      <c r="N255" s="179">
        <f t="shared" si="113"/>
        <v>9</v>
      </c>
      <c r="O255" s="179" t="str">
        <f t="shared" si="128"/>
        <v>30%</v>
      </c>
      <c r="P255" s="179">
        <f t="shared" si="114"/>
        <v>2.6999999999999997</v>
      </c>
      <c r="Q255" s="179">
        <v>0.1</v>
      </c>
      <c r="R255" s="179">
        <f t="shared" si="119"/>
        <v>11.1</v>
      </c>
      <c r="S255" s="179">
        <f t="shared" si="116"/>
        <v>11.1</v>
      </c>
      <c r="T255" s="299">
        <v>11</v>
      </c>
    </row>
    <row r="256" spans="1:20" x14ac:dyDescent="0.3">
      <c r="A256" s="298">
        <v>248</v>
      </c>
      <c r="B256" s="236" t="s">
        <v>132</v>
      </c>
      <c r="C256" s="235">
        <v>351</v>
      </c>
      <c r="D256" s="236" t="s">
        <v>20</v>
      </c>
      <c r="E256" s="179"/>
      <c r="F256" s="179"/>
      <c r="G256" s="179">
        <v>19</v>
      </c>
      <c r="H256" s="179">
        <v>19</v>
      </c>
      <c r="I256" s="179">
        <v>104</v>
      </c>
      <c r="J256" s="179">
        <v>69</v>
      </c>
      <c r="K256" s="179">
        <f t="shared" ref="K256:K261" si="130">I256-H256</f>
        <v>85</v>
      </c>
      <c r="L256" s="179">
        <f t="shared" si="111"/>
        <v>35</v>
      </c>
      <c r="M256" s="179">
        <f t="shared" si="112"/>
        <v>19</v>
      </c>
      <c r="N256" s="179">
        <f t="shared" si="113"/>
        <v>16</v>
      </c>
      <c r="O256" s="179" t="str">
        <f t="shared" si="128"/>
        <v>50%</v>
      </c>
      <c r="P256" s="179">
        <v>-7</v>
      </c>
      <c r="Q256" s="179">
        <v>0.1</v>
      </c>
      <c r="R256" s="179">
        <f t="shared" si="119"/>
        <v>19.100000000000001</v>
      </c>
      <c r="S256" s="179">
        <f t="shared" si="116"/>
        <v>19.100000000000001</v>
      </c>
      <c r="T256" s="299">
        <f t="shared" ref="T256:T263" si="131">S256</f>
        <v>19.100000000000001</v>
      </c>
    </row>
    <row r="257" spans="1:20" x14ac:dyDescent="0.3">
      <c r="A257" s="298">
        <v>249</v>
      </c>
      <c r="B257" s="72" t="s">
        <v>133</v>
      </c>
      <c r="C257" s="72">
        <v>316</v>
      </c>
      <c r="D257" s="75"/>
      <c r="E257" s="76"/>
      <c r="F257" s="31"/>
      <c r="G257" s="31">
        <v>14.2</v>
      </c>
      <c r="H257" s="31">
        <v>14</v>
      </c>
      <c r="I257" s="31">
        <v>102</v>
      </c>
      <c r="J257" s="31">
        <v>71</v>
      </c>
      <c r="K257" s="246">
        <f t="shared" si="130"/>
        <v>88</v>
      </c>
      <c r="L257" s="247">
        <f t="shared" si="111"/>
        <v>31</v>
      </c>
      <c r="M257" s="166">
        <f t="shared" si="112"/>
        <v>14.2</v>
      </c>
      <c r="N257" s="166">
        <f t="shared" si="113"/>
        <v>16.8</v>
      </c>
      <c r="O257" s="251">
        <v>0.3</v>
      </c>
      <c r="P257" s="31">
        <f t="shared" si="114"/>
        <v>5.04</v>
      </c>
      <c r="Q257" s="179">
        <v>0.1</v>
      </c>
      <c r="R257" s="166">
        <f t="shared" si="119"/>
        <v>14.299999999999999</v>
      </c>
      <c r="S257" s="166">
        <f t="shared" si="116"/>
        <v>14.299999999999999</v>
      </c>
      <c r="T257" s="300">
        <f t="shared" si="131"/>
        <v>14.299999999999999</v>
      </c>
    </row>
    <row r="258" spans="1:20" x14ac:dyDescent="0.3">
      <c r="A258" s="298">
        <v>250</v>
      </c>
      <c r="B258" s="235" t="s">
        <v>134</v>
      </c>
      <c r="C258" s="235">
        <v>276</v>
      </c>
      <c r="D258" s="236"/>
      <c r="E258" s="245"/>
      <c r="F258" s="179"/>
      <c r="G258" s="237">
        <v>22</v>
      </c>
      <c r="H258" s="238">
        <v>22</v>
      </c>
      <c r="I258" s="179">
        <v>110</v>
      </c>
      <c r="J258" s="179">
        <v>69</v>
      </c>
      <c r="K258" s="238">
        <f t="shared" si="130"/>
        <v>88</v>
      </c>
      <c r="L258" s="239">
        <f t="shared" si="111"/>
        <v>41</v>
      </c>
      <c r="M258" s="237">
        <f t="shared" si="112"/>
        <v>22</v>
      </c>
      <c r="N258" s="237">
        <f t="shared" si="113"/>
        <v>19</v>
      </c>
      <c r="O258" s="179" t="str">
        <f>IF(M258&gt;=19.5,"70%",IF(M258&gt;=13.5,"50%",IF(M258&gt;=5.5,"30%",IF(M258&gt;=0.1,"15%"))))</f>
        <v>70%</v>
      </c>
      <c r="P258" s="179">
        <f t="shared" si="114"/>
        <v>13.299999999999999</v>
      </c>
      <c r="Q258" s="179">
        <v>0.1</v>
      </c>
      <c r="R258" s="237">
        <f t="shared" si="119"/>
        <v>22.1</v>
      </c>
      <c r="S258" s="237">
        <f t="shared" si="116"/>
        <v>22.1</v>
      </c>
      <c r="T258" s="299">
        <f t="shared" si="131"/>
        <v>22.1</v>
      </c>
    </row>
    <row r="259" spans="1:20" x14ac:dyDescent="0.3">
      <c r="A259" s="298">
        <v>251</v>
      </c>
      <c r="B259" s="235" t="s">
        <v>135</v>
      </c>
      <c r="C259" s="235">
        <v>146</v>
      </c>
      <c r="D259" s="236" t="s">
        <v>136</v>
      </c>
      <c r="E259" s="179"/>
      <c r="F259" s="179"/>
      <c r="G259" s="179">
        <v>18</v>
      </c>
      <c r="H259" s="238">
        <v>18</v>
      </c>
      <c r="I259" s="179">
        <v>99</v>
      </c>
      <c r="J259" s="179">
        <v>69</v>
      </c>
      <c r="K259" s="238">
        <f t="shared" si="130"/>
        <v>81</v>
      </c>
      <c r="L259" s="239">
        <f t="shared" ref="L259:L261" si="132">I259-J259</f>
        <v>30</v>
      </c>
      <c r="M259" s="237">
        <f t="shared" ref="M259:M318" si="133">G259</f>
        <v>18</v>
      </c>
      <c r="N259" s="237">
        <f t="shared" ref="N259:N318" si="134">L259-M259</f>
        <v>12</v>
      </c>
      <c r="O259" s="179" t="str">
        <f>IF(M259&gt;=19.5,"70%",IF(M259&gt;=13.5,"50%",IF(M259&gt;=5.5,"30%",IF(M259&gt;=0.1,"15%"))))</f>
        <v>50%</v>
      </c>
      <c r="P259" s="179">
        <f t="shared" ref="P259:P318" si="135">N259*O259</f>
        <v>6</v>
      </c>
      <c r="Q259" s="179">
        <v>0.1</v>
      </c>
      <c r="R259" s="237">
        <f t="shared" si="119"/>
        <v>18.100000000000001</v>
      </c>
      <c r="S259" s="237">
        <f t="shared" ref="S259:S318" si="136">IF(I259&gt;1,(R259),G259)</f>
        <v>18.100000000000001</v>
      </c>
      <c r="T259" s="299">
        <f t="shared" si="131"/>
        <v>18.100000000000001</v>
      </c>
    </row>
    <row r="260" spans="1:20" x14ac:dyDescent="0.3">
      <c r="A260" s="298">
        <v>252</v>
      </c>
      <c r="B260" s="235" t="s">
        <v>137</v>
      </c>
      <c r="C260" s="235">
        <v>352</v>
      </c>
      <c r="D260" s="236"/>
      <c r="E260" s="242"/>
      <c r="F260" s="179"/>
      <c r="G260" s="237">
        <v>17</v>
      </c>
      <c r="H260" s="238">
        <v>17</v>
      </c>
      <c r="I260" s="179">
        <v>101</v>
      </c>
      <c r="J260" s="179">
        <v>70</v>
      </c>
      <c r="K260" s="238">
        <f t="shared" si="130"/>
        <v>84</v>
      </c>
      <c r="L260" s="239">
        <f t="shared" si="132"/>
        <v>31</v>
      </c>
      <c r="M260" s="237">
        <f t="shared" si="133"/>
        <v>17</v>
      </c>
      <c r="N260" s="237">
        <f t="shared" si="134"/>
        <v>14</v>
      </c>
      <c r="O260" s="179" t="str">
        <f>IF(M260&gt;=19.5,"70%",IF(M260&gt;=13.5,"50%",IF(M260&gt;=5.5,"30%",IF(M260&gt;=0.1,"15%"))))</f>
        <v>50%</v>
      </c>
      <c r="P260" s="179">
        <f t="shared" si="135"/>
        <v>7</v>
      </c>
      <c r="Q260" s="179">
        <v>0.1</v>
      </c>
      <c r="R260" s="237">
        <f t="shared" si="119"/>
        <v>17.100000000000001</v>
      </c>
      <c r="S260" s="237">
        <f t="shared" si="136"/>
        <v>17.100000000000001</v>
      </c>
      <c r="T260" s="299">
        <f t="shared" si="131"/>
        <v>17.100000000000001</v>
      </c>
    </row>
    <row r="261" spans="1:20" x14ac:dyDescent="0.3">
      <c r="A261" s="298">
        <v>253</v>
      </c>
      <c r="B261" s="72" t="s">
        <v>138</v>
      </c>
      <c r="C261" s="72">
        <v>147</v>
      </c>
      <c r="D261" s="75" t="s">
        <v>17</v>
      </c>
      <c r="E261" s="76"/>
      <c r="F261" s="31"/>
      <c r="G261" s="31">
        <v>14.4</v>
      </c>
      <c r="H261" s="246">
        <v>14</v>
      </c>
      <c r="I261" s="31">
        <v>88</v>
      </c>
      <c r="J261" s="31">
        <v>70</v>
      </c>
      <c r="K261" s="246">
        <f t="shared" si="130"/>
        <v>74</v>
      </c>
      <c r="L261" s="247">
        <f t="shared" si="132"/>
        <v>18</v>
      </c>
      <c r="M261" s="166">
        <f t="shared" si="133"/>
        <v>14.4</v>
      </c>
      <c r="N261" s="166">
        <f t="shared" si="134"/>
        <v>3.5999999999999996</v>
      </c>
      <c r="O261" s="251">
        <v>0.5</v>
      </c>
      <c r="P261" s="31">
        <f t="shared" si="135"/>
        <v>1.7999999999999998</v>
      </c>
      <c r="Q261" s="179">
        <v>0.1</v>
      </c>
      <c r="R261" s="166">
        <f t="shared" si="119"/>
        <v>14.5</v>
      </c>
      <c r="S261" s="166">
        <f t="shared" si="136"/>
        <v>14.5</v>
      </c>
      <c r="T261" s="300">
        <f t="shared" si="131"/>
        <v>14.5</v>
      </c>
    </row>
    <row r="262" spans="1:20" x14ac:dyDescent="0.3">
      <c r="A262" s="298">
        <v>254</v>
      </c>
      <c r="B262" s="235" t="s">
        <v>139</v>
      </c>
      <c r="C262" s="235">
        <v>41</v>
      </c>
      <c r="D262" s="236" t="s">
        <v>136</v>
      </c>
      <c r="E262" s="179"/>
      <c r="F262" s="179"/>
      <c r="G262" s="237">
        <v>13.8</v>
      </c>
      <c r="H262" s="238">
        <f>G262</f>
        <v>13.8</v>
      </c>
      <c r="I262" s="179"/>
      <c r="J262" s="179"/>
      <c r="K262" s="238">
        <v>70</v>
      </c>
      <c r="L262" s="265" t="s">
        <v>140</v>
      </c>
      <c r="M262" s="237">
        <f t="shared" si="133"/>
        <v>13.8</v>
      </c>
      <c r="N262" s="237">
        <f t="shared" si="134"/>
        <v>57.2</v>
      </c>
      <c r="O262" s="244">
        <v>0.3</v>
      </c>
      <c r="P262" s="179">
        <f t="shared" si="135"/>
        <v>17.16</v>
      </c>
      <c r="Q262" s="179">
        <v>0.1</v>
      </c>
      <c r="R262" s="237">
        <f t="shared" si="119"/>
        <v>13.9</v>
      </c>
      <c r="S262" s="237">
        <f t="shared" si="136"/>
        <v>13.8</v>
      </c>
      <c r="T262" s="299">
        <f t="shared" si="131"/>
        <v>13.8</v>
      </c>
    </row>
    <row r="263" spans="1:20" x14ac:dyDescent="0.3">
      <c r="A263" s="298">
        <v>255</v>
      </c>
      <c r="B263" s="235" t="s">
        <v>141</v>
      </c>
      <c r="C263" s="235">
        <v>106</v>
      </c>
      <c r="D263" s="236"/>
      <c r="E263" s="242"/>
      <c r="F263" s="179"/>
      <c r="G263" s="237">
        <v>24</v>
      </c>
      <c r="H263" s="238">
        <v>24</v>
      </c>
      <c r="I263" s="179">
        <v>115</v>
      </c>
      <c r="J263" s="179">
        <v>71</v>
      </c>
      <c r="K263" s="238">
        <f>I263-H263</f>
        <v>91</v>
      </c>
      <c r="L263" s="239">
        <f t="shared" ref="L263:L290" si="137">I263-J263</f>
        <v>44</v>
      </c>
      <c r="M263" s="237">
        <f t="shared" si="133"/>
        <v>24</v>
      </c>
      <c r="N263" s="237">
        <f t="shared" si="134"/>
        <v>20</v>
      </c>
      <c r="O263" s="179" t="str">
        <f>IF(M263&gt;=19.5,"70%",IF(M263&gt;=13.5,"50%",IF(M263&gt;=5.5,"30%",IF(M263&gt;=0.1,"15%"))))</f>
        <v>70%</v>
      </c>
      <c r="P263" s="179">
        <f t="shared" si="135"/>
        <v>14</v>
      </c>
      <c r="Q263" s="179">
        <v>0.1</v>
      </c>
      <c r="R263" s="237">
        <f t="shared" si="119"/>
        <v>24.1</v>
      </c>
      <c r="S263" s="237">
        <f t="shared" si="136"/>
        <v>24.1</v>
      </c>
      <c r="T263" s="299">
        <f t="shared" si="131"/>
        <v>24.1</v>
      </c>
    </row>
    <row r="264" spans="1:20" x14ac:dyDescent="0.3">
      <c r="A264" s="298">
        <v>256</v>
      </c>
      <c r="B264" s="72" t="s">
        <v>142</v>
      </c>
      <c r="C264" s="72">
        <v>194</v>
      </c>
      <c r="D264" s="75" t="s">
        <v>32</v>
      </c>
      <c r="E264" s="76"/>
      <c r="F264" s="31"/>
      <c r="G264" s="31">
        <v>12.3</v>
      </c>
      <c r="H264" s="246">
        <v>12</v>
      </c>
      <c r="I264" s="31">
        <v>93</v>
      </c>
      <c r="J264" s="31">
        <v>70</v>
      </c>
      <c r="K264" s="246">
        <v>82</v>
      </c>
      <c r="L264" s="247">
        <f t="shared" si="137"/>
        <v>23</v>
      </c>
      <c r="M264" s="166">
        <f t="shared" si="133"/>
        <v>12.3</v>
      </c>
      <c r="N264" s="166">
        <f t="shared" si="134"/>
        <v>10.7</v>
      </c>
      <c r="O264" s="251">
        <v>0.3</v>
      </c>
      <c r="P264" s="31">
        <f t="shared" si="135"/>
        <v>3.2099999999999995</v>
      </c>
      <c r="Q264" s="179">
        <v>0.1</v>
      </c>
      <c r="R264" s="166">
        <f t="shared" si="119"/>
        <v>12.4</v>
      </c>
      <c r="S264" s="166">
        <f t="shared" si="136"/>
        <v>12.4</v>
      </c>
      <c r="T264" s="300">
        <v>12</v>
      </c>
    </row>
    <row r="265" spans="1:20" x14ac:dyDescent="0.3">
      <c r="A265" s="298">
        <v>257</v>
      </c>
      <c r="B265" s="235" t="s">
        <v>143</v>
      </c>
      <c r="C265" s="235">
        <v>100</v>
      </c>
      <c r="D265" s="236"/>
      <c r="E265" s="179"/>
      <c r="F265" s="179"/>
      <c r="G265" s="237">
        <v>20.6</v>
      </c>
      <c r="H265" s="238">
        <f>G265</f>
        <v>20.6</v>
      </c>
      <c r="I265" s="179"/>
      <c r="J265" s="179"/>
      <c r="K265" s="238">
        <f t="shared" ref="K265:K278" si="138">I265-H265</f>
        <v>-20.6</v>
      </c>
      <c r="L265" s="239">
        <f t="shared" si="137"/>
        <v>0</v>
      </c>
      <c r="M265" s="237">
        <f t="shared" si="133"/>
        <v>20.6</v>
      </c>
      <c r="N265" s="237">
        <f t="shared" si="134"/>
        <v>-20.6</v>
      </c>
      <c r="O265" s="179" t="str">
        <f t="shared" ref="O265:O306" si="139">IF(M265&gt;=19.5,"70%",IF(M265&gt;=13.5,"50%",IF(M265&gt;=5.5,"30%",IF(M265&gt;=0.1,"15%"))))</f>
        <v>70%</v>
      </c>
      <c r="P265" s="179">
        <v>-4.2</v>
      </c>
      <c r="Q265" s="179">
        <v>0.1</v>
      </c>
      <c r="R265" s="237">
        <f t="shared" ref="R265:R323" si="140">IF(M265&gt;=L265,(M265+P265),M265+Q265)</f>
        <v>16.400000000000002</v>
      </c>
      <c r="S265" s="237">
        <f t="shared" si="136"/>
        <v>20.6</v>
      </c>
      <c r="T265" s="299">
        <f>S265</f>
        <v>20.6</v>
      </c>
    </row>
    <row r="266" spans="1:20" x14ac:dyDescent="0.3">
      <c r="A266" s="298">
        <v>258</v>
      </c>
      <c r="B266" s="72" t="s">
        <v>145</v>
      </c>
      <c r="C266" s="72">
        <v>74</v>
      </c>
      <c r="D266" s="75" t="s">
        <v>34</v>
      </c>
      <c r="E266" s="76"/>
      <c r="F266" s="31"/>
      <c r="G266" s="166">
        <v>8</v>
      </c>
      <c r="H266" s="246">
        <v>8</v>
      </c>
      <c r="I266" s="31">
        <v>87</v>
      </c>
      <c r="J266" s="31">
        <v>70</v>
      </c>
      <c r="K266" s="246">
        <f t="shared" si="138"/>
        <v>79</v>
      </c>
      <c r="L266" s="247">
        <f t="shared" si="137"/>
        <v>17</v>
      </c>
      <c r="M266" s="166">
        <f t="shared" si="133"/>
        <v>8</v>
      </c>
      <c r="N266" s="166">
        <f t="shared" si="134"/>
        <v>9</v>
      </c>
      <c r="O266" s="31" t="str">
        <f t="shared" si="139"/>
        <v>30%</v>
      </c>
      <c r="P266" s="31">
        <f t="shared" si="135"/>
        <v>2.6999999999999997</v>
      </c>
      <c r="Q266" s="179">
        <v>0.1</v>
      </c>
      <c r="R266" s="166">
        <f t="shared" si="140"/>
        <v>8.1</v>
      </c>
      <c r="S266" s="166">
        <f t="shared" si="136"/>
        <v>8.1</v>
      </c>
      <c r="T266" s="300">
        <v>8</v>
      </c>
    </row>
    <row r="267" spans="1:20" x14ac:dyDescent="0.3">
      <c r="A267" s="298">
        <v>259</v>
      </c>
      <c r="B267" s="235" t="s">
        <v>146</v>
      </c>
      <c r="C267" s="235">
        <v>176</v>
      </c>
      <c r="D267" s="236"/>
      <c r="E267" s="179"/>
      <c r="F267" s="179"/>
      <c r="G267" s="179">
        <v>17.100000000000001</v>
      </c>
      <c r="H267" s="238">
        <f>G267</f>
        <v>17.100000000000001</v>
      </c>
      <c r="I267" s="179"/>
      <c r="J267" s="179"/>
      <c r="K267" s="238">
        <f t="shared" si="138"/>
        <v>-17.100000000000001</v>
      </c>
      <c r="L267" s="239">
        <f t="shared" si="137"/>
        <v>0</v>
      </c>
      <c r="M267" s="237">
        <f t="shared" si="133"/>
        <v>17.100000000000001</v>
      </c>
      <c r="N267" s="237">
        <f t="shared" si="134"/>
        <v>-17.100000000000001</v>
      </c>
      <c r="O267" s="179" t="str">
        <f t="shared" si="139"/>
        <v>50%</v>
      </c>
      <c r="P267" s="179">
        <f t="shared" si="135"/>
        <v>-8.5500000000000007</v>
      </c>
      <c r="Q267" s="179">
        <v>0.1</v>
      </c>
      <c r="R267" s="237">
        <f t="shared" si="140"/>
        <v>8.5500000000000007</v>
      </c>
      <c r="S267" s="237">
        <f t="shared" si="136"/>
        <v>17.100000000000001</v>
      </c>
      <c r="T267" s="299">
        <f>S267</f>
        <v>17.100000000000001</v>
      </c>
    </row>
    <row r="268" spans="1:20" x14ac:dyDescent="0.3">
      <c r="A268" s="298">
        <v>260</v>
      </c>
      <c r="B268" s="266" t="s">
        <v>147</v>
      </c>
      <c r="C268" s="235">
        <v>353</v>
      </c>
      <c r="D268" s="236" t="s">
        <v>65</v>
      </c>
      <c r="E268" s="242"/>
      <c r="F268" s="179"/>
      <c r="G268" s="179">
        <v>24</v>
      </c>
      <c r="H268" s="179">
        <v>24</v>
      </c>
      <c r="I268" s="179">
        <v>95</v>
      </c>
      <c r="J268" s="179">
        <v>69</v>
      </c>
      <c r="K268" s="179">
        <f t="shared" si="138"/>
        <v>71</v>
      </c>
      <c r="L268" s="179">
        <f t="shared" si="137"/>
        <v>26</v>
      </c>
      <c r="M268" s="179">
        <f t="shared" si="133"/>
        <v>24</v>
      </c>
      <c r="N268" s="179">
        <f t="shared" si="134"/>
        <v>2</v>
      </c>
      <c r="O268" s="179" t="str">
        <f t="shared" si="139"/>
        <v>70%</v>
      </c>
      <c r="P268" s="179">
        <f t="shared" si="135"/>
        <v>1.4</v>
      </c>
      <c r="Q268" s="179">
        <v>0.1</v>
      </c>
      <c r="R268" s="179">
        <f t="shared" si="140"/>
        <v>24.1</v>
      </c>
      <c r="S268" s="179">
        <f t="shared" si="136"/>
        <v>24.1</v>
      </c>
      <c r="T268" s="232">
        <v>24</v>
      </c>
    </row>
    <row r="269" spans="1:20" x14ac:dyDescent="0.3">
      <c r="A269" s="298">
        <v>261</v>
      </c>
      <c r="B269" s="235" t="s">
        <v>148</v>
      </c>
      <c r="C269" s="235">
        <v>254</v>
      </c>
      <c r="D269" s="236" t="s">
        <v>32</v>
      </c>
      <c r="E269" s="245"/>
      <c r="F269" s="179"/>
      <c r="G269" s="179">
        <v>7</v>
      </c>
      <c r="H269" s="238">
        <v>7</v>
      </c>
      <c r="I269" s="179">
        <v>75</v>
      </c>
      <c r="J269" s="179">
        <v>69</v>
      </c>
      <c r="K269" s="238">
        <f t="shared" si="138"/>
        <v>68</v>
      </c>
      <c r="L269" s="239">
        <f t="shared" si="137"/>
        <v>6</v>
      </c>
      <c r="M269" s="237">
        <f t="shared" si="133"/>
        <v>7</v>
      </c>
      <c r="N269" s="237">
        <f t="shared" si="134"/>
        <v>-1</v>
      </c>
      <c r="O269" s="179" t="str">
        <f t="shared" si="139"/>
        <v>30%</v>
      </c>
      <c r="P269" s="179">
        <f t="shared" si="135"/>
        <v>-0.3</v>
      </c>
      <c r="Q269" s="179">
        <v>0.1</v>
      </c>
      <c r="R269" s="237">
        <f t="shared" si="140"/>
        <v>6.7</v>
      </c>
      <c r="S269" s="237">
        <f t="shared" si="136"/>
        <v>6.7</v>
      </c>
      <c r="T269" s="299">
        <v>7</v>
      </c>
    </row>
    <row r="270" spans="1:20" x14ac:dyDescent="0.3">
      <c r="A270" s="298">
        <v>262</v>
      </c>
      <c r="B270" s="235" t="s">
        <v>149</v>
      </c>
      <c r="C270" s="235">
        <v>82</v>
      </c>
      <c r="D270" s="236" t="s">
        <v>110</v>
      </c>
      <c r="E270" s="242"/>
      <c r="F270" s="179"/>
      <c r="G270" s="237">
        <v>10</v>
      </c>
      <c r="H270" s="238">
        <v>10</v>
      </c>
      <c r="I270" s="179">
        <v>86</v>
      </c>
      <c r="J270" s="179">
        <v>71</v>
      </c>
      <c r="K270" s="238">
        <f t="shared" si="138"/>
        <v>76</v>
      </c>
      <c r="L270" s="239">
        <f t="shared" si="137"/>
        <v>15</v>
      </c>
      <c r="M270" s="237">
        <f t="shared" si="133"/>
        <v>10</v>
      </c>
      <c r="N270" s="237">
        <f t="shared" si="134"/>
        <v>5</v>
      </c>
      <c r="O270" s="179" t="str">
        <f t="shared" si="139"/>
        <v>30%</v>
      </c>
      <c r="P270" s="179">
        <f t="shared" si="135"/>
        <v>1.5</v>
      </c>
      <c r="Q270" s="179">
        <v>0.1</v>
      </c>
      <c r="R270" s="237">
        <f t="shared" si="140"/>
        <v>10.1</v>
      </c>
      <c r="S270" s="237">
        <f t="shared" si="136"/>
        <v>10.1</v>
      </c>
      <c r="T270" s="299">
        <f t="shared" ref="T270:T276" si="141">S270</f>
        <v>10.1</v>
      </c>
    </row>
    <row r="271" spans="1:20" x14ac:dyDescent="0.3">
      <c r="A271" s="298">
        <v>263</v>
      </c>
      <c r="B271" s="235" t="s">
        <v>150</v>
      </c>
      <c r="C271" s="235">
        <v>76</v>
      </c>
      <c r="D271" s="236" t="s">
        <v>34</v>
      </c>
      <c r="E271" s="242"/>
      <c r="F271" s="179"/>
      <c r="G271" s="237">
        <v>17</v>
      </c>
      <c r="H271" s="238">
        <v>17</v>
      </c>
      <c r="I271" s="179">
        <v>101</v>
      </c>
      <c r="J271" s="179">
        <v>70</v>
      </c>
      <c r="K271" s="238">
        <f t="shared" si="138"/>
        <v>84</v>
      </c>
      <c r="L271" s="239">
        <f t="shared" si="137"/>
        <v>31</v>
      </c>
      <c r="M271" s="237">
        <f t="shared" si="133"/>
        <v>17</v>
      </c>
      <c r="N271" s="237">
        <f t="shared" si="134"/>
        <v>14</v>
      </c>
      <c r="O271" s="179" t="str">
        <f t="shared" si="139"/>
        <v>50%</v>
      </c>
      <c r="P271" s="179">
        <f t="shared" si="135"/>
        <v>7</v>
      </c>
      <c r="Q271" s="179">
        <v>0.1</v>
      </c>
      <c r="R271" s="237">
        <f t="shared" si="140"/>
        <v>17.100000000000001</v>
      </c>
      <c r="S271" s="237">
        <f t="shared" si="136"/>
        <v>17.100000000000001</v>
      </c>
      <c r="T271" s="299">
        <f t="shared" si="141"/>
        <v>17.100000000000001</v>
      </c>
    </row>
    <row r="272" spans="1:20" x14ac:dyDescent="0.3">
      <c r="A272" s="298">
        <v>264</v>
      </c>
      <c r="B272" s="72" t="s">
        <v>151</v>
      </c>
      <c r="C272" s="72">
        <v>287</v>
      </c>
      <c r="D272" s="75" t="s">
        <v>15</v>
      </c>
      <c r="E272" s="76"/>
      <c r="F272" s="31"/>
      <c r="G272" s="166">
        <v>8.6999999999999993</v>
      </c>
      <c r="H272" s="246">
        <v>9</v>
      </c>
      <c r="I272" s="31">
        <v>91</v>
      </c>
      <c r="J272" s="31">
        <v>70</v>
      </c>
      <c r="K272" s="246">
        <f t="shared" si="138"/>
        <v>82</v>
      </c>
      <c r="L272" s="247">
        <f t="shared" si="137"/>
        <v>21</v>
      </c>
      <c r="M272" s="166">
        <f t="shared" si="133"/>
        <v>8.6999999999999993</v>
      </c>
      <c r="N272" s="166">
        <f t="shared" si="134"/>
        <v>12.3</v>
      </c>
      <c r="O272" s="31" t="str">
        <f t="shared" si="139"/>
        <v>30%</v>
      </c>
      <c r="P272" s="31">
        <f t="shared" si="135"/>
        <v>3.69</v>
      </c>
      <c r="Q272" s="179">
        <v>0.1</v>
      </c>
      <c r="R272" s="166">
        <f t="shared" si="140"/>
        <v>8.7999999999999989</v>
      </c>
      <c r="S272" s="166">
        <f t="shared" si="136"/>
        <v>8.7999999999999989</v>
      </c>
      <c r="T272" s="300">
        <f t="shared" si="141"/>
        <v>8.7999999999999989</v>
      </c>
    </row>
    <row r="273" spans="1:20" x14ac:dyDescent="0.3">
      <c r="A273" s="298">
        <v>265</v>
      </c>
      <c r="B273" s="72" t="s">
        <v>152</v>
      </c>
      <c r="C273" s="72">
        <v>65</v>
      </c>
      <c r="D273" s="75" t="s">
        <v>45</v>
      </c>
      <c r="E273" s="76"/>
      <c r="F273" s="31"/>
      <c r="G273" s="166">
        <v>15.7</v>
      </c>
      <c r="H273" s="246">
        <v>15.6</v>
      </c>
      <c r="I273" s="31">
        <v>96</v>
      </c>
      <c r="J273" s="31">
        <v>70</v>
      </c>
      <c r="K273" s="246">
        <f t="shared" si="138"/>
        <v>80.400000000000006</v>
      </c>
      <c r="L273" s="247">
        <f t="shared" si="137"/>
        <v>26</v>
      </c>
      <c r="M273" s="166">
        <f t="shared" si="133"/>
        <v>15.7</v>
      </c>
      <c r="N273" s="166">
        <f t="shared" si="134"/>
        <v>10.3</v>
      </c>
      <c r="O273" s="31" t="str">
        <f t="shared" si="139"/>
        <v>50%</v>
      </c>
      <c r="P273" s="31">
        <f t="shared" si="135"/>
        <v>5.15</v>
      </c>
      <c r="Q273" s="179">
        <v>0.1</v>
      </c>
      <c r="R273" s="166">
        <f t="shared" si="140"/>
        <v>15.799999999999999</v>
      </c>
      <c r="S273" s="166">
        <f t="shared" si="136"/>
        <v>15.799999999999999</v>
      </c>
      <c r="T273" s="300">
        <f t="shared" si="141"/>
        <v>15.799999999999999</v>
      </c>
    </row>
    <row r="274" spans="1:20" x14ac:dyDescent="0.3">
      <c r="A274" s="298">
        <v>266</v>
      </c>
      <c r="B274" s="235" t="s">
        <v>153</v>
      </c>
      <c r="C274" s="235">
        <v>129</v>
      </c>
      <c r="D274" s="236"/>
      <c r="E274" s="179"/>
      <c r="F274" s="179"/>
      <c r="G274" s="237">
        <v>20.5</v>
      </c>
      <c r="H274" s="238">
        <f>G274</f>
        <v>20.5</v>
      </c>
      <c r="I274" s="179"/>
      <c r="J274" s="179"/>
      <c r="K274" s="238">
        <f t="shared" si="138"/>
        <v>-20.5</v>
      </c>
      <c r="L274" s="239">
        <f t="shared" si="137"/>
        <v>0</v>
      </c>
      <c r="M274" s="237">
        <f t="shared" si="133"/>
        <v>20.5</v>
      </c>
      <c r="N274" s="237">
        <f t="shared" si="134"/>
        <v>-20.5</v>
      </c>
      <c r="O274" s="179" t="str">
        <f t="shared" si="139"/>
        <v>70%</v>
      </c>
      <c r="P274" s="179">
        <f t="shared" si="135"/>
        <v>-14.35</v>
      </c>
      <c r="Q274" s="179">
        <v>0.1</v>
      </c>
      <c r="R274" s="237">
        <f t="shared" si="140"/>
        <v>6.15</v>
      </c>
      <c r="S274" s="237">
        <f t="shared" si="136"/>
        <v>20.5</v>
      </c>
      <c r="T274" s="299">
        <f t="shared" si="141"/>
        <v>20.5</v>
      </c>
    </row>
    <row r="275" spans="1:20" x14ac:dyDescent="0.3">
      <c r="A275" s="298">
        <v>267</v>
      </c>
      <c r="B275" s="235" t="s">
        <v>156</v>
      </c>
      <c r="C275" s="235">
        <v>170</v>
      </c>
      <c r="D275" s="236"/>
      <c r="E275" s="179"/>
      <c r="F275" s="179"/>
      <c r="G275" s="179">
        <v>16.2</v>
      </c>
      <c r="H275" s="238">
        <f>G275</f>
        <v>16.2</v>
      </c>
      <c r="I275" s="179"/>
      <c r="J275" s="179"/>
      <c r="K275" s="238">
        <f t="shared" si="138"/>
        <v>-16.2</v>
      </c>
      <c r="L275" s="239">
        <f t="shared" si="137"/>
        <v>0</v>
      </c>
      <c r="M275" s="237">
        <f t="shared" si="133"/>
        <v>16.2</v>
      </c>
      <c r="N275" s="237">
        <f t="shared" si="134"/>
        <v>-16.2</v>
      </c>
      <c r="O275" s="179" t="str">
        <f t="shared" si="139"/>
        <v>50%</v>
      </c>
      <c r="P275" s="179">
        <f t="shared" si="135"/>
        <v>-8.1</v>
      </c>
      <c r="Q275" s="179">
        <v>0.1</v>
      </c>
      <c r="R275" s="237">
        <f t="shared" si="140"/>
        <v>8.1</v>
      </c>
      <c r="S275" s="237">
        <f t="shared" si="136"/>
        <v>16.2</v>
      </c>
      <c r="T275" s="299">
        <f t="shared" si="141"/>
        <v>16.2</v>
      </c>
    </row>
    <row r="276" spans="1:20" x14ac:dyDescent="0.3">
      <c r="A276" s="298">
        <v>268</v>
      </c>
      <c r="B276" s="235" t="s">
        <v>160</v>
      </c>
      <c r="C276" s="235">
        <v>105</v>
      </c>
      <c r="D276" s="236"/>
      <c r="E276" s="179"/>
      <c r="F276" s="179"/>
      <c r="G276" s="237">
        <v>20.100000000000001</v>
      </c>
      <c r="H276" s="238">
        <f>G276</f>
        <v>20.100000000000001</v>
      </c>
      <c r="I276" s="179"/>
      <c r="J276" s="179"/>
      <c r="K276" s="238">
        <f t="shared" si="138"/>
        <v>-20.100000000000001</v>
      </c>
      <c r="L276" s="239">
        <f t="shared" si="137"/>
        <v>0</v>
      </c>
      <c r="M276" s="237">
        <f t="shared" si="133"/>
        <v>20.100000000000001</v>
      </c>
      <c r="N276" s="237">
        <f t="shared" si="134"/>
        <v>-20.100000000000001</v>
      </c>
      <c r="O276" s="179" t="str">
        <f t="shared" si="139"/>
        <v>70%</v>
      </c>
      <c r="P276" s="179">
        <f t="shared" si="135"/>
        <v>-14.07</v>
      </c>
      <c r="Q276" s="179">
        <v>0.1</v>
      </c>
      <c r="R276" s="237">
        <f t="shared" si="140"/>
        <v>6.0300000000000011</v>
      </c>
      <c r="S276" s="237">
        <f t="shared" si="136"/>
        <v>20.100000000000001</v>
      </c>
      <c r="T276" s="299">
        <f t="shared" si="141"/>
        <v>20.100000000000001</v>
      </c>
    </row>
    <row r="277" spans="1:20" x14ac:dyDescent="0.3">
      <c r="A277" s="298">
        <v>269</v>
      </c>
      <c r="B277" s="235" t="s">
        <v>166</v>
      </c>
      <c r="C277" s="235">
        <v>140</v>
      </c>
      <c r="D277" s="236"/>
      <c r="E277" s="179"/>
      <c r="F277" s="179"/>
      <c r="G277" s="179">
        <v>24.1</v>
      </c>
      <c r="H277" s="238">
        <f>G277</f>
        <v>24.1</v>
      </c>
      <c r="I277" s="179"/>
      <c r="J277" s="179"/>
      <c r="K277" s="238">
        <f t="shared" si="138"/>
        <v>-24.1</v>
      </c>
      <c r="L277" s="239">
        <f t="shared" si="137"/>
        <v>0</v>
      </c>
      <c r="M277" s="237">
        <f t="shared" si="133"/>
        <v>24.1</v>
      </c>
      <c r="N277" s="237">
        <f t="shared" si="134"/>
        <v>-24.1</v>
      </c>
      <c r="O277" s="179" t="str">
        <f t="shared" si="139"/>
        <v>70%</v>
      </c>
      <c r="P277" s="179">
        <f t="shared" si="135"/>
        <v>-16.87</v>
      </c>
      <c r="Q277" s="179">
        <v>0.1</v>
      </c>
      <c r="R277" s="237">
        <f t="shared" si="140"/>
        <v>7.23</v>
      </c>
      <c r="S277" s="237">
        <f t="shared" si="136"/>
        <v>24.1</v>
      </c>
      <c r="T277" s="299">
        <f t="shared" ref="T277:T283" si="142">S277</f>
        <v>24.1</v>
      </c>
    </row>
    <row r="278" spans="1:20" x14ac:dyDescent="0.3">
      <c r="A278" s="298">
        <v>270</v>
      </c>
      <c r="B278" s="235" t="s">
        <v>167</v>
      </c>
      <c r="C278" s="235">
        <v>140</v>
      </c>
      <c r="D278" s="236"/>
      <c r="E278" s="179"/>
      <c r="F278" s="179"/>
      <c r="G278" s="237">
        <v>24</v>
      </c>
      <c r="H278" s="238">
        <v>24</v>
      </c>
      <c r="I278" s="179"/>
      <c r="J278" s="179"/>
      <c r="K278" s="238">
        <f t="shared" si="138"/>
        <v>-24</v>
      </c>
      <c r="L278" s="239">
        <f t="shared" si="137"/>
        <v>0</v>
      </c>
      <c r="M278" s="237">
        <f t="shared" si="133"/>
        <v>24</v>
      </c>
      <c r="N278" s="237">
        <f t="shared" si="134"/>
        <v>-24</v>
      </c>
      <c r="O278" s="179" t="str">
        <f t="shared" si="139"/>
        <v>70%</v>
      </c>
      <c r="P278" s="179">
        <f t="shared" si="135"/>
        <v>-16.799999999999997</v>
      </c>
      <c r="Q278" s="179">
        <v>0.1</v>
      </c>
      <c r="R278" s="237">
        <f t="shared" si="140"/>
        <v>7.2000000000000028</v>
      </c>
      <c r="S278" s="237">
        <f t="shared" si="136"/>
        <v>24</v>
      </c>
      <c r="T278" s="299">
        <f t="shared" si="142"/>
        <v>24</v>
      </c>
    </row>
    <row r="279" spans="1:20" x14ac:dyDescent="0.3">
      <c r="A279" s="298">
        <v>271</v>
      </c>
      <c r="B279" s="235" t="s">
        <v>170</v>
      </c>
      <c r="C279" s="235">
        <v>312</v>
      </c>
      <c r="D279" s="236"/>
      <c r="E279" s="245"/>
      <c r="F279" s="179"/>
      <c r="G279" s="179">
        <v>24</v>
      </c>
      <c r="H279" s="179">
        <v>24</v>
      </c>
      <c r="I279" s="179">
        <v>127</v>
      </c>
      <c r="J279" s="179">
        <v>70</v>
      </c>
      <c r="K279" s="238"/>
      <c r="L279" s="239">
        <f t="shared" si="137"/>
        <v>57</v>
      </c>
      <c r="M279" s="237">
        <f t="shared" si="133"/>
        <v>24</v>
      </c>
      <c r="N279" s="237">
        <f t="shared" si="134"/>
        <v>33</v>
      </c>
      <c r="O279" s="179" t="str">
        <f t="shared" si="139"/>
        <v>70%</v>
      </c>
      <c r="P279" s="179">
        <f t="shared" si="135"/>
        <v>23.099999999999998</v>
      </c>
      <c r="Q279" s="179">
        <v>0.1</v>
      </c>
      <c r="R279" s="237">
        <f t="shared" si="140"/>
        <v>24.1</v>
      </c>
      <c r="S279" s="237">
        <f t="shared" si="136"/>
        <v>24.1</v>
      </c>
      <c r="T279" s="299">
        <f t="shared" si="142"/>
        <v>24.1</v>
      </c>
    </row>
    <row r="280" spans="1:20" x14ac:dyDescent="0.3">
      <c r="A280" s="298">
        <v>272</v>
      </c>
      <c r="B280" s="235" t="s">
        <v>171</v>
      </c>
      <c r="C280" s="235">
        <v>124</v>
      </c>
      <c r="D280" s="236"/>
      <c r="E280" s="242"/>
      <c r="F280" s="179"/>
      <c r="G280" s="237">
        <v>17.100000000000001</v>
      </c>
      <c r="H280" s="238">
        <f>G280</f>
        <v>17.100000000000001</v>
      </c>
      <c r="I280" s="179">
        <v>94</v>
      </c>
      <c r="J280" s="179">
        <v>70</v>
      </c>
      <c r="K280" s="238">
        <f t="shared" ref="K280:K288" si="143">I280-H280</f>
        <v>76.900000000000006</v>
      </c>
      <c r="L280" s="239">
        <f t="shared" si="137"/>
        <v>24</v>
      </c>
      <c r="M280" s="237">
        <f t="shared" si="133"/>
        <v>17.100000000000001</v>
      </c>
      <c r="N280" s="237">
        <f t="shared" si="134"/>
        <v>6.8999999999999986</v>
      </c>
      <c r="O280" s="179" t="str">
        <f t="shared" si="139"/>
        <v>50%</v>
      </c>
      <c r="P280" s="179">
        <f t="shared" si="135"/>
        <v>3.4499999999999993</v>
      </c>
      <c r="Q280" s="179">
        <v>0.1</v>
      </c>
      <c r="R280" s="237">
        <f t="shared" si="140"/>
        <v>17.200000000000003</v>
      </c>
      <c r="S280" s="237">
        <f t="shared" si="136"/>
        <v>17.200000000000003</v>
      </c>
      <c r="T280" s="299">
        <f t="shared" si="142"/>
        <v>17.200000000000003</v>
      </c>
    </row>
    <row r="281" spans="1:20" x14ac:dyDescent="0.3">
      <c r="A281" s="298">
        <v>273</v>
      </c>
      <c r="B281" s="72" t="s">
        <v>172</v>
      </c>
      <c r="C281" s="72">
        <v>230</v>
      </c>
      <c r="D281" s="75" t="s">
        <v>17</v>
      </c>
      <c r="E281" s="76"/>
      <c r="F281" s="31"/>
      <c r="G281" s="31">
        <v>8</v>
      </c>
      <c r="H281" s="246">
        <v>8</v>
      </c>
      <c r="I281" s="31">
        <v>87</v>
      </c>
      <c r="J281" s="31">
        <v>70</v>
      </c>
      <c r="K281" s="246">
        <f t="shared" si="143"/>
        <v>79</v>
      </c>
      <c r="L281" s="247">
        <f t="shared" si="137"/>
        <v>17</v>
      </c>
      <c r="M281" s="166">
        <f t="shared" si="133"/>
        <v>8</v>
      </c>
      <c r="N281" s="166">
        <f t="shared" si="134"/>
        <v>9</v>
      </c>
      <c r="O281" s="31" t="str">
        <f t="shared" si="139"/>
        <v>30%</v>
      </c>
      <c r="P281" s="31">
        <f t="shared" si="135"/>
        <v>2.6999999999999997</v>
      </c>
      <c r="Q281" s="179">
        <v>0.1</v>
      </c>
      <c r="R281" s="166">
        <f t="shared" si="140"/>
        <v>8.1</v>
      </c>
      <c r="S281" s="166">
        <f t="shared" si="136"/>
        <v>8.1</v>
      </c>
      <c r="T281" s="300">
        <f t="shared" si="142"/>
        <v>8.1</v>
      </c>
    </row>
    <row r="282" spans="1:20" x14ac:dyDescent="0.3">
      <c r="A282" s="298">
        <v>274</v>
      </c>
      <c r="B282" s="235" t="s">
        <v>176</v>
      </c>
      <c r="C282" s="235">
        <v>149</v>
      </c>
      <c r="D282" s="236"/>
      <c r="E282" s="179"/>
      <c r="F282" s="179"/>
      <c r="G282" s="179">
        <v>18.5</v>
      </c>
      <c r="H282" s="238">
        <f>G282</f>
        <v>18.5</v>
      </c>
      <c r="I282" s="179"/>
      <c r="J282" s="179"/>
      <c r="K282" s="238">
        <f t="shared" si="143"/>
        <v>-18.5</v>
      </c>
      <c r="L282" s="239">
        <f t="shared" si="137"/>
        <v>0</v>
      </c>
      <c r="M282" s="237">
        <f t="shared" si="133"/>
        <v>18.5</v>
      </c>
      <c r="N282" s="237">
        <f t="shared" si="134"/>
        <v>-18.5</v>
      </c>
      <c r="O282" s="179" t="str">
        <f t="shared" si="139"/>
        <v>50%</v>
      </c>
      <c r="P282" s="179">
        <f t="shared" si="135"/>
        <v>-9.25</v>
      </c>
      <c r="Q282" s="179">
        <v>0.1</v>
      </c>
      <c r="R282" s="237">
        <f t="shared" si="140"/>
        <v>9.25</v>
      </c>
      <c r="S282" s="237">
        <f t="shared" si="136"/>
        <v>18.5</v>
      </c>
      <c r="T282" s="299">
        <f t="shared" si="142"/>
        <v>18.5</v>
      </c>
    </row>
    <row r="283" spans="1:20" x14ac:dyDescent="0.3">
      <c r="A283" s="298">
        <v>275</v>
      </c>
      <c r="B283" s="235" t="s">
        <v>177</v>
      </c>
      <c r="C283" s="235">
        <v>279</v>
      </c>
      <c r="D283" s="236"/>
      <c r="E283" s="179"/>
      <c r="F283" s="179"/>
      <c r="G283" s="237">
        <v>18</v>
      </c>
      <c r="H283" s="238">
        <v>18</v>
      </c>
      <c r="I283" s="179"/>
      <c r="J283" s="179"/>
      <c r="K283" s="238">
        <f t="shared" si="143"/>
        <v>-18</v>
      </c>
      <c r="L283" s="239">
        <f t="shared" si="137"/>
        <v>0</v>
      </c>
      <c r="M283" s="237">
        <f t="shared" si="133"/>
        <v>18</v>
      </c>
      <c r="N283" s="237">
        <f t="shared" si="134"/>
        <v>-18</v>
      </c>
      <c r="O283" s="179" t="str">
        <f t="shared" si="139"/>
        <v>50%</v>
      </c>
      <c r="P283" s="179">
        <f t="shared" si="135"/>
        <v>-9</v>
      </c>
      <c r="Q283" s="179">
        <v>0.1</v>
      </c>
      <c r="R283" s="237">
        <f t="shared" si="140"/>
        <v>9</v>
      </c>
      <c r="S283" s="237">
        <f t="shared" si="136"/>
        <v>18</v>
      </c>
      <c r="T283" s="299">
        <f t="shared" si="142"/>
        <v>18</v>
      </c>
    </row>
    <row r="284" spans="1:20" x14ac:dyDescent="0.3">
      <c r="A284" s="298">
        <v>276</v>
      </c>
      <c r="B284" s="75" t="s">
        <v>178</v>
      </c>
      <c r="C284" s="72">
        <v>359</v>
      </c>
      <c r="D284" s="75"/>
      <c r="E284" s="76"/>
      <c r="F284" s="31"/>
      <c r="G284" s="31">
        <v>9.1999999999999993</v>
      </c>
      <c r="H284" s="31">
        <v>9</v>
      </c>
      <c r="I284" s="31">
        <v>94</v>
      </c>
      <c r="J284" s="31">
        <v>70</v>
      </c>
      <c r="K284" s="31">
        <f t="shared" si="143"/>
        <v>85</v>
      </c>
      <c r="L284" s="31">
        <f t="shared" si="137"/>
        <v>24</v>
      </c>
      <c r="M284" s="31">
        <f t="shared" si="133"/>
        <v>9.1999999999999993</v>
      </c>
      <c r="N284" s="31">
        <f t="shared" si="134"/>
        <v>14.8</v>
      </c>
      <c r="O284" s="31" t="str">
        <f t="shared" si="139"/>
        <v>30%</v>
      </c>
      <c r="P284" s="31">
        <f t="shared" si="135"/>
        <v>4.4400000000000004</v>
      </c>
      <c r="Q284" s="179">
        <v>0.1</v>
      </c>
      <c r="R284" s="31">
        <f t="shared" si="140"/>
        <v>9.2999999999999989</v>
      </c>
      <c r="S284" s="31">
        <f t="shared" si="136"/>
        <v>9.2999999999999989</v>
      </c>
      <c r="T284" s="302">
        <v>9</v>
      </c>
    </row>
    <row r="285" spans="1:20" x14ac:dyDescent="0.3">
      <c r="A285" s="298">
        <v>277</v>
      </c>
      <c r="B285" s="72" t="s">
        <v>179</v>
      </c>
      <c r="C285" s="72">
        <v>97</v>
      </c>
      <c r="D285" s="75" t="s">
        <v>17</v>
      </c>
      <c r="E285" s="76"/>
      <c r="F285" s="31"/>
      <c r="G285" s="166">
        <v>10</v>
      </c>
      <c r="H285" s="246">
        <v>10</v>
      </c>
      <c r="I285" s="31">
        <v>85</v>
      </c>
      <c r="J285" s="31">
        <v>70</v>
      </c>
      <c r="K285" s="246">
        <f t="shared" si="143"/>
        <v>75</v>
      </c>
      <c r="L285" s="247">
        <f t="shared" si="137"/>
        <v>15</v>
      </c>
      <c r="M285" s="166">
        <f t="shared" si="133"/>
        <v>10</v>
      </c>
      <c r="N285" s="166">
        <f t="shared" si="134"/>
        <v>5</v>
      </c>
      <c r="O285" s="31" t="str">
        <f t="shared" si="139"/>
        <v>30%</v>
      </c>
      <c r="P285" s="31">
        <f t="shared" si="135"/>
        <v>1.5</v>
      </c>
      <c r="Q285" s="179">
        <v>0.1</v>
      </c>
      <c r="R285" s="166">
        <f t="shared" si="140"/>
        <v>10.1</v>
      </c>
      <c r="S285" s="166">
        <f t="shared" si="136"/>
        <v>10.1</v>
      </c>
      <c r="T285" s="300">
        <f>S285</f>
        <v>10.1</v>
      </c>
    </row>
    <row r="286" spans="1:20" x14ac:dyDescent="0.3">
      <c r="A286" s="298">
        <v>278</v>
      </c>
      <c r="B286" s="235" t="s">
        <v>180</v>
      </c>
      <c r="C286" s="235">
        <v>16</v>
      </c>
      <c r="D286" s="236"/>
      <c r="E286" s="179"/>
      <c r="F286" s="179"/>
      <c r="G286" s="237">
        <v>12.3</v>
      </c>
      <c r="H286" s="238">
        <f>G286</f>
        <v>12.3</v>
      </c>
      <c r="I286" s="179"/>
      <c r="J286" s="179"/>
      <c r="K286" s="238">
        <f t="shared" si="143"/>
        <v>-12.3</v>
      </c>
      <c r="L286" s="239">
        <f t="shared" si="137"/>
        <v>0</v>
      </c>
      <c r="M286" s="237">
        <f t="shared" si="133"/>
        <v>12.3</v>
      </c>
      <c r="N286" s="237">
        <f t="shared" si="134"/>
        <v>-12.3</v>
      </c>
      <c r="O286" s="179" t="str">
        <f t="shared" si="139"/>
        <v>30%</v>
      </c>
      <c r="P286" s="179">
        <f t="shared" si="135"/>
        <v>-3.69</v>
      </c>
      <c r="Q286" s="179">
        <v>0.1</v>
      </c>
      <c r="R286" s="237">
        <f t="shared" si="140"/>
        <v>8.6100000000000012</v>
      </c>
      <c r="S286" s="237">
        <f t="shared" si="136"/>
        <v>12.3</v>
      </c>
      <c r="T286" s="299">
        <f>S286</f>
        <v>12.3</v>
      </c>
    </row>
    <row r="287" spans="1:20" x14ac:dyDescent="0.3">
      <c r="A287" s="298">
        <v>279</v>
      </c>
      <c r="B287" s="235" t="s">
        <v>181</v>
      </c>
      <c r="C287" s="235">
        <v>92</v>
      </c>
      <c r="D287" s="236"/>
      <c r="E287" s="179"/>
      <c r="F287" s="179"/>
      <c r="G287" s="237">
        <v>24</v>
      </c>
      <c r="H287" s="238">
        <f>G287</f>
        <v>24</v>
      </c>
      <c r="I287" s="179"/>
      <c r="J287" s="179"/>
      <c r="K287" s="238">
        <f t="shared" si="143"/>
        <v>-24</v>
      </c>
      <c r="L287" s="239">
        <f t="shared" si="137"/>
        <v>0</v>
      </c>
      <c r="M287" s="237">
        <f t="shared" si="133"/>
        <v>24</v>
      </c>
      <c r="N287" s="237">
        <f t="shared" si="134"/>
        <v>-24</v>
      </c>
      <c r="O287" s="179" t="str">
        <f t="shared" si="139"/>
        <v>70%</v>
      </c>
      <c r="P287" s="179">
        <f t="shared" si="135"/>
        <v>-16.799999999999997</v>
      </c>
      <c r="Q287" s="179">
        <v>0.1</v>
      </c>
      <c r="R287" s="237">
        <f t="shared" si="140"/>
        <v>7.2000000000000028</v>
      </c>
      <c r="S287" s="237">
        <f t="shared" si="136"/>
        <v>24</v>
      </c>
      <c r="T287" s="299">
        <f>S287</f>
        <v>24</v>
      </c>
    </row>
    <row r="288" spans="1:20" x14ac:dyDescent="0.3">
      <c r="A288" s="298">
        <v>280</v>
      </c>
      <c r="B288" s="75" t="s">
        <v>182</v>
      </c>
      <c r="C288" s="72">
        <v>360</v>
      </c>
      <c r="D288" s="75"/>
      <c r="E288" s="76"/>
      <c r="F288" s="31"/>
      <c r="G288" s="31">
        <v>13.1</v>
      </c>
      <c r="H288" s="31">
        <v>13</v>
      </c>
      <c r="I288" s="31">
        <v>86</v>
      </c>
      <c r="J288" s="31">
        <v>70</v>
      </c>
      <c r="K288" s="31">
        <f t="shared" si="143"/>
        <v>73</v>
      </c>
      <c r="L288" s="31">
        <f t="shared" si="137"/>
        <v>16</v>
      </c>
      <c r="M288" s="31">
        <f t="shared" si="133"/>
        <v>13.1</v>
      </c>
      <c r="N288" s="31">
        <f t="shared" si="134"/>
        <v>2.9000000000000004</v>
      </c>
      <c r="O288" s="31" t="str">
        <f t="shared" si="139"/>
        <v>30%</v>
      </c>
      <c r="P288" s="31">
        <f t="shared" si="135"/>
        <v>0.87000000000000011</v>
      </c>
      <c r="Q288" s="179">
        <v>0.1</v>
      </c>
      <c r="R288" s="31">
        <f t="shared" si="140"/>
        <v>13.2</v>
      </c>
      <c r="S288" s="31">
        <f t="shared" si="136"/>
        <v>13.2</v>
      </c>
      <c r="T288" s="302">
        <v>13</v>
      </c>
    </row>
    <row r="289" spans="1:20" x14ac:dyDescent="0.3">
      <c r="A289" s="298">
        <v>281</v>
      </c>
      <c r="B289" s="72" t="s">
        <v>183</v>
      </c>
      <c r="C289" s="72">
        <v>53</v>
      </c>
      <c r="D289" s="75" t="s">
        <v>34</v>
      </c>
      <c r="E289" s="76"/>
      <c r="F289" s="31"/>
      <c r="G289" s="166">
        <v>11.1</v>
      </c>
      <c r="H289" s="246">
        <v>11</v>
      </c>
      <c r="I289" s="31">
        <v>92</v>
      </c>
      <c r="J289" s="31">
        <v>70</v>
      </c>
      <c r="K289" s="246">
        <v>81</v>
      </c>
      <c r="L289" s="247">
        <f t="shared" si="137"/>
        <v>22</v>
      </c>
      <c r="M289" s="166">
        <f t="shared" si="133"/>
        <v>11.1</v>
      </c>
      <c r="N289" s="166">
        <f t="shared" si="134"/>
        <v>10.9</v>
      </c>
      <c r="O289" s="31" t="str">
        <f t="shared" si="139"/>
        <v>30%</v>
      </c>
      <c r="P289" s="31">
        <f t="shared" si="135"/>
        <v>3.27</v>
      </c>
      <c r="Q289" s="179">
        <v>0.1</v>
      </c>
      <c r="R289" s="166">
        <f t="shared" si="140"/>
        <v>11.2</v>
      </c>
      <c r="S289" s="166">
        <f t="shared" si="136"/>
        <v>11.2</v>
      </c>
      <c r="T289" s="300">
        <f>S289</f>
        <v>11.2</v>
      </c>
    </row>
    <row r="290" spans="1:20" x14ac:dyDescent="0.3">
      <c r="A290" s="298">
        <v>282</v>
      </c>
      <c r="B290" s="72" t="s">
        <v>184</v>
      </c>
      <c r="C290" s="72">
        <v>240</v>
      </c>
      <c r="D290" s="75" t="s">
        <v>34</v>
      </c>
      <c r="E290" s="267"/>
      <c r="F290" s="31"/>
      <c r="G290" s="166">
        <v>10.7</v>
      </c>
      <c r="H290" s="246">
        <v>10</v>
      </c>
      <c r="I290" s="31">
        <v>85</v>
      </c>
      <c r="J290" s="31">
        <v>70</v>
      </c>
      <c r="K290" s="246">
        <f t="shared" ref="K290:K340" si="144">I290-H290</f>
        <v>75</v>
      </c>
      <c r="L290" s="247">
        <f t="shared" si="137"/>
        <v>15</v>
      </c>
      <c r="M290" s="166">
        <f t="shared" si="133"/>
        <v>10.7</v>
      </c>
      <c r="N290" s="166">
        <f t="shared" si="134"/>
        <v>4.3000000000000007</v>
      </c>
      <c r="O290" s="31" t="str">
        <f t="shared" si="139"/>
        <v>30%</v>
      </c>
      <c r="P290" s="31">
        <f t="shared" si="135"/>
        <v>1.2900000000000003</v>
      </c>
      <c r="Q290" s="179">
        <v>0.1</v>
      </c>
      <c r="R290" s="166">
        <f t="shared" si="140"/>
        <v>10.799999999999999</v>
      </c>
      <c r="S290" s="166">
        <f t="shared" si="136"/>
        <v>10.799999999999999</v>
      </c>
      <c r="T290" s="300">
        <f>S290</f>
        <v>10.799999999999999</v>
      </c>
    </row>
    <row r="291" spans="1:20" x14ac:dyDescent="0.3">
      <c r="A291" s="298">
        <v>283</v>
      </c>
      <c r="B291" s="235" t="s">
        <v>186</v>
      </c>
      <c r="C291" s="235">
        <v>80</v>
      </c>
      <c r="D291" s="236"/>
      <c r="E291" s="179"/>
      <c r="F291" s="179"/>
      <c r="G291" s="237">
        <v>21.9</v>
      </c>
      <c r="H291" s="238">
        <f>G291</f>
        <v>21.9</v>
      </c>
      <c r="I291" s="179"/>
      <c r="J291" s="179"/>
      <c r="K291" s="238">
        <f t="shared" si="144"/>
        <v>-21.9</v>
      </c>
      <c r="L291" s="239">
        <f>I291-J291</f>
        <v>0</v>
      </c>
      <c r="M291" s="237">
        <f t="shared" si="133"/>
        <v>21.9</v>
      </c>
      <c r="N291" s="237">
        <f t="shared" si="134"/>
        <v>-21.9</v>
      </c>
      <c r="O291" s="179" t="str">
        <f t="shared" si="139"/>
        <v>70%</v>
      </c>
      <c r="P291" s="179">
        <f t="shared" si="135"/>
        <v>-15.329999999999998</v>
      </c>
      <c r="Q291" s="179">
        <v>0.1</v>
      </c>
      <c r="R291" s="237">
        <f t="shared" si="140"/>
        <v>6.57</v>
      </c>
      <c r="S291" s="237">
        <f t="shared" si="136"/>
        <v>21.9</v>
      </c>
      <c r="T291" s="299">
        <f>S291</f>
        <v>21.9</v>
      </c>
    </row>
    <row r="292" spans="1:20" x14ac:dyDescent="0.3">
      <c r="A292" s="298">
        <v>284</v>
      </c>
      <c r="B292" s="235" t="s">
        <v>187</v>
      </c>
      <c r="C292" s="235">
        <v>319</v>
      </c>
      <c r="D292" s="236"/>
      <c r="E292" s="179"/>
      <c r="F292" s="179"/>
      <c r="G292" s="237">
        <v>16</v>
      </c>
      <c r="H292" s="238">
        <f>G292</f>
        <v>16</v>
      </c>
      <c r="I292" s="179">
        <v>85</v>
      </c>
      <c r="J292" s="179">
        <v>69</v>
      </c>
      <c r="K292" s="238">
        <f t="shared" si="144"/>
        <v>69</v>
      </c>
      <c r="L292" s="239">
        <f>I292-J292</f>
        <v>16</v>
      </c>
      <c r="M292" s="237">
        <f t="shared" si="133"/>
        <v>16</v>
      </c>
      <c r="N292" s="237">
        <f t="shared" si="134"/>
        <v>0</v>
      </c>
      <c r="O292" s="179" t="str">
        <f t="shared" si="139"/>
        <v>50%</v>
      </c>
      <c r="P292" s="179">
        <f t="shared" si="135"/>
        <v>0</v>
      </c>
      <c r="Q292" s="179">
        <v>0.1</v>
      </c>
      <c r="R292" s="237">
        <f t="shared" si="140"/>
        <v>16</v>
      </c>
      <c r="S292" s="237">
        <f t="shared" si="136"/>
        <v>16</v>
      </c>
      <c r="T292" s="299">
        <f>S292</f>
        <v>16</v>
      </c>
    </row>
    <row r="293" spans="1:20" x14ac:dyDescent="0.3">
      <c r="A293" s="298">
        <v>285</v>
      </c>
      <c r="B293" s="266" t="s">
        <v>189</v>
      </c>
      <c r="C293" s="235">
        <v>362</v>
      </c>
      <c r="D293" s="236" t="s">
        <v>24</v>
      </c>
      <c r="E293" s="242"/>
      <c r="F293" s="179"/>
      <c r="G293" s="237">
        <v>21.9</v>
      </c>
      <c r="H293" s="238">
        <f>G293</f>
        <v>21.9</v>
      </c>
      <c r="I293" s="179"/>
      <c r="J293" s="179"/>
      <c r="K293" s="238">
        <f t="shared" si="144"/>
        <v>-21.9</v>
      </c>
      <c r="L293" s="239">
        <f>I293-J293</f>
        <v>0</v>
      </c>
      <c r="M293" s="237">
        <f t="shared" si="133"/>
        <v>21.9</v>
      </c>
      <c r="N293" s="237">
        <f t="shared" si="134"/>
        <v>-21.9</v>
      </c>
      <c r="O293" s="179" t="str">
        <f t="shared" si="139"/>
        <v>70%</v>
      </c>
      <c r="P293" s="179">
        <f t="shared" si="135"/>
        <v>-15.329999999999998</v>
      </c>
      <c r="Q293" s="179">
        <v>0.1</v>
      </c>
      <c r="R293" s="237">
        <f t="shared" si="140"/>
        <v>6.57</v>
      </c>
      <c r="S293" s="237">
        <f t="shared" si="136"/>
        <v>21.9</v>
      </c>
      <c r="T293" s="299">
        <f>S293</f>
        <v>21.9</v>
      </c>
    </row>
    <row r="294" spans="1:20" x14ac:dyDescent="0.3">
      <c r="A294" s="298">
        <v>286</v>
      </c>
      <c r="B294" s="72" t="s">
        <v>191</v>
      </c>
      <c r="C294" s="72">
        <v>199</v>
      </c>
      <c r="D294" s="75" t="s">
        <v>17</v>
      </c>
      <c r="E294" s="76"/>
      <c r="F294" s="31"/>
      <c r="G294" s="31">
        <v>7</v>
      </c>
      <c r="H294" s="246">
        <v>7</v>
      </c>
      <c r="I294" s="31">
        <v>85</v>
      </c>
      <c r="J294" s="31">
        <v>70</v>
      </c>
      <c r="K294" s="246">
        <f t="shared" si="144"/>
        <v>78</v>
      </c>
      <c r="L294" s="247">
        <f t="shared" ref="L294:L352" si="145">I294-J294</f>
        <v>15</v>
      </c>
      <c r="M294" s="166">
        <f t="shared" si="133"/>
        <v>7</v>
      </c>
      <c r="N294" s="166">
        <f t="shared" si="134"/>
        <v>8</v>
      </c>
      <c r="O294" s="31" t="str">
        <f t="shared" si="139"/>
        <v>30%</v>
      </c>
      <c r="P294" s="31">
        <f t="shared" si="135"/>
        <v>2.4</v>
      </c>
      <c r="Q294" s="179">
        <v>0.1</v>
      </c>
      <c r="R294" s="166">
        <f t="shared" si="140"/>
        <v>7.1</v>
      </c>
      <c r="S294" s="166">
        <f t="shared" si="136"/>
        <v>7.1</v>
      </c>
      <c r="T294" s="300">
        <f t="shared" ref="T294:T302" si="146">S294</f>
        <v>7.1</v>
      </c>
    </row>
    <row r="295" spans="1:20" x14ac:dyDescent="0.3">
      <c r="A295" s="298">
        <v>287</v>
      </c>
      <c r="B295" s="235" t="s">
        <v>192</v>
      </c>
      <c r="C295" s="235">
        <v>173</v>
      </c>
      <c r="D295" s="236" t="s">
        <v>24</v>
      </c>
      <c r="E295" s="242"/>
      <c r="F295" s="179"/>
      <c r="G295" s="179">
        <v>17.100000000000001</v>
      </c>
      <c r="H295" s="238">
        <f>G295</f>
        <v>17.100000000000001</v>
      </c>
      <c r="I295" s="179">
        <v>107</v>
      </c>
      <c r="J295" s="179">
        <v>71</v>
      </c>
      <c r="K295" s="238">
        <f t="shared" si="144"/>
        <v>89.9</v>
      </c>
      <c r="L295" s="239">
        <f t="shared" si="145"/>
        <v>36</v>
      </c>
      <c r="M295" s="237">
        <f t="shared" si="133"/>
        <v>17.100000000000001</v>
      </c>
      <c r="N295" s="237">
        <f t="shared" si="134"/>
        <v>18.899999999999999</v>
      </c>
      <c r="O295" s="179" t="str">
        <f t="shared" si="139"/>
        <v>50%</v>
      </c>
      <c r="P295" s="179">
        <f t="shared" si="135"/>
        <v>9.4499999999999993</v>
      </c>
      <c r="Q295" s="179">
        <v>0.1</v>
      </c>
      <c r="R295" s="237">
        <f t="shared" si="140"/>
        <v>17.200000000000003</v>
      </c>
      <c r="S295" s="237">
        <f t="shared" si="136"/>
        <v>17.200000000000003</v>
      </c>
      <c r="T295" s="299">
        <f t="shared" si="146"/>
        <v>17.200000000000003</v>
      </c>
    </row>
    <row r="296" spans="1:20" x14ac:dyDescent="0.3">
      <c r="A296" s="298">
        <v>288</v>
      </c>
      <c r="B296" s="235" t="s">
        <v>193</v>
      </c>
      <c r="C296" s="235">
        <v>14</v>
      </c>
      <c r="D296" s="236"/>
      <c r="E296" s="179"/>
      <c r="F296" s="179"/>
      <c r="G296" s="237">
        <v>10.1</v>
      </c>
      <c r="H296" s="238">
        <v>11</v>
      </c>
      <c r="I296" s="179"/>
      <c r="J296" s="179"/>
      <c r="K296" s="238">
        <f t="shared" si="144"/>
        <v>-11</v>
      </c>
      <c r="L296" s="239">
        <f t="shared" si="145"/>
        <v>0</v>
      </c>
      <c r="M296" s="237">
        <f t="shared" si="133"/>
        <v>10.1</v>
      </c>
      <c r="N296" s="237">
        <f t="shared" si="134"/>
        <v>-10.1</v>
      </c>
      <c r="O296" s="179" t="str">
        <f t="shared" si="139"/>
        <v>30%</v>
      </c>
      <c r="P296" s="179">
        <f t="shared" si="135"/>
        <v>-3.03</v>
      </c>
      <c r="Q296" s="179">
        <v>0.1</v>
      </c>
      <c r="R296" s="237">
        <f t="shared" si="140"/>
        <v>7.07</v>
      </c>
      <c r="S296" s="237">
        <f t="shared" si="136"/>
        <v>10.1</v>
      </c>
      <c r="T296" s="299">
        <f t="shared" si="146"/>
        <v>10.1</v>
      </c>
    </row>
    <row r="297" spans="1:20" x14ac:dyDescent="0.3">
      <c r="A297" s="298">
        <v>289</v>
      </c>
      <c r="B297" s="235" t="s">
        <v>194</v>
      </c>
      <c r="C297" s="235">
        <v>150</v>
      </c>
      <c r="D297" s="236"/>
      <c r="E297" s="179"/>
      <c r="F297" s="179"/>
      <c r="G297" s="179">
        <v>14.3</v>
      </c>
      <c r="H297" s="238">
        <f>G297</f>
        <v>14.3</v>
      </c>
      <c r="I297" s="179"/>
      <c r="J297" s="179"/>
      <c r="K297" s="238">
        <f t="shared" si="144"/>
        <v>-14.3</v>
      </c>
      <c r="L297" s="239">
        <f t="shared" si="145"/>
        <v>0</v>
      </c>
      <c r="M297" s="237">
        <f t="shared" si="133"/>
        <v>14.3</v>
      </c>
      <c r="N297" s="237">
        <f t="shared" si="134"/>
        <v>-14.3</v>
      </c>
      <c r="O297" s="179" t="str">
        <f t="shared" si="139"/>
        <v>50%</v>
      </c>
      <c r="P297" s="179">
        <f t="shared" si="135"/>
        <v>-7.15</v>
      </c>
      <c r="Q297" s="179">
        <v>0.1</v>
      </c>
      <c r="R297" s="237">
        <f t="shared" si="140"/>
        <v>7.15</v>
      </c>
      <c r="S297" s="237">
        <f t="shared" si="136"/>
        <v>14.3</v>
      </c>
      <c r="T297" s="299">
        <f t="shared" si="146"/>
        <v>14.3</v>
      </c>
    </row>
    <row r="298" spans="1:20" x14ac:dyDescent="0.3">
      <c r="A298" s="298">
        <v>290</v>
      </c>
      <c r="B298" s="235" t="s">
        <v>195</v>
      </c>
      <c r="C298" s="235">
        <v>364</v>
      </c>
      <c r="D298" s="236" t="s">
        <v>34</v>
      </c>
      <c r="E298" s="242"/>
      <c r="F298" s="179"/>
      <c r="G298" s="31">
        <v>19</v>
      </c>
      <c r="H298" s="246">
        <v>19</v>
      </c>
      <c r="I298" s="31">
        <v>92</v>
      </c>
      <c r="J298" s="31">
        <v>70</v>
      </c>
      <c r="K298" s="246">
        <f t="shared" si="144"/>
        <v>73</v>
      </c>
      <c r="L298" s="247">
        <f t="shared" si="145"/>
        <v>22</v>
      </c>
      <c r="M298" s="166">
        <f t="shared" si="133"/>
        <v>19</v>
      </c>
      <c r="N298" s="166">
        <f t="shared" si="134"/>
        <v>3</v>
      </c>
      <c r="O298" s="31" t="str">
        <f t="shared" si="139"/>
        <v>50%</v>
      </c>
      <c r="P298" s="31">
        <f t="shared" si="135"/>
        <v>1.5</v>
      </c>
      <c r="Q298" s="179">
        <v>0.1</v>
      </c>
      <c r="R298" s="166">
        <f t="shared" si="140"/>
        <v>19.100000000000001</v>
      </c>
      <c r="S298" s="166">
        <f t="shared" si="136"/>
        <v>19.100000000000001</v>
      </c>
      <c r="T298" s="300">
        <f>S298</f>
        <v>19.100000000000001</v>
      </c>
    </row>
    <row r="299" spans="1:20" x14ac:dyDescent="0.3">
      <c r="A299" s="298">
        <v>291</v>
      </c>
      <c r="B299" s="236" t="s">
        <v>196</v>
      </c>
      <c r="C299" s="235">
        <v>365</v>
      </c>
      <c r="D299" s="236" t="s">
        <v>20</v>
      </c>
      <c r="E299" s="179"/>
      <c r="F299" s="179"/>
      <c r="G299" s="179">
        <v>16</v>
      </c>
      <c r="H299" s="179">
        <f>G299</f>
        <v>16</v>
      </c>
      <c r="I299" s="179">
        <v>85</v>
      </c>
      <c r="J299" s="179">
        <v>69</v>
      </c>
      <c r="K299" s="179">
        <f t="shared" si="144"/>
        <v>69</v>
      </c>
      <c r="L299" s="179">
        <f t="shared" si="145"/>
        <v>16</v>
      </c>
      <c r="M299" s="179">
        <f t="shared" si="133"/>
        <v>16</v>
      </c>
      <c r="N299" s="179">
        <f t="shared" si="134"/>
        <v>0</v>
      </c>
      <c r="O299" s="179" t="str">
        <f t="shared" si="139"/>
        <v>50%</v>
      </c>
      <c r="P299" s="179">
        <f t="shared" si="135"/>
        <v>0</v>
      </c>
      <c r="Q299" s="179">
        <v>0.1</v>
      </c>
      <c r="R299" s="179">
        <f t="shared" si="140"/>
        <v>16</v>
      </c>
      <c r="S299" s="179">
        <f t="shared" si="136"/>
        <v>16</v>
      </c>
      <c r="T299" s="299">
        <f t="shared" si="146"/>
        <v>16</v>
      </c>
    </row>
    <row r="300" spans="1:20" x14ac:dyDescent="0.3">
      <c r="A300" s="298">
        <v>292</v>
      </c>
      <c r="B300" s="72" t="s">
        <v>197</v>
      </c>
      <c r="C300" s="72">
        <v>59</v>
      </c>
      <c r="D300" s="75" t="s">
        <v>91</v>
      </c>
      <c r="E300" s="76"/>
      <c r="F300" s="31"/>
      <c r="G300" s="166">
        <v>10.7</v>
      </c>
      <c r="H300" s="246">
        <f>G300</f>
        <v>10.7</v>
      </c>
      <c r="I300" s="31">
        <v>100</v>
      </c>
      <c r="J300" s="31">
        <v>70</v>
      </c>
      <c r="K300" s="246">
        <f t="shared" si="144"/>
        <v>89.3</v>
      </c>
      <c r="L300" s="247">
        <f t="shared" si="145"/>
        <v>30</v>
      </c>
      <c r="M300" s="166">
        <f t="shared" si="133"/>
        <v>10.7</v>
      </c>
      <c r="N300" s="166">
        <f t="shared" si="134"/>
        <v>19.3</v>
      </c>
      <c r="O300" s="31" t="str">
        <f t="shared" si="139"/>
        <v>30%</v>
      </c>
      <c r="P300" s="31">
        <f t="shared" si="135"/>
        <v>5.79</v>
      </c>
      <c r="Q300" s="179">
        <v>0.1</v>
      </c>
      <c r="R300" s="166">
        <f t="shared" si="140"/>
        <v>10.799999999999999</v>
      </c>
      <c r="S300" s="166">
        <f t="shared" si="136"/>
        <v>10.799999999999999</v>
      </c>
      <c r="T300" s="300">
        <f t="shared" si="146"/>
        <v>10.799999999999999</v>
      </c>
    </row>
    <row r="301" spans="1:20" x14ac:dyDescent="0.3">
      <c r="A301" s="298">
        <v>293</v>
      </c>
      <c r="B301" s="235" t="s">
        <v>198</v>
      </c>
      <c r="C301" s="235">
        <v>255</v>
      </c>
      <c r="D301" s="236"/>
      <c r="E301" s="179"/>
      <c r="F301" s="179"/>
      <c r="G301" s="179">
        <v>14</v>
      </c>
      <c r="H301" s="238">
        <v>14</v>
      </c>
      <c r="I301" s="179">
        <v>105</v>
      </c>
      <c r="J301" s="179">
        <v>71</v>
      </c>
      <c r="K301" s="238">
        <f t="shared" si="144"/>
        <v>91</v>
      </c>
      <c r="L301" s="239">
        <f t="shared" si="145"/>
        <v>34</v>
      </c>
      <c r="M301" s="237">
        <f t="shared" si="133"/>
        <v>14</v>
      </c>
      <c r="N301" s="237">
        <f t="shared" si="134"/>
        <v>20</v>
      </c>
      <c r="O301" s="179" t="str">
        <f t="shared" si="139"/>
        <v>50%</v>
      </c>
      <c r="P301" s="179">
        <f t="shared" si="135"/>
        <v>10</v>
      </c>
      <c r="Q301" s="179">
        <v>0.1</v>
      </c>
      <c r="R301" s="237">
        <f t="shared" si="140"/>
        <v>14.1</v>
      </c>
      <c r="S301" s="237">
        <f t="shared" si="136"/>
        <v>14.1</v>
      </c>
      <c r="T301" s="299">
        <f t="shared" si="146"/>
        <v>14.1</v>
      </c>
    </row>
    <row r="302" spans="1:20" x14ac:dyDescent="0.3">
      <c r="A302" s="298">
        <v>294</v>
      </c>
      <c r="B302" s="235" t="s">
        <v>199</v>
      </c>
      <c r="C302" s="235">
        <v>366</v>
      </c>
      <c r="D302" s="236" t="s">
        <v>20</v>
      </c>
      <c r="E302" s="242"/>
      <c r="F302" s="179"/>
      <c r="G302" s="237">
        <v>15</v>
      </c>
      <c r="H302" s="238">
        <v>15</v>
      </c>
      <c r="I302" s="179">
        <v>83</v>
      </c>
      <c r="J302" s="179">
        <v>69</v>
      </c>
      <c r="K302" s="238">
        <f t="shared" si="144"/>
        <v>68</v>
      </c>
      <c r="L302" s="239">
        <f t="shared" si="145"/>
        <v>14</v>
      </c>
      <c r="M302" s="237">
        <f t="shared" si="133"/>
        <v>15</v>
      </c>
      <c r="N302" s="237">
        <f t="shared" si="134"/>
        <v>-1</v>
      </c>
      <c r="O302" s="179" t="str">
        <f t="shared" si="139"/>
        <v>50%</v>
      </c>
      <c r="P302" s="179">
        <f t="shared" si="135"/>
        <v>-0.5</v>
      </c>
      <c r="Q302" s="179">
        <v>0.1</v>
      </c>
      <c r="R302" s="237">
        <f t="shared" si="140"/>
        <v>14.5</v>
      </c>
      <c r="S302" s="237">
        <f t="shared" si="136"/>
        <v>14.5</v>
      </c>
      <c r="T302" s="299">
        <f t="shared" si="146"/>
        <v>14.5</v>
      </c>
    </row>
    <row r="303" spans="1:20" x14ac:dyDescent="0.3">
      <c r="A303" s="298">
        <v>295</v>
      </c>
      <c r="B303" s="72" t="s">
        <v>453</v>
      </c>
      <c r="C303" s="72">
        <v>441</v>
      </c>
      <c r="D303" s="252"/>
      <c r="E303" s="255"/>
      <c r="F303" s="254"/>
      <c r="G303" s="31">
        <v>24</v>
      </c>
      <c r="H303" s="31">
        <v>24</v>
      </c>
      <c r="I303" s="31">
        <v>102</v>
      </c>
      <c r="J303" s="31">
        <v>70</v>
      </c>
      <c r="K303" s="31">
        <f t="shared" si="144"/>
        <v>78</v>
      </c>
      <c r="L303" s="31">
        <f t="shared" si="145"/>
        <v>32</v>
      </c>
      <c r="M303" s="31">
        <f t="shared" si="133"/>
        <v>24</v>
      </c>
      <c r="N303" s="31">
        <f t="shared" si="134"/>
        <v>8</v>
      </c>
      <c r="O303" s="31" t="str">
        <f t="shared" si="139"/>
        <v>70%</v>
      </c>
      <c r="P303" s="31">
        <f t="shared" si="135"/>
        <v>5.6</v>
      </c>
      <c r="Q303" s="179">
        <v>0.1</v>
      </c>
      <c r="R303" s="31">
        <f t="shared" si="140"/>
        <v>24.1</v>
      </c>
      <c r="S303" s="31">
        <f t="shared" si="136"/>
        <v>24.1</v>
      </c>
      <c r="T303" s="302">
        <v>24</v>
      </c>
    </row>
    <row r="304" spans="1:20" x14ac:dyDescent="0.3">
      <c r="A304" s="298">
        <v>296</v>
      </c>
      <c r="B304" s="72" t="s">
        <v>458</v>
      </c>
      <c r="C304" s="72">
        <v>446</v>
      </c>
      <c r="D304" s="252"/>
      <c r="E304" s="255"/>
      <c r="F304" s="254"/>
      <c r="G304" s="31">
        <v>24</v>
      </c>
      <c r="H304" s="31">
        <v>24</v>
      </c>
      <c r="I304" s="31">
        <v>112</v>
      </c>
      <c r="J304" s="31">
        <v>70</v>
      </c>
      <c r="K304" s="31">
        <f>I304-H304</f>
        <v>88</v>
      </c>
      <c r="L304" s="31">
        <f>I304-J304</f>
        <v>42</v>
      </c>
      <c r="M304" s="31">
        <f>G304</f>
        <v>24</v>
      </c>
      <c r="N304" s="31">
        <f>L304-M304</f>
        <v>18</v>
      </c>
      <c r="O304" s="31" t="str">
        <f>IF(M304&gt;=19.5,"70%",IF(M304&gt;=13.5,"50%",IF(M304&gt;=5.5,"30%",IF(M304&gt;=0.1,"15%"))))</f>
        <v>70%</v>
      </c>
      <c r="P304" s="31">
        <f>N304*O304</f>
        <v>12.6</v>
      </c>
      <c r="Q304" s="179">
        <v>0.1</v>
      </c>
      <c r="R304" s="31">
        <f>IF(M304&gt;=L304,(M304+P304),M304+Q304)</f>
        <v>24.1</v>
      </c>
      <c r="S304" s="31">
        <f>IF(I304&gt;1,(R304),G304)</f>
        <v>24.1</v>
      </c>
      <c r="T304" s="302">
        <v>24</v>
      </c>
    </row>
    <row r="305" spans="1:20" x14ac:dyDescent="0.3">
      <c r="A305" s="298">
        <v>297</v>
      </c>
      <c r="B305" s="252" t="s">
        <v>473</v>
      </c>
      <c r="C305" s="72">
        <v>462</v>
      </c>
      <c r="D305" s="252"/>
      <c r="E305" s="253"/>
      <c r="F305" s="254"/>
      <c r="G305" s="31">
        <v>24.1</v>
      </c>
      <c r="H305" s="31">
        <v>24</v>
      </c>
      <c r="I305" s="31">
        <v>99</v>
      </c>
      <c r="J305" s="31">
        <v>70</v>
      </c>
      <c r="K305" s="31">
        <f t="shared" si="144"/>
        <v>75</v>
      </c>
      <c r="L305" s="31">
        <f t="shared" si="145"/>
        <v>29</v>
      </c>
      <c r="M305" s="31">
        <f t="shared" si="133"/>
        <v>24.1</v>
      </c>
      <c r="N305" s="31">
        <f t="shared" si="134"/>
        <v>4.8999999999999986</v>
      </c>
      <c r="O305" s="31" t="str">
        <f t="shared" si="139"/>
        <v>70%</v>
      </c>
      <c r="P305" s="31">
        <f t="shared" si="135"/>
        <v>3.4299999999999988</v>
      </c>
      <c r="Q305" s="179">
        <v>0.1</v>
      </c>
      <c r="R305" s="31">
        <f t="shared" si="140"/>
        <v>24.200000000000003</v>
      </c>
      <c r="S305" s="31">
        <f t="shared" si="136"/>
        <v>24.200000000000003</v>
      </c>
      <c r="T305" s="302">
        <v>24</v>
      </c>
    </row>
    <row r="306" spans="1:20" x14ac:dyDescent="0.3">
      <c r="A306" s="298">
        <v>298</v>
      </c>
      <c r="B306" s="235" t="s">
        <v>201</v>
      </c>
      <c r="C306" s="235">
        <v>252</v>
      </c>
      <c r="D306" s="236"/>
      <c r="E306" s="245"/>
      <c r="F306" s="179"/>
      <c r="G306" s="237">
        <v>16</v>
      </c>
      <c r="H306" s="238">
        <v>16</v>
      </c>
      <c r="I306" s="179">
        <v>91</v>
      </c>
      <c r="J306" s="179">
        <v>69</v>
      </c>
      <c r="K306" s="238">
        <f t="shared" si="144"/>
        <v>75</v>
      </c>
      <c r="L306" s="239">
        <f t="shared" si="145"/>
        <v>22</v>
      </c>
      <c r="M306" s="237">
        <f t="shared" si="133"/>
        <v>16</v>
      </c>
      <c r="N306" s="237">
        <f t="shared" si="134"/>
        <v>6</v>
      </c>
      <c r="O306" s="179" t="str">
        <f t="shared" si="139"/>
        <v>50%</v>
      </c>
      <c r="P306" s="179">
        <f t="shared" si="135"/>
        <v>3</v>
      </c>
      <c r="Q306" s="179">
        <v>0.1</v>
      </c>
      <c r="R306" s="237">
        <f t="shared" si="140"/>
        <v>16.100000000000001</v>
      </c>
      <c r="S306" s="237">
        <f t="shared" si="136"/>
        <v>16.100000000000001</v>
      </c>
      <c r="T306" s="299">
        <f>S306</f>
        <v>16.100000000000001</v>
      </c>
    </row>
    <row r="307" spans="1:20" x14ac:dyDescent="0.3">
      <c r="A307" s="298">
        <v>299</v>
      </c>
      <c r="B307" s="72" t="s">
        <v>202</v>
      </c>
      <c r="C307" s="72">
        <v>231</v>
      </c>
      <c r="D307" s="75" t="s">
        <v>24</v>
      </c>
      <c r="E307" s="76"/>
      <c r="F307" s="31"/>
      <c r="G307" s="31">
        <v>14.2</v>
      </c>
      <c r="H307" s="246">
        <v>14</v>
      </c>
      <c r="I307" s="31">
        <v>93</v>
      </c>
      <c r="J307" s="31">
        <v>70</v>
      </c>
      <c r="K307" s="246">
        <f t="shared" si="144"/>
        <v>79</v>
      </c>
      <c r="L307" s="247">
        <f t="shared" si="145"/>
        <v>23</v>
      </c>
      <c r="M307" s="166">
        <f t="shared" si="133"/>
        <v>14.2</v>
      </c>
      <c r="N307" s="166">
        <f t="shared" si="134"/>
        <v>8.8000000000000007</v>
      </c>
      <c r="O307" s="251">
        <v>0.3</v>
      </c>
      <c r="P307" s="31">
        <f t="shared" si="135"/>
        <v>2.64</v>
      </c>
      <c r="Q307" s="179">
        <v>0.1</v>
      </c>
      <c r="R307" s="166">
        <f t="shared" si="140"/>
        <v>14.299999999999999</v>
      </c>
      <c r="S307" s="166">
        <f t="shared" si="136"/>
        <v>14.299999999999999</v>
      </c>
      <c r="T307" s="300">
        <f>S307</f>
        <v>14.299999999999999</v>
      </c>
    </row>
    <row r="308" spans="1:20" x14ac:dyDescent="0.3">
      <c r="A308" s="298">
        <v>300</v>
      </c>
      <c r="B308" s="235" t="s">
        <v>204</v>
      </c>
      <c r="C308" s="235">
        <v>132</v>
      </c>
      <c r="D308" s="236" t="s">
        <v>205</v>
      </c>
      <c r="E308" s="179"/>
      <c r="F308" s="179"/>
      <c r="G308" s="179">
        <v>19.2</v>
      </c>
      <c r="H308" s="238">
        <f>G308</f>
        <v>19.2</v>
      </c>
      <c r="I308" s="179"/>
      <c r="J308" s="179"/>
      <c r="K308" s="238">
        <f t="shared" si="144"/>
        <v>-19.2</v>
      </c>
      <c r="L308" s="239">
        <f t="shared" si="145"/>
        <v>0</v>
      </c>
      <c r="M308" s="237">
        <f t="shared" si="133"/>
        <v>19.2</v>
      </c>
      <c r="N308" s="237">
        <f t="shared" si="134"/>
        <v>-19.2</v>
      </c>
      <c r="O308" s="179" t="str">
        <f>IF(M308&gt;=19.5,"70%",IF(M308&gt;=13.5,"50%",IF(M308&gt;=5.5,"30%",IF(M308&gt;=0.1,"15%"))))</f>
        <v>50%</v>
      </c>
      <c r="P308" s="179">
        <f t="shared" si="135"/>
        <v>-9.6</v>
      </c>
      <c r="Q308" s="179">
        <v>0.1</v>
      </c>
      <c r="R308" s="237">
        <f t="shared" si="140"/>
        <v>9.6</v>
      </c>
      <c r="S308" s="237">
        <f t="shared" si="136"/>
        <v>19.2</v>
      </c>
      <c r="T308" s="299">
        <f t="shared" ref="T308:T323" si="147">S308</f>
        <v>19.2</v>
      </c>
    </row>
    <row r="309" spans="1:20" x14ac:dyDescent="0.3">
      <c r="A309" s="298">
        <v>301</v>
      </c>
      <c r="B309" s="235" t="s">
        <v>207</v>
      </c>
      <c r="C309" s="235">
        <v>37</v>
      </c>
      <c r="D309" s="236"/>
      <c r="E309" s="179"/>
      <c r="F309" s="179"/>
      <c r="G309" s="237">
        <v>12.6</v>
      </c>
      <c r="H309" s="238">
        <f>G309</f>
        <v>12.6</v>
      </c>
      <c r="I309" s="179"/>
      <c r="J309" s="179"/>
      <c r="K309" s="238">
        <f t="shared" si="144"/>
        <v>-12.6</v>
      </c>
      <c r="L309" s="239">
        <f t="shared" si="145"/>
        <v>0</v>
      </c>
      <c r="M309" s="237">
        <f t="shared" si="133"/>
        <v>12.6</v>
      </c>
      <c r="N309" s="237">
        <f t="shared" si="134"/>
        <v>-12.6</v>
      </c>
      <c r="O309" s="179" t="str">
        <f>IF(M309&gt;=19.5,"70%",IF(M309&gt;=13.5,"50%",IF(M309&gt;=5.5,"30%",IF(M309&gt;=0.1,"15%"))))</f>
        <v>30%</v>
      </c>
      <c r="P309" s="179">
        <f t="shared" si="135"/>
        <v>-3.78</v>
      </c>
      <c r="Q309" s="179">
        <v>0.1</v>
      </c>
      <c r="R309" s="237">
        <f t="shared" si="140"/>
        <v>8.82</v>
      </c>
      <c r="S309" s="237">
        <f t="shared" si="136"/>
        <v>12.6</v>
      </c>
      <c r="T309" s="299">
        <f t="shared" si="147"/>
        <v>12.6</v>
      </c>
    </row>
    <row r="310" spans="1:20" x14ac:dyDescent="0.3">
      <c r="A310" s="298">
        <v>302</v>
      </c>
      <c r="B310" s="235" t="s">
        <v>208</v>
      </c>
      <c r="C310" s="235">
        <v>93</v>
      </c>
      <c r="D310" s="236"/>
      <c r="E310" s="179"/>
      <c r="F310" s="179"/>
      <c r="G310" s="237">
        <v>24</v>
      </c>
      <c r="H310" s="238">
        <f>G310</f>
        <v>24</v>
      </c>
      <c r="I310" s="179"/>
      <c r="J310" s="179"/>
      <c r="K310" s="238">
        <f t="shared" si="144"/>
        <v>-24</v>
      </c>
      <c r="L310" s="239">
        <f t="shared" si="145"/>
        <v>0</v>
      </c>
      <c r="M310" s="237">
        <f t="shared" si="133"/>
        <v>24</v>
      </c>
      <c r="N310" s="237">
        <f t="shared" si="134"/>
        <v>-24</v>
      </c>
      <c r="O310" s="179" t="str">
        <f>IF(M310&gt;=19.5,"70%",IF(M310&gt;=13.5,"50%",IF(M310&gt;=5.5,"30%",IF(M310&gt;=0.1,"15%"))))</f>
        <v>70%</v>
      </c>
      <c r="P310" s="179">
        <f t="shared" si="135"/>
        <v>-16.799999999999997</v>
      </c>
      <c r="Q310" s="179">
        <v>0.1</v>
      </c>
      <c r="R310" s="237">
        <f t="shared" si="140"/>
        <v>7.2000000000000028</v>
      </c>
      <c r="S310" s="237">
        <f t="shared" si="136"/>
        <v>24</v>
      </c>
      <c r="T310" s="299">
        <f t="shared" si="147"/>
        <v>24</v>
      </c>
    </row>
    <row r="311" spans="1:20" x14ac:dyDescent="0.3">
      <c r="A311" s="298">
        <v>303</v>
      </c>
      <c r="B311" s="235" t="s">
        <v>209</v>
      </c>
      <c r="C311" s="235">
        <v>135</v>
      </c>
      <c r="D311" s="236"/>
      <c r="E311" s="179"/>
      <c r="F311" s="179"/>
      <c r="G311" s="237">
        <v>16</v>
      </c>
      <c r="H311" s="238">
        <f>G311</f>
        <v>16</v>
      </c>
      <c r="I311" s="179"/>
      <c r="J311" s="179"/>
      <c r="K311" s="238">
        <f t="shared" si="144"/>
        <v>-16</v>
      </c>
      <c r="L311" s="239">
        <f t="shared" si="145"/>
        <v>0</v>
      </c>
      <c r="M311" s="237">
        <f t="shared" si="133"/>
        <v>16</v>
      </c>
      <c r="N311" s="237">
        <f t="shared" si="134"/>
        <v>-16</v>
      </c>
      <c r="O311" s="179" t="str">
        <f>IF(M311&gt;=19.5,"70%",IF(M311&gt;=13.5,"50%",IF(M311&gt;=5.5,"30%",IF(M311&gt;=0.1,"15%"))))</f>
        <v>50%</v>
      </c>
      <c r="P311" s="179">
        <f t="shared" si="135"/>
        <v>-8</v>
      </c>
      <c r="Q311" s="179">
        <v>0.1</v>
      </c>
      <c r="R311" s="237">
        <f t="shared" si="140"/>
        <v>8</v>
      </c>
      <c r="S311" s="237">
        <f t="shared" si="136"/>
        <v>16</v>
      </c>
      <c r="T311" s="299">
        <f t="shared" si="147"/>
        <v>16</v>
      </c>
    </row>
    <row r="312" spans="1:20" x14ac:dyDescent="0.3">
      <c r="A312" s="298">
        <v>304</v>
      </c>
      <c r="B312" s="235" t="s">
        <v>210</v>
      </c>
      <c r="C312" s="235">
        <v>33</v>
      </c>
      <c r="D312" s="236"/>
      <c r="E312" s="242"/>
      <c r="F312" s="179"/>
      <c r="G312" s="237">
        <v>18</v>
      </c>
      <c r="H312" s="238">
        <v>18</v>
      </c>
      <c r="I312" s="179">
        <v>86</v>
      </c>
      <c r="J312" s="179">
        <v>69</v>
      </c>
      <c r="K312" s="238">
        <f t="shared" si="144"/>
        <v>68</v>
      </c>
      <c r="L312" s="239">
        <f t="shared" si="145"/>
        <v>17</v>
      </c>
      <c r="M312" s="237">
        <f t="shared" si="133"/>
        <v>18</v>
      </c>
      <c r="N312" s="237">
        <f t="shared" si="134"/>
        <v>-1</v>
      </c>
      <c r="O312" s="179" t="str">
        <f>IF(M312&gt;=19.5,"70%",IF(M312&gt;=13.5,"50%",IF(M312&gt;=5.5,"30%",IF(M312&gt;=0.1,"15%"))))</f>
        <v>50%</v>
      </c>
      <c r="P312" s="179">
        <f t="shared" si="135"/>
        <v>-0.5</v>
      </c>
      <c r="Q312" s="179">
        <v>0.1</v>
      </c>
      <c r="R312" s="237">
        <f t="shared" si="140"/>
        <v>17.5</v>
      </c>
      <c r="S312" s="237">
        <f t="shared" si="136"/>
        <v>17.5</v>
      </c>
      <c r="T312" s="299">
        <f t="shared" si="147"/>
        <v>17.5</v>
      </c>
    </row>
    <row r="313" spans="1:20" x14ac:dyDescent="0.3">
      <c r="A313" s="298">
        <v>305</v>
      </c>
      <c r="B313" s="72" t="s">
        <v>211</v>
      </c>
      <c r="C313" s="72">
        <v>368</v>
      </c>
      <c r="D313" s="75" t="s">
        <v>24</v>
      </c>
      <c r="E313" s="76"/>
      <c r="F313" s="31"/>
      <c r="G313" s="31">
        <v>11</v>
      </c>
      <c r="H313" s="246">
        <v>11</v>
      </c>
      <c r="I313" s="31">
        <v>91</v>
      </c>
      <c r="J313" s="31">
        <v>70</v>
      </c>
      <c r="K313" s="246">
        <f t="shared" si="144"/>
        <v>80</v>
      </c>
      <c r="L313" s="247">
        <f t="shared" si="145"/>
        <v>21</v>
      </c>
      <c r="M313" s="166">
        <f t="shared" si="133"/>
        <v>11</v>
      </c>
      <c r="N313" s="166">
        <f t="shared" si="134"/>
        <v>10</v>
      </c>
      <c r="O313" s="251">
        <v>0.3</v>
      </c>
      <c r="P313" s="31">
        <f t="shared" si="135"/>
        <v>3</v>
      </c>
      <c r="Q313" s="179">
        <v>0.1</v>
      </c>
      <c r="R313" s="166">
        <f t="shared" si="140"/>
        <v>11.1</v>
      </c>
      <c r="S313" s="166">
        <f t="shared" si="136"/>
        <v>11.1</v>
      </c>
      <c r="T313" s="300">
        <f t="shared" si="147"/>
        <v>11.1</v>
      </c>
    </row>
    <row r="314" spans="1:20" x14ac:dyDescent="0.3">
      <c r="A314" s="298">
        <v>306</v>
      </c>
      <c r="B314" s="235" t="s">
        <v>212</v>
      </c>
      <c r="C314" s="235">
        <v>32</v>
      </c>
      <c r="D314" s="236"/>
      <c r="E314" s="179"/>
      <c r="F314" s="179"/>
      <c r="G314" s="237">
        <v>13.5</v>
      </c>
      <c r="H314" s="238">
        <f>G314</f>
        <v>13.5</v>
      </c>
      <c r="I314" s="179"/>
      <c r="J314" s="179"/>
      <c r="K314" s="238">
        <f t="shared" si="144"/>
        <v>-13.5</v>
      </c>
      <c r="L314" s="239">
        <f t="shared" si="145"/>
        <v>0</v>
      </c>
      <c r="M314" s="237">
        <f t="shared" si="133"/>
        <v>13.5</v>
      </c>
      <c r="N314" s="237">
        <f t="shared" si="134"/>
        <v>-13.5</v>
      </c>
      <c r="O314" s="179" t="str">
        <f t="shared" ref="O314:O323" si="148">IF(M314&gt;=19.5,"70%",IF(M314&gt;=13.5,"50%",IF(M314&gt;=5.5,"30%",IF(M314&gt;=0.1,"15%"))))</f>
        <v>50%</v>
      </c>
      <c r="P314" s="179">
        <f t="shared" si="135"/>
        <v>-6.75</v>
      </c>
      <c r="Q314" s="179">
        <v>0.1</v>
      </c>
      <c r="R314" s="237">
        <f t="shared" si="140"/>
        <v>6.75</v>
      </c>
      <c r="S314" s="237">
        <f t="shared" si="136"/>
        <v>13.5</v>
      </c>
      <c r="T314" s="299">
        <f t="shared" si="147"/>
        <v>13.5</v>
      </c>
    </row>
    <row r="315" spans="1:20" x14ac:dyDescent="0.3">
      <c r="A315" s="298">
        <v>307</v>
      </c>
      <c r="B315" s="235" t="s">
        <v>213</v>
      </c>
      <c r="C315" s="235">
        <v>369</v>
      </c>
      <c r="D315" s="236" t="s">
        <v>123</v>
      </c>
      <c r="E315" s="242"/>
      <c r="F315" s="179"/>
      <c r="G315" s="237">
        <v>22</v>
      </c>
      <c r="H315" s="238">
        <v>23</v>
      </c>
      <c r="I315" s="179">
        <v>109</v>
      </c>
      <c r="J315" s="179">
        <v>68</v>
      </c>
      <c r="K315" s="238">
        <f t="shared" si="144"/>
        <v>86</v>
      </c>
      <c r="L315" s="239">
        <f t="shared" si="145"/>
        <v>41</v>
      </c>
      <c r="M315" s="237">
        <f t="shared" si="133"/>
        <v>22</v>
      </c>
      <c r="N315" s="237">
        <f t="shared" si="134"/>
        <v>19</v>
      </c>
      <c r="O315" s="179" t="str">
        <f t="shared" si="148"/>
        <v>70%</v>
      </c>
      <c r="P315" s="179">
        <f t="shared" si="135"/>
        <v>13.299999999999999</v>
      </c>
      <c r="Q315" s="179">
        <v>0.1</v>
      </c>
      <c r="R315" s="237">
        <f t="shared" si="140"/>
        <v>22.1</v>
      </c>
      <c r="S315" s="237">
        <f t="shared" si="136"/>
        <v>22.1</v>
      </c>
      <c r="T315" s="299">
        <f t="shared" si="147"/>
        <v>22.1</v>
      </c>
    </row>
    <row r="316" spans="1:20" x14ac:dyDescent="0.3">
      <c r="A316" s="298">
        <v>308</v>
      </c>
      <c r="B316" s="271" t="s">
        <v>214</v>
      </c>
      <c r="C316" s="235">
        <v>370</v>
      </c>
      <c r="D316" s="271"/>
      <c r="E316" s="272"/>
      <c r="F316" s="273"/>
      <c r="G316" s="237">
        <v>24</v>
      </c>
      <c r="H316" s="238">
        <f t="shared" ref="H316:H321" si="149">G316</f>
        <v>24</v>
      </c>
      <c r="I316" s="179"/>
      <c r="J316" s="179"/>
      <c r="K316" s="238">
        <f t="shared" si="144"/>
        <v>-24</v>
      </c>
      <c r="L316" s="239">
        <f t="shared" si="145"/>
        <v>0</v>
      </c>
      <c r="M316" s="237">
        <f t="shared" si="133"/>
        <v>24</v>
      </c>
      <c r="N316" s="237">
        <f t="shared" si="134"/>
        <v>-24</v>
      </c>
      <c r="O316" s="179" t="str">
        <f t="shared" si="148"/>
        <v>70%</v>
      </c>
      <c r="P316" s="179">
        <f t="shared" si="135"/>
        <v>-16.799999999999997</v>
      </c>
      <c r="Q316" s="179">
        <v>0.1</v>
      </c>
      <c r="R316" s="237">
        <f t="shared" si="140"/>
        <v>7.2000000000000028</v>
      </c>
      <c r="S316" s="237">
        <f t="shared" si="136"/>
        <v>24</v>
      </c>
      <c r="T316" s="299">
        <f t="shared" si="147"/>
        <v>24</v>
      </c>
    </row>
    <row r="317" spans="1:20" x14ac:dyDescent="0.3">
      <c r="A317" s="298">
        <v>309</v>
      </c>
      <c r="B317" s="235" t="s">
        <v>215</v>
      </c>
      <c r="C317" s="235">
        <v>243</v>
      </c>
      <c r="D317" s="236"/>
      <c r="E317" s="274"/>
      <c r="F317" s="179"/>
      <c r="G317" s="237">
        <v>12</v>
      </c>
      <c r="H317" s="238">
        <f t="shared" si="149"/>
        <v>12</v>
      </c>
      <c r="I317" s="179">
        <v>82</v>
      </c>
      <c r="J317" s="179">
        <v>70</v>
      </c>
      <c r="K317" s="238">
        <f t="shared" si="144"/>
        <v>70</v>
      </c>
      <c r="L317" s="239">
        <f t="shared" si="145"/>
        <v>12</v>
      </c>
      <c r="M317" s="237">
        <f t="shared" si="133"/>
        <v>12</v>
      </c>
      <c r="N317" s="237">
        <f t="shared" si="134"/>
        <v>0</v>
      </c>
      <c r="O317" s="179" t="str">
        <f t="shared" si="148"/>
        <v>30%</v>
      </c>
      <c r="P317" s="179">
        <f t="shared" si="135"/>
        <v>0</v>
      </c>
      <c r="Q317" s="179">
        <v>0.1</v>
      </c>
      <c r="R317" s="237">
        <f t="shared" si="140"/>
        <v>12</v>
      </c>
      <c r="S317" s="237">
        <f t="shared" si="136"/>
        <v>12</v>
      </c>
      <c r="T317" s="299">
        <f t="shared" si="147"/>
        <v>12</v>
      </c>
    </row>
    <row r="318" spans="1:20" x14ac:dyDescent="0.3">
      <c r="A318" s="298">
        <v>310</v>
      </c>
      <c r="B318" s="235" t="s">
        <v>216</v>
      </c>
      <c r="C318" s="235">
        <v>67</v>
      </c>
      <c r="D318" s="236"/>
      <c r="E318" s="179"/>
      <c r="F318" s="179"/>
      <c r="G318" s="237">
        <v>15.3</v>
      </c>
      <c r="H318" s="238">
        <f t="shared" si="149"/>
        <v>15.3</v>
      </c>
      <c r="I318" s="179"/>
      <c r="J318" s="179"/>
      <c r="K318" s="238">
        <f t="shared" si="144"/>
        <v>-15.3</v>
      </c>
      <c r="L318" s="239">
        <f t="shared" si="145"/>
        <v>0</v>
      </c>
      <c r="M318" s="237">
        <f t="shared" si="133"/>
        <v>15.3</v>
      </c>
      <c r="N318" s="237">
        <f t="shared" si="134"/>
        <v>-15.3</v>
      </c>
      <c r="O318" s="179" t="str">
        <f t="shared" si="148"/>
        <v>50%</v>
      </c>
      <c r="P318" s="179">
        <f t="shared" si="135"/>
        <v>-7.65</v>
      </c>
      <c r="Q318" s="179">
        <v>0.1</v>
      </c>
      <c r="R318" s="237">
        <f t="shared" si="140"/>
        <v>7.65</v>
      </c>
      <c r="S318" s="237">
        <f t="shared" si="136"/>
        <v>15.3</v>
      </c>
      <c r="T318" s="299">
        <f t="shared" si="147"/>
        <v>15.3</v>
      </c>
    </row>
    <row r="319" spans="1:20" x14ac:dyDescent="0.3">
      <c r="A319" s="298">
        <v>311</v>
      </c>
      <c r="B319" s="235" t="s">
        <v>218</v>
      </c>
      <c r="C319" s="235">
        <v>79</v>
      </c>
      <c r="D319" s="236"/>
      <c r="E319" s="179"/>
      <c r="F319" s="179"/>
      <c r="G319" s="237">
        <v>21.6</v>
      </c>
      <c r="H319" s="238">
        <f t="shared" si="149"/>
        <v>21.6</v>
      </c>
      <c r="I319" s="179"/>
      <c r="J319" s="179"/>
      <c r="K319" s="238">
        <f t="shared" si="144"/>
        <v>-21.6</v>
      </c>
      <c r="L319" s="239">
        <f t="shared" si="145"/>
        <v>0</v>
      </c>
      <c r="M319" s="237">
        <f t="shared" ref="M319:M376" si="150">G319</f>
        <v>21.6</v>
      </c>
      <c r="N319" s="237">
        <f t="shared" ref="N319:N322" si="151">L319-M319</f>
        <v>-21.6</v>
      </c>
      <c r="O319" s="179" t="str">
        <f t="shared" si="148"/>
        <v>70%</v>
      </c>
      <c r="P319" s="179">
        <f t="shared" ref="P319:P322" si="152">N319*O319</f>
        <v>-15.12</v>
      </c>
      <c r="Q319" s="179">
        <v>0.1</v>
      </c>
      <c r="R319" s="237">
        <f t="shared" si="140"/>
        <v>6.4800000000000022</v>
      </c>
      <c r="S319" s="237">
        <f t="shared" ref="S319:S334" si="153">IF(I319&gt;1,(R319),G319)</f>
        <v>21.6</v>
      </c>
      <c r="T319" s="299">
        <f t="shared" si="147"/>
        <v>21.6</v>
      </c>
    </row>
    <row r="320" spans="1:20" x14ac:dyDescent="0.3">
      <c r="A320" s="298">
        <v>312</v>
      </c>
      <c r="B320" s="235" t="s">
        <v>220</v>
      </c>
      <c r="C320" s="235">
        <v>248</v>
      </c>
      <c r="D320" s="236"/>
      <c r="E320" s="179"/>
      <c r="F320" s="179"/>
      <c r="G320" s="237">
        <v>20.100000000000001</v>
      </c>
      <c r="H320" s="238">
        <f t="shared" si="149"/>
        <v>20.100000000000001</v>
      </c>
      <c r="I320" s="179"/>
      <c r="J320" s="179"/>
      <c r="K320" s="238">
        <f t="shared" si="144"/>
        <v>-20.100000000000001</v>
      </c>
      <c r="L320" s="239">
        <f t="shared" si="145"/>
        <v>0</v>
      </c>
      <c r="M320" s="237">
        <f t="shared" si="150"/>
        <v>20.100000000000001</v>
      </c>
      <c r="N320" s="237">
        <f t="shared" si="151"/>
        <v>-20.100000000000001</v>
      </c>
      <c r="O320" s="179" t="str">
        <f t="shared" si="148"/>
        <v>70%</v>
      </c>
      <c r="P320" s="179">
        <f t="shared" si="152"/>
        <v>-14.07</v>
      </c>
      <c r="Q320" s="179">
        <v>0.1</v>
      </c>
      <c r="R320" s="237">
        <f t="shared" si="140"/>
        <v>6.0300000000000011</v>
      </c>
      <c r="S320" s="237">
        <f t="shared" si="153"/>
        <v>20.100000000000001</v>
      </c>
      <c r="T320" s="299">
        <f t="shared" si="147"/>
        <v>20.100000000000001</v>
      </c>
    </row>
    <row r="321" spans="1:20" x14ac:dyDescent="0.3">
      <c r="A321" s="298">
        <v>313</v>
      </c>
      <c r="B321" s="235" t="s">
        <v>223</v>
      </c>
      <c r="C321" s="235">
        <v>61</v>
      </c>
      <c r="D321" s="236"/>
      <c r="E321" s="179"/>
      <c r="F321" s="179"/>
      <c r="G321" s="237">
        <v>18</v>
      </c>
      <c r="H321" s="238">
        <f t="shared" si="149"/>
        <v>18</v>
      </c>
      <c r="I321" s="179"/>
      <c r="J321" s="179"/>
      <c r="K321" s="238">
        <f t="shared" si="144"/>
        <v>-18</v>
      </c>
      <c r="L321" s="239">
        <f t="shared" si="145"/>
        <v>0</v>
      </c>
      <c r="M321" s="237">
        <f t="shared" si="150"/>
        <v>18</v>
      </c>
      <c r="N321" s="237">
        <f t="shared" si="151"/>
        <v>-18</v>
      </c>
      <c r="O321" s="179" t="str">
        <f t="shared" si="148"/>
        <v>50%</v>
      </c>
      <c r="P321" s="179">
        <f t="shared" si="152"/>
        <v>-9</v>
      </c>
      <c r="Q321" s="179">
        <v>0.1</v>
      </c>
      <c r="R321" s="237">
        <f t="shared" si="140"/>
        <v>9</v>
      </c>
      <c r="S321" s="237">
        <f t="shared" si="153"/>
        <v>18</v>
      </c>
      <c r="T321" s="299">
        <f t="shared" si="147"/>
        <v>18</v>
      </c>
    </row>
    <row r="322" spans="1:20" x14ac:dyDescent="0.3">
      <c r="A322" s="298">
        <v>314</v>
      </c>
      <c r="B322" s="235" t="s">
        <v>225</v>
      </c>
      <c r="C322" s="235">
        <v>236</v>
      </c>
      <c r="D322" s="236"/>
      <c r="E322" s="179"/>
      <c r="F322" s="179"/>
      <c r="G322" s="179">
        <v>12</v>
      </c>
      <c r="H322" s="238">
        <v>9</v>
      </c>
      <c r="I322" s="179"/>
      <c r="J322" s="179"/>
      <c r="K322" s="238">
        <f t="shared" si="144"/>
        <v>-9</v>
      </c>
      <c r="L322" s="239">
        <f t="shared" si="145"/>
        <v>0</v>
      </c>
      <c r="M322" s="237">
        <f t="shared" si="150"/>
        <v>12</v>
      </c>
      <c r="N322" s="237">
        <f t="shared" si="151"/>
        <v>-12</v>
      </c>
      <c r="O322" s="179" t="str">
        <f t="shared" si="148"/>
        <v>30%</v>
      </c>
      <c r="P322" s="179">
        <f t="shared" si="152"/>
        <v>-3.5999999999999996</v>
      </c>
      <c r="Q322" s="179">
        <v>0.1</v>
      </c>
      <c r="R322" s="237">
        <f t="shared" si="140"/>
        <v>8.4</v>
      </c>
      <c r="S322" s="237">
        <f t="shared" si="153"/>
        <v>12</v>
      </c>
      <c r="T322" s="299">
        <f t="shared" si="147"/>
        <v>12</v>
      </c>
    </row>
    <row r="323" spans="1:20" x14ac:dyDescent="0.3">
      <c r="A323" s="298">
        <v>315</v>
      </c>
      <c r="B323" s="235" t="s">
        <v>227</v>
      </c>
      <c r="C323" s="235">
        <v>301</v>
      </c>
      <c r="D323" s="236" t="s">
        <v>65</v>
      </c>
      <c r="E323" s="245"/>
      <c r="F323" s="179"/>
      <c r="G323" s="179">
        <v>24</v>
      </c>
      <c r="H323" s="179">
        <v>24</v>
      </c>
      <c r="I323" s="179">
        <v>106</v>
      </c>
      <c r="J323" s="179">
        <v>70</v>
      </c>
      <c r="K323" s="238">
        <f t="shared" si="144"/>
        <v>82</v>
      </c>
      <c r="L323" s="239">
        <f t="shared" si="145"/>
        <v>36</v>
      </c>
      <c r="M323" s="237">
        <f t="shared" si="150"/>
        <v>24</v>
      </c>
      <c r="N323" s="237">
        <v>24</v>
      </c>
      <c r="O323" s="179" t="str">
        <f t="shared" si="148"/>
        <v>70%</v>
      </c>
      <c r="P323" s="179"/>
      <c r="Q323" s="179">
        <v>0.1</v>
      </c>
      <c r="R323" s="237">
        <f t="shared" si="140"/>
        <v>24.1</v>
      </c>
      <c r="S323" s="237">
        <f t="shared" si="153"/>
        <v>24.1</v>
      </c>
      <c r="T323" s="299">
        <f t="shared" si="147"/>
        <v>24.1</v>
      </c>
    </row>
    <row r="324" spans="1:20" x14ac:dyDescent="0.3">
      <c r="A324" s="298">
        <v>316</v>
      </c>
      <c r="B324" s="236" t="s">
        <v>228</v>
      </c>
      <c r="C324" s="235">
        <v>371</v>
      </c>
      <c r="D324" s="236"/>
      <c r="E324" s="242"/>
      <c r="F324" s="179"/>
      <c r="G324" s="237">
        <v>20</v>
      </c>
      <c r="H324" s="238">
        <v>20</v>
      </c>
      <c r="I324" s="179">
        <v>97</v>
      </c>
      <c r="J324" s="179">
        <v>70</v>
      </c>
      <c r="K324" s="238">
        <f t="shared" si="144"/>
        <v>77</v>
      </c>
      <c r="L324" s="239">
        <f t="shared" si="145"/>
        <v>27</v>
      </c>
      <c r="M324" s="237">
        <f t="shared" si="150"/>
        <v>20</v>
      </c>
      <c r="N324" s="237">
        <f t="shared" ref="N324:N381" si="154">L324-M324</f>
        <v>7</v>
      </c>
      <c r="O324" s="244">
        <v>0.7</v>
      </c>
      <c r="P324" s="179">
        <f t="shared" ref="P324:P381" si="155">N324*O324</f>
        <v>4.8999999999999995</v>
      </c>
      <c r="Q324" s="179">
        <v>0.1</v>
      </c>
      <c r="R324" s="237">
        <f t="shared" ref="R324" si="156">IF(M324&gt;=L324,(M324+P324),M324+Q324)</f>
        <v>20.100000000000001</v>
      </c>
      <c r="S324" s="237">
        <f t="shared" si="153"/>
        <v>20.100000000000001</v>
      </c>
      <c r="T324" s="299">
        <v>20</v>
      </c>
    </row>
    <row r="325" spans="1:20" x14ac:dyDescent="0.3">
      <c r="A325" s="298">
        <v>317</v>
      </c>
      <c r="B325" s="235" t="s">
        <v>229</v>
      </c>
      <c r="C325" s="235">
        <v>38</v>
      </c>
      <c r="D325" s="236"/>
      <c r="E325" s="179"/>
      <c r="F325" s="179"/>
      <c r="G325" s="237">
        <v>17.600000000000001</v>
      </c>
      <c r="H325" s="238">
        <f>G325</f>
        <v>17.600000000000001</v>
      </c>
      <c r="I325" s="179"/>
      <c r="J325" s="179"/>
      <c r="K325" s="238">
        <f t="shared" si="144"/>
        <v>-17.600000000000001</v>
      </c>
      <c r="L325" s="239">
        <f t="shared" si="145"/>
        <v>0</v>
      </c>
      <c r="M325" s="237">
        <f t="shared" si="150"/>
        <v>17.600000000000001</v>
      </c>
      <c r="N325" s="237">
        <f t="shared" si="154"/>
        <v>-17.600000000000001</v>
      </c>
      <c r="O325" s="179" t="str">
        <f t="shared" ref="O325:O345" si="157">IF(M325&gt;=19.5,"70%",IF(M325&gt;=13.5,"50%",IF(M325&gt;=5.5,"30%",IF(M325&gt;=0.1,"15%"))))</f>
        <v>50%</v>
      </c>
      <c r="P325" s="179">
        <f t="shared" si="155"/>
        <v>-8.8000000000000007</v>
      </c>
      <c r="Q325" s="179">
        <v>0.1</v>
      </c>
      <c r="R325" s="179">
        <v>17.600000000000001</v>
      </c>
      <c r="S325" s="237">
        <f t="shared" si="153"/>
        <v>17.600000000000001</v>
      </c>
      <c r="T325" s="299">
        <f t="shared" ref="T325:T330" si="158">S325</f>
        <v>17.600000000000001</v>
      </c>
    </row>
    <row r="326" spans="1:20" x14ac:dyDescent="0.3">
      <c r="A326" s="298">
        <v>318</v>
      </c>
      <c r="B326" s="235" t="s">
        <v>230</v>
      </c>
      <c r="C326" s="235">
        <v>118</v>
      </c>
      <c r="D326" s="236"/>
      <c r="E326" s="179"/>
      <c r="F326" s="179"/>
      <c r="G326" s="237">
        <v>20</v>
      </c>
      <c r="H326" s="238">
        <v>20</v>
      </c>
      <c r="I326" s="179"/>
      <c r="J326" s="179"/>
      <c r="K326" s="238">
        <f t="shared" si="144"/>
        <v>-20</v>
      </c>
      <c r="L326" s="239">
        <f t="shared" si="145"/>
        <v>0</v>
      </c>
      <c r="M326" s="237">
        <f t="shared" si="150"/>
        <v>20</v>
      </c>
      <c r="N326" s="237">
        <f t="shared" si="154"/>
        <v>-20</v>
      </c>
      <c r="O326" s="179" t="str">
        <f t="shared" si="157"/>
        <v>70%</v>
      </c>
      <c r="P326" s="179">
        <f t="shared" si="155"/>
        <v>-14</v>
      </c>
      <c r="Q326" s="179">
        <v>0.1</v>
      </c>
      <c r="R326" s="179">
        <v>20</v>
      </c>
      <c r="S326" s="237">
        <f t="shared" si="153"/>
        <v>20</v>
      </c>
      <c r="T326" s="299">
        <f t="shared" si="158"/>
        <v>20</v>
      </c>
    </row>
    <row r="327" spans="1:20" x14ac:dyDescent="0.3">
      <c r="A327" s="298">
        <v>319</v>
      </c>
      <c r="B327" s="235" t="s">
        <v>233</v>
      </c>
      <c r="C327" s="235">
        <v>249</v>
      </c>
      <c r="D327" s="236" t="s">
        <v>34</v>
      </c>
      <c r="E327" s="179"/>
      <c r="F327" s="179"/>
      <c r="G327" s="237">
        <v>18.100000000000001</v>
      </c>
      <c r="H327" s="238">
        <f>G327</f>
        <v>18.100000000000001</v>
      </c>
      <c r="I327" s="179"/>
      <c r="J327" s="179"/>
      <c r="K327" s="238">
        <f t="shared" si="144"/>
        <v>-18.100000000000001</v>
      </c>
      <c r="L327" s="239">
        <f t="shared" si="145"/>
        <v>0</v>
      </c>
      <c r="M327" s="237">
        <f t="shared" si="150"/>
        <v>18.100000000000001</v>
      </c>
      <c r="N327" s="237">
        <f t="shared" si="154"/>
        <v>-18.100000000000001</v>
      </c>
      <c r="O327" s="179" t="str">
        <f t="shared" si="157"/>
        <v>50%</v>
      </c>
      <c r="P327" s="179">
        <f t="shared" si="155"/>
        <v>-9.0500000000000007</v>
      </c>
      <c r="Q327" s="179">
        <v>0.1</v>
      </c>
      <c r="R327" s="179">
        <v>18.100000000000001</v>
      </c>
      <c r="S327" s="237">
        <f t="shared" si="153"/>
        <v>18.100000000000001</v>
      </c>
      <c r="T327" s="299">
        <f t="shared" si="158"/>
        <v>18.100000000000001</v>
      </c>
    </row>
    <row r="328" spans="1:20" x14ac:dyDescent="0.3">
      <c r="A328" s="298">
        <v>320</v>
      </c>
      <c r="B328" s="235" t="s">
        <v>238</v>
      </c>
      <c r="C328" s="235">
        <v>8</v>
      </c>
      <c r="D328" s="236" t="s">
        <v>45</v>
      </c>
      <c r="E328" s="179"/>
      <c r="F328" s="179"/>
      <c r="G328" s="237">
        <v>9.4</v>
      </c>
      <c r="H328" s="238">
        <f>G328</f>
        <v>9.4</v>
      </c>
      <c r="I328" s="179"/>
      <c r="J328" s="179"/>
      <c r="K328" s="238">
        <f t="shared" si="144"/>
        <v>-9.4</v>
      </c>
      <c r="L328" s="239">
        <f t="shared" si="145"/>
        <v>0</v>
      </c>
      <c r="M328" s="237">
        <f t="shared" si="150"/>
        <v>9.4</v>
      </c>
      <c r="N328" s="237">
        <f t="shared" si="154"/>
        <v>-9.4</v>
      </c>
      <c r="O328" s="179" t="str">
        <f t="shared" si="157"/>
        <v>30%</v>
      </c>
      <c r="P328" s="179">
        <f t="shared" si="155"/>
        <v>-2.82</v>
      </c>
      <c r="Q328" s="179">
        <v>0.1</v>
      </c>
      <c r="R328" s="179">
        <v>9.4</v>
      </c>
      <c r="S328" s="237">
        <f t="shared" si="153"/>
        <v>9.4</v>
      </c>
      <c r="T328" s="299">
        <f t="shared" si="158"/>
        <v>9.4</v>
      </c>
    </row>
    <row r="329" spans="1:20" x14ac:dyDescent="0.3">
      <c r="A329" s="298">
        <v>321</v>
      </c>
      <c r="B329" s="235" t="s">
        <v>240</v>
      </c>
      <c r="C329" s="235">
        <v>11</v>
      </c>
      <c r="D329" s="236"/>
      <c r="E329" s="179"/>
      <c r="F329" s="179"/>
      <c r="G329" s="237">
        <v>10.1</v>
      </c>
      <c r="H329" s="238">
        <f>G329</f>
        <v>10.1</v>
      </c>
      <c r="I329" s="179"/>
      <c r="J329" s="179"/>
      <c r="K329" s="238">
        <f t="shared" si="144"/>
        <v>-10.1</v>
      </c>
      <c r="L329" s="239">
        <f t="shared" si="145"/>
        <v>0</v>
      </c>
      <c r="M329" s="237">
        <f t="shared" si="150"/>
        <v>10.1</v>
      </c>
      <c r="N329" s="237">
        <f t="shared" si="154"/>
        <v>-10.1</v>
      </c>
      <c r="O329" s="179" t="str">
        <f t="shared" si="157"/>
        <v>30%</v>
      </c>
      <c r="P329" s="179">
        <f t="shared" si="155"/>
        <v>-3.03</v>
      </c>
      <c r="Q329" s="179">
        <v>0.1</v>
      </c>
      <c r="R329" s="179">
        <v>10.1</v>
      </c>
      <c r="S329" s="237">
        <f t="shared" si="153"/>
        <v>10.1</v>
      </c>
      <c r="T329" s="299">
        <f t="shared" si="158"/>
        <v>10.1</v>
      </c>
    </row>
    <row r="330" spans="1:20" x14ac:dyDescent="0.3">
      <c r="A330" s="298">
        <v>322</v>
      </c>
      <c r="B330" s="235" t="s">
        <v>241</v>
      </c>
      <c r="C330" s="235">
        <v>54</v>
      </c>
      <c r="D330" s="236"/>
      <c r="E330" s="179"/>
      <c r="F330" s="179"/>
      <c r="G330" s="237">
        <v>16.5</v>
      </c>
      <c r="H330" s="238">
        <f>G330</f>
        <v>16.5</v>
      </c>
      <c r="I330" s="179"/>
      <c r="J330" s="179"/>
      <c r="K330" s="238">
        <f t="shared" si="144"/>
        <v>-16.5</v>
      </c>
      <c r="L330" s="239">
        <f t="shared" si="145"/>
        <v>0</v>
      </c>
      <c r="M330" s="237">
        <f t="shared" si="150"/>
        <v>16.5</v>
      </c>
      <c r="N330" s="237">
        <f t="shared" si="154"/>
        <v>-16.5</v>
      </c>
      <c r="O330" s="179" t="str">
        <f t="shared" si="157"/>
        <v>50%</v>
      </c>
      <c r="P330" s="179">
        <f t="shared" si="155"/>
        <v>-8.25</v>
      </c>
      <c r="Q330" s="179">
        <v>0.1</v>
      </c>
      <c r="R330" s="179">
        <v>16.5</v>
      </c>
      <c r="S330" s="237">
        <f t="shared" si="153"/>
        <v>16.5</v>
      </c>
      <c r="T330" s="299">
        <f t="shared" si="158"/>
        <v>16.5</v>
      </c>
    </row>
    <row r="331" spans="1:20" x14ac:dyDescent="0.3">
      <c r="A331" s="298">
        <v>323</v>
      </c>
      <c r="B331" s="72" t="s">
        <v>242</v>
      </c>
      <c r="C331" s="72">
        <v>75</v>
      </c>
      <c r="D331" s="75"/>
      <c r="E331" s="76"/>
      <c r="F331" s="31"/>
      <c r="G331" s="166">
        <v>17</v>
      </c>
      <c r="H331" s="246">
        <v>17</v>
      </c>
      <c r="I331" s="31">
        <v>110</v>
      </c>
      <c r="J331" s="31">
        <v>72</v>
      </c>
      <c r="K331" s="246">
        <f t="shared" si="144"/>
        <v>93</v>
      </c>
      <c r="L331" s="247">
        <f t="shared" si="145"/>
        <v>38</v>
      </c>
      <c r="M331" s="166">
        <f t="shared" si="150"/>
        <v>17</v>
      </c>
      <c r="N331" s="166">
        <f t="shared" si="154"/>
        <v>21</v>
      </c>
      <c r="O331" s="31" t="str">
        <f t="shared" si="157"/>
        <v>50%</v>
      </c>
      <c r="P331" s="31">
        <f t="shared" si="155"/>
        <v>10.5</v>
      </c>
      <c r="Q331" s="179">
        <v>0.1</v>
      </c>
      <c r="R331" s="166">
        <f>IF(M331&gt;=L331,(M331+P331),M331+Q331)</f>
        <v>17.100000000000001</v>
      </c>
      <c r="S331" s="166">
        <f t="shared" si="153"/>
        <v>17.100000000000001</v>
      </c>
      <c r="T331" s="300">
        <v>17</v>
      </c>
    </row>
    <row r="332" spans="1:20" x14ac:dyDescent="0.3">
      <c r="A332" s="298">
        <v>324</v>
      </c>
      <c r="B332" s="268" t="s">
        <v>243</v>
      </c>
      <c r="C332" s="72">
        <v>373</v>
      </c>
      <c r="D332" s="269"/>
      <c r="E332" s="76"/>
      <c r="F332" s="270"/>
      <c r="G332" s="31">
        <v>24.1</v>
      </c>
      <c r="H332" s="31">
        <v>24</v>
      </c>
      <c r="I332" s="31"/>
      <c r="J332" s="31">
        <v>70</v>
      </c>
      <c r="K332" s="31">
        <f t="shared" si="144"/>
        <v>-24</v>
      </c>
      <c r="L332" s="31">
        <f t="shared" si="145"/>
        <v>-70</v>
      </c>
      <c r="M332" s="31">
        <f t="shared" si="150"/>
        <v>24.1</v>
      </c>
      <c r="N332" s="31">
        <f t="shared" si="154"/>
        <v>-94.1</v>
      </c>
      <c r="O332" s="31" t="str">
        <f t="shared" si="157"/>
        <v>70%</v>
      </c>
      <c r="P332" s="31">
        <f t="shared" si="155"/>
        <v>-65.86999999999999</v>
      </c>
      <c r="Q332" s="179">
        <v>0.1</v>
      </c>
      <c r="R332" s="31">
        <f>IF(M332&gt;=L332,(M332+P332),M332+Q332)</f>
        <v>-41.769999999999989</v>
      </c>
      <c r="S332" s="31">
        <f t="shared" si="153"/>
        <v>24.1</v>
      </c>
      <c r="T332" s="302">
        <v>24</v>
      </c>
    </row>
    <row r="333" spans="1:20" x14ac:dyDescent="0.3">
      <c r="A333" s="298">
        <v>325</v>
      </c>
      <c r="B333" s="72" t="s">
        <v>246</v>
      </c>
      <c r="C333" s="72">
        <v>73</v>
      </c>
      <c r="D333" s="75" t="s">
        <v>110</v>
      </c>
      <c r="E333" s="76"/>
      <c r="F333" s="31"/>
      <c r="G333" s="166">
        <v>18.2</v>
      </c>
      <c r="H333" s="246">
        <v>18</v>
      </c>
      <c r="I333" s="31">
        <v>101</v>
      </c>
      <c r="J333" s="31">
        <v>72</v>
      </c>
      <c r="K333" s="246">
        <f t="shared" si="144"/>
        <v>83</v>
      </c>
      <c r="L333" s="247">
        <f t="shared" si="145"/>
        <v>29</v>
      </c>
      <c r="M333" s="166">
        <f t="shared" si="150"/>
        <v>18.2</v>
      </c>
      <c r="N333" s="166">
        <f t="shared" si="154"/>
        <v>10.8</v>
      </c>
      <c r="O333" s="31" t="str">
        <f t="shared" si="157"/>
        <v>50%</v>
      </c>
      <c r="P333" s="31">
        <f t="shared" si="155"/>
        <v>5.4</v>
      </c>
      <c r="Q333" s="179">
        <v>0.1</v>
      </c>
      <c r="R333" s="166">
        <f>IF(M333&gt;=L333,(M333+P333),M333+Q333)</f>
        <v>18.3</v>
      </c>
      <c r="S333" s="166">
        <f t="shared" si="153"/>
        <v>18.3</v>
      </c>
      <c r="T333" s="300">
        <f t="shared" ref="T333:T350" si="159">S333</f>
        <v>18.3</v>
      </c>
    </row>
    <row r="334" spans="1:20" x14ac:dyDescent="0.3">
      <c r="A334" s="298">
        <v>326</v>
      </c>
      <c r="B334" s="235" t="s">
        <v>247</v>
      </c>
      <c r="C334" s="235">
        <v>130</v>
      </c>
      <c r="D334" s="236"/>
      <c r="E334" s="179"/>
      <c r="F334" s="179"/>
      <c r="G334" s="179">
        <v>24</v>
      </c>
      <c r="H334" s="238">
        <f>G334</f>
        <v>24</v>
      </c>
      <c r="I334" s="179"/>
      <c r="J334" s="179"/>
      <c r="K334" s="238">
        <f t="shared" si="144"/>
        <v>-24</v>
      </c>
      <c r="L334" s="239">
        <f t="shared" si="145"/>
        <v>0</v>
      </c>
      <c r="M334" s="237">
        <f t="shared" si="150"/>
        <v>24</v>
      </c>
      <c r="N334" s="237">
        <f t="shared" si="154"/>
        <v>-24</v>
      </c>
      <c r="O334" s="179" t="str">
        <f t="shared" si="157"/>
        <v>70%</v>
      </c>
      <c r="P334" s="179">
        <f t="shared" si="155"/>
        <v>-16.799999999999997</v>
      </c>
      <c r="Q334" s="179">
        <v>0.1</v>
      </c>
      <c r="R334" s="179">
        <v>24</v>
      </c>
      <c r="S334" s="237">
        <f t="shared" si="153"/>
        <v>24</v>
      </c>
      <c r="T334" s="299">
        <f t="shared" si="159"/>
        <v>24</v>
      </c>
    </row>
    <row r="335" spans="1:20" x14ac:dyDescent="0.3">
      <c r="A335" s="298">
        <v>327</v>
      </c>
      <c r="B335" s="235" t="s">
        <v>249</v>
      </c>
      <c r="C335" s="235">
        <v>162</v>
      </c>
      <c r="D335" s="236"/>
      <c r="E335" s="179"/>
      <c r="F335" s="179"/>
      <c r="G335" s="179">
        <v>17.600000000000001</v>
      </c>
      <c r="H335" s="238">
        <f>G335</f>
        <v>17.600000000000001</v>
      </c>
      <c r="I335" s="179"/>
      <c r="J335" s="179"/>
      <c r="K335" s="238">
        <f t="shared" si="144"/>
        <v>-17.600000000000001</v>
      </c>
      <c r="L335" s="239">
        <f t="shared" si="145"/>
        <v>0</v>
      </c>
      <c r="M335" s="237">
        <f t="shared" si="150"/>
        <v>17.600000000000001</v>
      </c>
      <c r="N335" s="237">
        <f t="shared" si="154"/>
        <v>-17.600000000000001</v>
      </c>
      <c r="O335" s="179" t="str">
        <f t="shared" si="157"/>
        <v>50%</v>
      </c>
      <c r="P335" s="179">
        <f t="shared" si="155"/>
        <v>-8.8000000000000007</v>
      </c>
      <c r="Q335" s="179">
        <v>0.1</v>
      </c>
      <c r="R335" s="237">
        <f>IF(M335&gt;=L335,(M335+P335),M335+Q335)</f>
        <v>8.8000000000000007</v>
      </c>
      <c r="S335" s="237">
        <v>8.8000000000000007</v>
      </c>
      <c r="T335" s="299">
        <f t="shared" si="159"/>
        <v>8.8000000000000007</v>
      </c>
    </row>
    <row r="336" spans="1:20" x14ac:dyDescent="0.3">
      <c r="A336" s="298">
        <v>328</v>
      </c>
      <c r="B336" s="235" t="s">
        <v>250</v>
      </c>
      <c r="C336" s="235">
        <v>256</v>
      </c>
      <c r="D336" s="236" t="s">
        <v>65</v>
      </c>
      <c r="E336" s="179"/>
      <c r="F336" s="179"/>
      <c r="G336" s="237">
        <v>24</v>
      </c>
      <c r="H336" s="238">
        <f>G336</f>
        <v>24</v>
      </c>
      <c r="I336" s="179"/>
      <c r="J336" s="179"/>
      <c r="K336" s="238">
        <f t="shared" si="144"/>
        <v>-24</v>
      </c>
      <c r="L336" s="239">
        <f t="shared" si="145"/>
        <v>0</v>
      </c>
      <c r="M336" s="237">
        <f t="shared" si="150"/>
        <v>24</v>
      </c>
      <c r="N336" s="237">
        <f t="shared" si="154"/>
        <v>-24</v>
      </c>
      <c r="O336" s="179" t="str">
        <f t="shared" si="157"/>
        <v>70%</v>
      </c>
      <c r="P336" s="179">
        <f t="shared" si="155"/>
        <v>-16.799999999999997</v>
      </c>
      <c r="Q336" s="179">
        <v>0.1</v>
      </c>
      <c r="R336" s="179">
        <v>24</v>
      </c>
      <c r="S336" s="237">
        <f t="shared" ref="S336:S393" si="160">IF(I336&gt;1,(R336),G336)</f>
        <v>24</v>
      </c>
      <c r="T336" s="299">
        <f t="shared" si="159"/>
        <v>24</v>
      </c>
    </row>
    <row r="337" spans="1:20" x14ac:dyDescent="0.3">
      <c r="A337" s="298">
        <v>329</v>
      </c>
      <c r="B337" s="72" t="s">
        <v>251</v>
      </c>
      <c r="C337" s="72">
        <v>110</v>
      </c>
      <c r="D337" s="75" t="s">
        <v>252</v>
      </c>
      <c r="E337" s="76"/>
      <c r="F337" s="31"/>
      <c r="G337" s="166">
        <v>12</v>
      </c>
      <c r="H337" s="246">
        <v>12</v>
      </c>
      <c r="I337" s="31">
        <v>104</v>
      </c>
      <c r="J337" s="31">
        <v>70</v>
      </c>
      <c r="K337" s="246">
        <f t="shared" si="144"/>
        <v>92</v>
      </c>
      <c r="L337" s="247">
        <f t="shared" si="145"/>
        <v>34</v>
      </c>
      <c r="M337" s="166">
        <f t="shared" si="150"/>
        <v>12</v>
      </c>
      <c r="N337" s="166">
        <f t="shared" si="154"/>
        <v>22</v>
      </c>
      <c r="O337" s="31" t="str">
        <f t="shared" si="157"/>
        <v>30%</v>
      </c>
      <c r="P337" s="31">
        <f t="shared" si="155"/>
        <v>6.6</v>
      </c>
      <c r="Q337" s="179">
        <v>0.1</v>
      </c>
      <c r="R337" s="166">
        <f>IF(M337&gt;=L337,(M337+P337),M337+Q337)</f>
        <v>12.1</v>
      </c>
      <c r="S337" s="166">
        <f t="shared" si="160"/>
        <v>12.1</v>
      </c>
      <c r="T337" s="300">
        <f t="shared" si="159"/>
        <v>12.1</v>
      </c>
    </row>
    <row r="338" spans="1:20" x14ac:dyDescent="0.3">
      <c r="A338" s="298">
        <v>330</v>
      </c>
      <c r="B338" s="235" t="s">
        <v>253</v>
      </c>
      <c r="C338" s="235">
        <v>7</v>
      </c>
      <c r="D338" s="236"/>
      <c r="E338" s="179"/>
      <c r="F338" s="179"/>
      <c r="G338" s="237">
        <v>8.9</v>
      </c>
      <c r="H338" s="238">
        <f>G338</f>
        <v>8.9</v>
      </c>
      <c r="I338" s="179"/>
      <c r="J338" s="179"/>
      <c r="K338" s="238">
        <f t="shared" si="144"/>
        <v>-8.9</v>
      </c>
      <c r="L338" s="239">
        <f t="shared" si="145"/>
        <v>0</v>
      </c>
      <c r="M338" s="237">
        <f t="shared" si="150"/>
        <v>8.9</v>
      </c>
      <c r="N338" s="237">
        <f t="shared" si="154"/>
        <v>-8.9</v>
      </c>
      <c r="O338" s="179" t="str">
        <f t="shared" si="157"/>
        <v>30%</v>
      </c>
      <c r="P338" s="179">
        <f t="shared" si="155"/>
        <v>-2.67</v>
      </c>
      <c r="Q338" s="179">
        <v>0.1</v>
      </c>
      <c r="R338" s="179">
        <v>8.9</v>
      </c>
      <c r="S338" s="237">
        <f t="shared" si="160"/>
        <v>8.9</v>
      </c>
      <c r="T338" s="299">
        <f t="shared" si="159"/>
        <v>8.9</v>
      </c>
    </row>
    <row r="339" spans="1:20" x14ac:dyDescent="0.3">
      <c r="A339" s="298">
        <v>331</v>
      </c>
      <c r="B339" s="236" t="s">
        <v>254</v>
      </c>
      <c r="C339" s="235">
        <v>374</v>
      </c>
      <c r="D339" s="236"/>
      <c r="E339" s="242"/>
      <c r="F339" s="179"/>
      <c r="G339" s="237">
        <v>24</v>
      </c>
      <c r="H339" s="238">
        <v>24</v>
      </c>
      <c r="I339" s="179">
        <v>92</v>
      </c>
      <c r="J339" s="179">
        <v>70</v>
      </c>
      <c r="K339" s="238">
        <f t="shared" si="144"/>
        <v>68</v>
      </c>
      <c r="L339" s="239">
        <f t="shared" si="145"/>
        <v>22</v>
      </c>
      <c r="M339" s="237">
        <f t="shared" si="150"/>
        <v>24</v>
      </c>
      <c r="N339" s="237">
        <f t="shared" si="154"/>
        <v>-2</v>
      </c>
      <c r="O339" s="179" t="str">
        <f t="shared" si="157"/>
        <v>70%</v>
      </c>
      <c r="P339" s="179">
        <f t="shared" si="155"/>
        <v>-1.4</v>
      </c>
      <c r="Q339" s="179">
        <v>0.1</v>
      </c>
      <c r="R339" s="237">
        <f>IF(M339&gt;=L339,(M339+P339),M339+Q339)</f>
        <v>22.6</v>
      </c>
      <c r="S339" s="237">
        <f t="shared" si="160"/>
        <v>22.6</v>
      </c>
      <c r="T339" s="299">
        <f t="shared" si="159"/>
        <v>22.6</v>
      </c>
    </row>
    <row r="340" spans="1:20" x14ac:dyDescent="0.3">
      <c r="A340" s="298">
        <v>332</v>
      </c>
      <c r="B340" s="235" t="s">
        <v>255</v>
      </c>
      <c r="C340" s="235">
        <v>94</v>
      </c>
      <c r="D340" s="236"/>
      <c r="E340" s="179"/>
      <c r="F340" s="179"/>
      <c r="G340" s="237">
        <v>24</v>
      </c>
      <c r="H340" s="238">
        <f>G340</f>
        <v>24</v>
      </c>
      <c r="I340" s="179"/>
      <c r="J340" s="179"/>
      <c r="K340" s="238">
        <f t="shared" si="144"/>
        <v>-24</v>
      </c>
      <c r="L340" s="239">
        <f t="shared" si="145"/>
        <v>0</v>
      </c>
      <c r="M340" s="237">
        <f t="shared" si="150"/>
        <v>24</v>
      </c>
      <c r="N340" s="237">
        <f t="shared" si="154"/>
        <v>-24</v>
      </c>
      <c r="O340" s="179" t="str">
        <f t="shared" si="157"/>
        <v>70%</v>
      </c>
      <c r="P340" s="179">
        <f t="shared" si="155"/>
        <v>-16.799999999999997</v>
      </c>
      <c r="Q340" s="179">
        <v>0.1</v>
      </c>
      <c r="R340" s="179">
        <v>24</v>
      </c>
      <c r="S340" s="237">
        <f t="shared" si="160"/>
        <v>24</v>
      </c>
      <c r="T340" s="299">
        <f t="shared" si="159"/>
        <v>24</v>
      </c>
    </row>
    <row r="341" spans="1:20" x14ac:dyDescent="0.3">
      <c r="A341" s="298">
        <v>333</v>
      </c>
      <c r="B341" s="235" t="s">
        <v>256</v>
      </c>
      <c r="C341" s="235">
        <v>320</v>
      </c>
      <c r="D341" s="236" t="s">
        <v>34</v>
      </c>
      <c r="E341" s="179"/>
      <c r="F341" s="179"/>
      <c r="G341" s="237">
        <v>22</v>
      </c>
      <c r="H341" s="238">
        <v>22</v>
      </c>
      <c r="I341" s="179">
        <v>82</v>
      </c>
      <c r="J341" s="179">
        <v>68</v>
      </c>
      <c r="K341" s="238">
        <v>69</v>
      </c>
      <c r="L341" s="239">
        <f t="shared" si="145"/>
        <v>14</v>
      </c>
      <c r="M341" s="237">
        <f t="shared" si="150"/>
        <v>22</v>
      </c>
      <c r="N341" s="237">
        <f t="shared" si="154"/>
        <v>-8</v>
      </c>
      <c r="O341" s="179" t="str">
        <f t="shared" si="157"/>
        <v>70%</v>
      </c>
      <c r="P341" s="179">
        <f t="shared" si="155"/>
        <v>-5.6</v>
      </c>
      <c r="Q341" s="179">
        <v>0.1</v>
      </c>
      <c r="R341" s="237">
        <f>IF(M341&gt;=L341,(M341+P341),M341+Q341)</f>
        <v>16.399999999999999</v>
      </c>
      <c r="S341" s="237">
        <f t="shared" si="160"/>
        <v>16.399999999999999</v>
      </c>
      <c r="T341" s="299">
        <f t="shared" si="159"/>
        <v>16.399999999999999</v>
      </c>
    </row>
    <row r="342" spans="1:20" x14ac:dyDescent="0.3">
      <c r="A342" s="298">
        <v>334</v>
      </c>
      <c r="B342" s="235" t="s">
        <v>257</v>
      </c>
      <c r="C342" s="235">
        <v>166</v>
      </c>
      <c r="D342" s="236"/>
      <c r="E342" s="179"/>
      <c r="F342" s="179"/>
      <c r="G342" s="179">
        <v>9.3000000000000007</v>
      </c>
      <c r="H342" s="238">
        <f>G342</f>
        <v>9.3000000000000007</v>
      </c>
      <c r="I342" s="179"/>
      <c r="J342" s="179"/>
      <c r="K342" s="238">
        <f t="shared" ref="K342:K378" si="161">I342-H342</f>
        <v>-9.3000000000000007</v>
      </c>
      <c r="L342" s="239">
        <f t="shared" si="145"/>
        <v>0</v>
      </c>
      <c r="M342" s="237">
        <f t="shared" si="150"/>
        <v>9.3000000000000007</v>
      </c>
      <c r="N342" s="237">
        <f t="shared" si="154"/>
        <v>-9.3000000000000007</v>
      </c>
      <c r="O342" s="179" t="str">
        <f t="shared" si="157"/>
        <v>30%</v>
      </c>
      <c r="P342" s="179">
        <f t="shared" si="155"/>
        <v>-2.79</v>
      </c>
      <c r="Q342" s="179">
        <v>0.1</v>
      </c>
      <c r="R342" s="179">
        <v>9.3000000000000007</v>
      </c>
      <c r="S342" s="237">
        <f t="shared" si="160"/>
        <v>9.3000000000000007</v>
      </c>
      <c r="T342" s="299">
        <f t="shared" si="159"/>
        <v>9.3000000000000007</v>
      </c>
    </row>
    <row r="343" spans="1:20" x14ac:dyDescent="0.3">
      <c r="A343" s="298">
        <v>335</v>
      </c>
      <c r="B343" s="235" t="s">
        <v>258</v>
      </c>
      <c r="C343" s="235">
        <v>17</v>
      </c>
      <c r="D343" s="236"/>
      <c r="E343" s="179"/>
      <c r="F343" s="179"/>
      <c r="G343" s="237">
        <v>11.8</v>
      </c>
      <c r="H343" s="238">
        <f>G343</f>
        <v>11.8</v>
      </c>
      <c r="I343" s="179"/>
      <c r="J343" s="179"/>
      <c r="K343" s="238">
        <f t="shared" si="161"/>
        <v>-11.8</v>
      </c>
      <c r="L343" s="239">
        <f t="shared" si="145"/>
        <v>0</v>
      </c>
      <c r="M343" s="237">
        <f t="shared" si="150"/>
        <v>11.8</v>
      </c>
      <c r="N343" s="237">
        <f t="shared" si="154"/>
        <v>-11.8</v>
      </c>
      <c r="O343" s="179" t="str">
        <f t="shared" si="157"/>
        <v>30%</v>
      </c>
      <c r="P343" s="179">
        <f t="shared" si="155"/>
        <v>-3.54</v>
      </c>
      <c r="Q343" s="179">
        <v>0.1</v>
      </c>
      <c r="R343" s="179">
        <v>11.8</v>
      </c>
      <c r="S343" s="237">
        <f t="shared" si="160"/>
        <v>11.8</v>
      </c>
      <c r="T343" s="299">
        <f t="shared" si="159"/>
        <v>11.8</v>
      </c>
    </row>
    <row r="344" spans="1:20" x14ac:dyDescent="0.3">
      <c r="A344" s="298">
        <v>336</v>
      </c>
      <c r="B344" s="235" t="s">
        <v>260</v>
      </c>
      <c r="C344" s="235">
        <v>112</v>
      </c>
      <c r="D344" s="236" t="s">
        <v>24</v>
      </c>
      <c r="E344" s="179"/>
      <c r="F344" s="179"/>
      <c r="G344" s="237">
        <v>3</v>
      </c>
      <c r="H344" s="238">
        <v>3</v>
      </c>
      <c r="I344" s="179"/>
      <c r="J344" s="179"/>
      <c r="K344" s="238">
        <f t="shared" si="161"/>
        <v>-3</v>
      </c>
      <c r="L344" s="239">
        <f t="shared" si="145"/>
        <v>0</v>
      </c>
      <c r="M344" s="237">
        <f t="shared" si="150"/>
        <v>3</v>
      </c>
      <c r="N344" s="237">
        <f t="shared" si="154"/>
        <v>-3</v>
      </c>
      <c r="O344" s="179" t="str">
        <f t="shared" si="157"/>
        <v>15%</v>
      </c>
      <c r="P344" s="179">
        <f t="shared" si="155"/>
        <v>-0.44999999999999996</v>
      </c>
      <c r="Q344" s="179">
        <v>0.1</v>
      </c>
      <c r="R344" s="237">
        <f t="shared" ref="R344:R349" si="162">IF(M344&gt;=L344,(M344+P344),M344+Q344)</f>
        <v>2.5499999999999998</v>
      </c>
      <c r="S344" s="237">
        <f t="shared" si="160"/>
        <v>3</v>
      </c>
      <c r="T344" s="299">
        <f t="shared" si="159"/>
        <v>3</v>
      </c>
    </row>
    <row r="345" spans="1:20" x14ac:dyDescent="0.3">
      <c r="A345" s="298">
        <v>337</v>
      </c>
      <c r="B345" s="236" t="s">
        <v>261</v>
      </c>
      <c r="C345" s="235">
        <v>375</v>
      </c>
      <c r="D345" s="236"/>
      <c r="E345" s="242"/>
      <c r="F345" s="179"/>
      <c r="G345" s="179">
        <v>21</v>
      </c>
      <c r="H345" s="179">
        <v>21</v>
      </c>
      <c r="I345" s="179">
        <v>103</v>
      </c>
      <c r="J345" s="179">
        <v>70</v>
      </c>
      <c r="K345" s="179">
        <f t="shared" si="161"/>
        <v>82</v>
      </c>
      <c r="L345" s="179">
        <f t="shared" si="145"/>
        <v>33</v>
      </c>
      <c r="M345" s="179">
        <f t="shared" si="150"/>
        <v>21</v>
      </c>
      <c r="N345" s="179">
        <f t="shared" si="154"/>
        <v>12</v>
      </c>
      <c r="O345" s="179" t="str">
        <f t="shared" si="157"/>
        <v>70%</v>
      </c>
      <c r="P345" s="179">
        <f t="shared" si="155"/>
        <v>8.3999999999999986</v>
      </c>
      <c r="Q345" s="179">
        <v>0.1</v>
      </c>
      <c r="R345" s="179">
        <f t="shared" si="162"/>
        <v>21.1</v>
      </c>
      <c r="S345" s="179">
        <f t="shared" si="160"/>
        <v>21.1</v>
      </c>
      <c r="T345" s="299">
        <f t="shared" si="159"/>
        <v>21.1</v>
      </c>
    </row>
    <row r="346" spans="1:20" x14ac:dyDescent="0.3">
      <c r="A346" s="298">
        <v>338</v>
      </c>
      <c r="B346" s="72" t="s">
        <v>82</v>
      </c>
      <c r="C346" s="72">
        <v>39</v>
      </c>
      <c r="D346" s="75"/>
      <c r="E346" s="76"/>
      <c r="F346" s="31"/>
      <c r="G346" s="166">
        <v>15</v>
      </c>
      <c r="H346" s="246">
        <f>G346</f>
        <v>15</v>
      </c>
      <c r="I346" s="31">
        <v>90</v>
      </c>
      <c r="J346" s="31">
        <v>69</v>
      </c>
      <c r="K346" s="246">
        <f t="shared" si="161"/>
        <v>75</v>
      </c>
      <c r="L346" s="247">
        <f t="shared" si="145"/>
        <v>21</v>
      </c>
      <c r="M346" s="166">
        <f t="shared" si="150"/>
        <v>15</v>
      </c>
      <c r="N346" s="166">
        <f t="shared" si="154"/>
        <v>6</v>
      </c>
      <c r="O346" s="251">
        <v>0.3</v>
      </c>
      <c r="P346" s="31">
        <f t="shared" si="155"/>
        <v>1.7999999999999998</v>
      </c>
      <c r="Q346" s="179">
        <v>0.1</v>
      </c>
      <c r="R346" s="166">
        <f t="shared" si="162"/>
        <v>15.1</v>
      </c>
      <c r="S346" s="166">
        <f t="shared" si="160"/>
        <v>15.1</v>
      </c>
      <c r="T346" s="300">
        <f t="shared" si="159"/>
        <v>15.1</v>
      </c>
    </row>
    <row r="347" spans="1:20" x14ac:dyDescent="0.3">
      <c r="A347" s="298">
        <v>339</v>
      </c>
      <c r="B347" s="235" t="s">
        <v>262</v>
      </c>
      <c r="C347" s="235">
        <v>4</v>
      </c>
      <c r="D347" s="236" t="s">
        <v>24</v>
      </c>
      <c r="E347" s="245"/>
      <c r="F347" s="179"/>
      <c r="G347" s="237">
        <v>12</v>
      </c>
      <c r="H347" s="238">
        <v>12</v>
      </c>
      <c r="I347" s="179">
        <v>97</v>
      </c>
      <c r="J347" s="179">
        <v>69</v>
      </c>
      <c r="K347" s="238">
        <f t="shared" si="161"/>
        <v>85</v>
      </c>
      <c r="L347" s="239">
        <f t="shared" si="145"/>
        <v>28</v>
      </c>
      <c r="M347" s="237">
        <f t="shared" si="150"/>
        <v>12</v>
      </c>
      <c r="N347" s="237">
        <f t="shared" si="154"/>
        <v>16</v>
      </c>
      <c r="O347" s="179" t="str">
        <f>IF(M347&gt;=19.5,"70%",IF(M347&gt;=13.5,"50%",IF(M347&gt;=5.5,"30%",IF(M347&gt;=0.1,"15%"))))</f>
        <v>30%</v>
      </c>
      <c r="P347" s="179">
        <f t="shared" si="155"/>
        <v>4.8</v>
      </c>
      <c r="Q347" s="179">
        <v>0.1</v>
      </c>
      <c r="R347" s="237">
        <f t="shared" si="162"/>
        <v>12.1</v>
      </c>
      <c r="S347" s="237">
        <f t="shared" si="160"/>
        <v>12.1</v>
      </c>
      <c r="T347" s="299">
        <f t="shared" si="159"/>
        <v>12.1</v>
      </c>
    </row>
    <row r="348" spans="1:20" x14ac:dyDescent="0.3">
      <c r="A348" s="298">
        <v>340</v>
      </c>
      <c r="B348" s="235" t="s">
        <v>263</v>
      </c>
      <c r="C348" s="235">
        <v>204</v>
      </c>
      <c r="D348" s="236"/>
      <c r="E348" s="179"/>
      <c r="F348" s="179"/>
      <c r="G348" s="179">
        <v>14</v>
      </c>
      <c r="H348" s="238">
        <f>G348</f>
        <v>14</v>
      </c>
      <c r="I348" s="179"/>
      <c r="J348" s="179"/>
      <c r="K348" s="238">
        <f t="shared" si="161"/>
        <v>-14</v>
      </c>
      <c r="L348" s="239">
        <f t="shared" si="145"/>
        <v>0</v>
      </c>
      <c r="M348" s="237">
        <f t="shared" si="150"/>
        <v>14</v>
      </c>
      <c r="N348" s="237">
        <f t="shared" si="154"/>
        <v>-14</v>
      </c>
      <c r="O348" s="179" t="str">
        <f>IF(M348&gt;=19.5,"70%",IF(M348&gt;=13.5,"50%",IF(M348&gt;=5.5,"30%",IF(M348&gt;=0.1,"15%"))))</f>
        <v>50%</v>
      </c>
      <c r="P348" s="179">
        <f t="shared" si="155"/>
        <v>-7</v>
      </c>
      <c r="Q348" s="179">
        <v>0.1</v>
      </c>
      <c r="R348" s="237">
        <f t="shared" si="162"/>
        <v>7</v>
      </c>
      <c r="S348" s="237">
        <f t="shared" si="160"/>
        <v>14</v>
      </c>
      <c r="T348" s="299">
        <f t="shared" si="159"/>
        <v>14</v>
      </c>
    </row>
    <row r="349" spans="1:20" x14ac:dyDescent="0.3">
      <c r="A349" s="298">
        <v>341</v>
      </c>
      <c r="B349" s="240" t="s">
        <v>265</v>
      </c>
      <c r="C349" s="235">
        <v>376</v>
      </c>
      <c r="D349" s="240" t="s">
        <v>266</v>
      </c>
      <c r="E349" s="281"/>
      <c r="F349" s="282"/>
      <c r="G349" s="282">
        <v>6</v>
      </c>
      <c r="H349" s="282">
        <v>6</v>
      </c>
      <c r="I349" s="282">
        <v>90</v>
      </c>
      <c r="J349" s="282">
        <v>71</v>
      </c>
      <c r="K349" s="282">
        <f t="shared" si="161"/>
        <v>84</v>
      </c>
      <c r="L349" s="282">
        <f t="shared" si="145"/>
        <v>19</v>
      </c>
      <c r="M349" s="282">
        <f t="shared" si="150"/>
        <v>6</v>
      </c>
      <c r="N349" s="282">
        <f t="shared" si="154"/>
        <v>13</v>
      </c>
      <c r="O349" s="282" t="str">
        <f t="shared" ref="O349:O367" si="163">IF(M349&gt;=19.5,"70%",IF(M349&gt;=13.5,"50%",IF(M349&gt;=5.5,"30%",IF(M349&gt;=0.1,"15%"))))</f>
        <v>30%</v>
      </c>
      <c r="P349" s="282">
        <f t="shared" si="155"/>
        <v>3.9</v>
      </c>
      <c r="Q349" s="179">
        <v>0.1</v>
      </c>
      <c r="R349" s="282">
        <f t="shared" si="162"/>
        <v>6.1</v>
      </c>
      <c r="S349" s="179">
        <f t="shared" si="160"/>
        <v>6.1</v>
      </c>
      <c r="T349" s="299">
        <f t="shared" si="159"/>
        <v>6.1</v>
      </c>
    </row>
    <row r="350" spans="1:20" x14ac:dyDescent="0.3">
      <c r="A350" s="298">
        <v>342</v>
      </c>
      <c r="B350" s="235" t="s">
        <v>267</v>
      </c>
      <c r="C350" s="235">
        <v>46</v>
      </c>
      <c r="D350" s="236"/>
      <c r="E350" s="179"/>
      <c r="F350" s="179"/>
      <c r="G350" s="237">
        <v>12.1</v>
      </c>
      <c r="H350" s="238">
        <f>G350</f>
        <v>12.1</v>
      </c>
      <c r="I350" s="179"/>
      <c r="J350" s="179"/>
      <c r="K350" s="238">
        <f t="shared" si="161"/>
        <v>-12.1</v>
      </c>
      <c r="L350" s="239">
        <f t="shared" si="145"/>
        <v>0</v>
      </c>
      <c r="M350" s="237">
        <f t="shared" si="150"/>
        <v>12.1</v>
      </c>
      <c r="N350" s="237">
        <f t="shared" si="154"/>
        <v>-12.1</v>
      </c>
      <c r="O350" s="179" t="str">
        <f t="shared" si="163"/>
        <v>30%</v>
      </c>
      <c r="P350" s="179">
        <f t="shared" si="155"/>
        <v>-3.63</v>
      </c>
      <c r="Q350" s="179">
        <v>0.1</v>
      </c>
      <c r="R350" s="179">
        <v>12.1</v>
      </c>
      <c r="S350" s="237">
        <f t="shared" si="160"/>
        <v>12.1</v>
      </c>
      <c r="T350" s="299">
        <f t="shared" si="159"/>
        <v>12.1</v>
      </c>
    </row>
    <row r="351" spans="1:20" x14ac:dyDescent="0.3">
      <c r="A351" s="298">
        <v>343</v>
      </c>
      <c r="B351" s="236" t="s">
        <v>268</v>
      </c>
      <c r="C351" s="235">
        <v>377</v>
      </c>
      <c r="D351" s="236"/>
      <c r="E351" s="242"/>
      <c r="F351" s="179"/>
      <c r="G351" s="179">
        <v>24</v>
      </c>
      <c r="H351" s="179">
        <v>24</v>
      </c>
      <c r="I351" s="179">
        <v>113</v>
      </c>
      <c r="J351" s="179">
        <v>70</v>
      </c>
      <c r="K351" s="179">
        <f t="shared" si="161"/>
        <v>89</v>
      </c>
      <c r="L351" s="179">
        <f t="shared" si="145"/>
        <v>43</v>
      </c>
      <c r="M351" s="179">
        <f t="shared" si="150"/>
        <v>24</v>
      </c>
      <c r="N351" s="179">
        <f t="shared" si="154"/>
        <v>19</v>
      </c>
      <c r="O351" s="179" t="str">
        <f t="shared" si="163"/>
        <v>70%</v>
      </c>
      <c r="P351" s="179">
        <f t="shared" si="155"/>
        <v>13.299999999999999</v>
      </c>
      <c r="Q351" s="179">
        <v>0.1</v>
      </c>
      <c r="R351" s="179">
        <f>IF(M351&gt;=L351,(M351+P351),M351+Q351)</f>
        <v>24.1</v>
      </c>
      <c r="S351" s="179">
        <f t="shared" si="160"/>
        <v>24.1</v>
      </c>
      <c r="T351" s="232">
        <v>24</v>
      </c>
    </row>
    <row r="352" spans="1:20" x14ac:dyDescent="0.3">
      <c r="A352" s="298">
        <v>344</v>
      </c>
      <c r="B352" s="72" t="s">
        <v>271</v>
      </c>
      <c r="C352" s="72">
        <v>122</v>
      </c>
      <c r="D352" s="75" t="s">
        <v>34</v>
      </c>
      <c r="E352" s="76"/>
      <c r="F352" s="31"/>
      <c r="G352" s="166">
        <v>24.1</v>
      </c>
      <c r="H352" s="246">
        <f>G352</f>
        <v>24.1</v>
      </c>
      <c r="I352" s="31">
        <v>104</v>
      </c>
      <c r="J352" s="31">
        <v>71</v>
      </c>
      <c r="K352" s="246">
        <f t="shared" si="161"/>
        <v>79.900000000000006</v>
      </c>
      <c r="L352" s="247">
        <f t="shared" si="145"/>
        <v>33</v>
      </c>
      <c r="M352" s="166">
        <f t="shared" si="150"/>
        <v>24.1</v>
      </c>
      <c r="N352" s="166">
        <f t="shared" si="154"/>
        <v>8.8999999999999986</v>
      </c>
      <c r="O352" s="31" t="str">
        <f t="shared" si="163"/>
        <v>70%</v>
      </c>
      <c r="P352" s="31">
        <f t="shared" si="155"/>
        <v>6.2299999999999986</v>
      </c>
      <c r="Q352" s="179">
        <v>0.1</v>
      </c>
      <c r="R352" s="166">
        <f>IF(M352&gt;=L352,(M352+P352),M352+Q352)</f>
        <v>24.200000000000003</v>
      </c>
      <c r="S352" s="166">
        <f t="shared" si="160"/>
        <v>24.200000000000003</v>
      </c>
      <c r="T352" s="300">
        <f t="shared" ref="T352:T359" si="164">S352</f>
        <v>24.200000000000003</v>
      </c>
    </row>
    <row r="353" spans="1:20" x14ac:dyDescent="0.3">
      <c r="A353" s="298">
        <v>345</v>
      </c>
      <c r="B353" s="235" t="s">
        <v>272</v>
      </c>
      <c r="C353" s="235">
        <v>189</v>
      </c>
      <c r="D353" s="236"/>
      <c r="E353" s="179"/>
      <c r="F353" s="179"/>
      <c r="G353" s="179">
        <v>24</v>
      </c>
      <c r="H353" s="238">
        <f>G353</f>
        <v>24</v>
      </c>
      <c r="I353" s="179"/>
      <c r="J353" s="179"/>
      <c r="K353" s="238">
        <f t="shared" si="161"/>
        <v>-24</v>
      </c>
      <c r="L353" s="239">
        <f t="shared" ref="L353:L357" si="165">I353-J353</f>
        <v>0</v>
      </c>
      <c r="M353" s="237">
        <f t="shared" si="150"/>
        <v>24</v>
      </c>
      <c r="N353" s="237">
        <f t="shared" si="154"/>
        <v>-24</v>
      </c>
      <c r="O353" s="179" t="str">
        <f t="shared" si="163"/>
        <v>70%</v>
      </c>
      <c r="P353" s="179">
        <f t="shared" si="155"/>
        <v>-16.799999999999997</v>
      </c>
      <c r="Q353" s="179">
        <v>0.1</v>
      </c>
      <c r="R353" s="179">
        <v>24</v>
      </c>
      <c r="S353" s="237">
        <f t="shared" si="160"/>
        <v>24</v>
      </c>
      <c r="T353" s="299">
        <f t="shared" si="164"/>
        <v>24</v>
      </c>
    </row>
    <row r="354" spans="1:20" x14ac:dyDescent="0.3">
      <c r="A354" s="298">
        <v>346</v>
      </c>
      <c r="B354" s="235" t="s">
        <v>273</v>
      </c>
      <c r="C354" s="235">
        <v>182</v>
      </c>
      <c r="D354" s="236"/>
      <c r="E354" s="179"/>
      <c r="F354" s="179"/>
      <c r="G354" s="179">
        <v>13</v>
      </c>
      <c r="H354" s="238">
        <v>13</v>
      </c>
      <c r="I354" s="179">
        <v>86</v>
      </c>
      <c r="J354" s="179">
        <v>68</v>
      </c>
      <c r="K354" s="238">
        <f t="shared" si="161"/>
        <v>73</v>
      </c>
      <c r="L354" s="239">
        <f t="shared" si="165"/>
        <v>18</v>
      </c>
      <c r="M354" s="237">
        <f t="shared" si="150"/>
        <v>13</v>
      </c>
      <c r="N354" s="237">
        <f t="shared" si="154"/>
        <v>5</v>
      </c>
      <c r="O354" s="179" t="str">
        <f t="shared" si="163"/>
        <v>30%</v>
      </c>
      <c r="P354" s="179">
        <f t="shared" si="155"/>
        <v>1.5</v>
      </c>
      <c r="Q354" s="179">
        <v>0.1</v>
      </c>
      <c r="R354" s="237">
        <f t="shared" ref="R354:R358" si="166">IF(M354&gt;=L354,(M354+P354),M354+Q354)</f>
        <v>13.1</v>
      </c>
      <c r="S354" s="237">
        <f t="shared" si="160"/>
        <v>13.1</v>
      </c>
      <c r="T354" s="299">
        <f t="shared" si="164"/>
        <v>13.1</v>
      </c>
    </row>
    <row r="355" spans="1:20" x14ac:dyDescent="0.3">
      <c r="A355" s="298">
        <v>347</v>
      </c>
      <c r="B355" s="235" t="s">
        <v>274</v>
      </c>
      <c r="C355" s="235">
        <v>151</v>
      </c>
      <c r="D355" s="236"/>
      <c r="E355" s="242"/>
      <c r="F355" s="179"/>
      <c r="G355" s="179">
        <v>19</v>
      </c>
      <c r="H355" s="238">
        <v>19</v>
      </c>
      <c r="I355" s="179">
        <v>85</v>
      </c>
      <c r="J355" s="179">
        <v>69</v>
      </c>
      <c r="K355" s="238">
        <f t="shared" si="161"/>
        <v>66</v>
      </c>
      <c r="L355" s="239">
        <f t="shared" si="165"/>
        <v>16</v>
      </c>
      <c r="M355" s="237">
        <f t="shared" si="150"/>
        <v>19</v>
      </c>
      <c r="N355" s="237">
        <f t="shared" si="154"/>
        <v>-3</v>
      </c>
      <c r="O355" s="179" t="str">
        <f t="shared" si="163"/>
        <v>50%</v>
      </c>
      <c r="P355" s="179">
        <f t="shared" si="155"/>
        <v>-1.5</v>
      </c>
      <c r="Q355" s="179">
        <v>0.1</v>
      </c>
      <c r="R355" s="237">
        <f t="shared" si="166"/>
        <v>17.5</v>
      </c>
      <c r="S355" s="237">
        <f t="shared" si="160"/>
        <v>17.5</v>
      </c>
      <c r="T355" s="299">
        <f t="shared" si="164"/>
        <v>17.5</v>
      </c>
    </row>
    <row r="356" spans="1:20" x14ac:dyDescent="0.3">
      <c r="A356" s="298">
        <v>348</v>
      </c>
      <c r="B356" s="235" t="s">
        <v>277</v>
      </c>
      <c r="C356" s="235">
        <v>206</v>
      </c>
      <c r="D356" s="236"/>
      <c r="E356" s="179"/>
      <c r="F356" s="179"/>
      <c r="G356" s="179">
        <v>16.100000000000001</v>
      </c>
      <c r="H356" s="238">
        <f>G356</f>
        <v>16.100000000000001</v>
      </c>
      <c r="I356" s="179">
        <v>90</v>
      </c>
      <c r="J356" s="179">
        <v>70</v>
      </c>
      <c r="K356" s="238">
        <f t="shared" si="161"/>
        <v>73.900000000000006</v>
      </c>
      <c r="L356" s="239">
        <f t="shared" si="165"/>
        <v>20</v>
      </c>
      <c r="M356" s="237">
        <f t="shared" si="150"/>
        <v>16.100000000000001</v>
      </c>
      <c r="N356" s="237">
        <f t="shared" si="154"/>
        <v>3.8999999999999986</v>
      </c>
      <c r="O356" s="179" t="str">
        <f t="shared" si="163"/>
        <v>50%</v>
      </c>
      <c r="P356" s="179">
        <f t="shared" si="155"/>
        <v>1.9499999999999993</v>
      </c>
      <c r="Q356" s="179">
        <v>0.1</v>
      </c>
      <c r="R356" s="237">
        <f t="shared" si="166"/>
        <v>16.200000000000003</v>
      </c>
      <c r="S356" s="237">
        <f t="shared" si="160"/>
        <v>16.200000000000003</v>
      </c>
      <c r="T356" s="299">
        <f t="shared" si="164"/>
        <v>16.200000000000003</v>
      </c>
    </row>
    <row r="357" spans="1:20" x14ac:dyDescent="0.3">
      <c r="A357" s="298">
        <v>349</v>
      </c>
      <c r="B357" s="72" t="s">
        <v>447</v>
      </c>
      <c r="C357" s="72">
        <v>433</v>
      </c>
      <c r="D357" s="252" t="s">
        <v>20</v>
      </c>
      <c r="E357" s="255"/>
      <c r="F357" s="254"/>
      <c r="G357" s="31">
        <v>8</v>
      </c>
      <c r="H357" s="31">
        <v>8</v>
      </c>
      <c r="I357" s="31">
        <v>91</v>
      </c>
      <c r="J357" s="31">
        <v>70</v>
      </c>
      <c r="K357" s="31">
        <f t="shared" si="161"/>
        <v>83</v>
      </c>
      <c r="L357" s="31">
        <f t="shared" si="165"/>
        <v>21</v>
      </c>
      <c r="M357" s="31">
        <f t="shared" si="150"/>
        <v>8</v>
      </c>
      <c r="N357" s="31">
        <f t="shared" si="154"/>
        <v>13</v>
      </c>
      <c r="O357" s="31" t="str">
        <f t="shared" si="163"/>
        <v>30%</v>
      </c>
      <c r="P357" s="31">
        <f t="shared" si="155"/>
        <v>3.9</v>
      </c>
      <c r="Q357" s="179">
        <v>0.1</v>
      </c>
      <c r="R357" s="31">
        <f t="shared" si="166"/>
        <v>8.1</v>
      </c>
      <c r="S357" s="31">
        <f t="shared" si="160"/>
        <v>8.1</v>
      </c>
      <c r="T357" s="300">
        <f t="shared" si="164"/>
        <v>8.1</v>
      </c>
    </row>
    <row r="358" spans="1:20" x14ac:dyDescent="0.3">
      <c r="A358" s="298">
        <v>350</v>
      </c>
      <c r="B358" s="235" t="s">
        <v>279</v>
      </c>
      <c r="C358" s="235">
        <v>381</v>
      </c>
      <c r="D358" s="236"/>
      <c r="E358" s="242"/>
      <c r="F358" s="179"/>
      <c r="G358" s="238">
        <v>17.7</v>
      </c>
      <c r="H358" s="238">
        <f>G358</f>
        <v>17.7</v>
      </c>
      <c r="I358" s="179">
        <v>83</v>
      </c>
      <c r="J358" s="179">
        <v>69</v>
      </c>
      <c r="K358" s="238">
        <f t="shared" si="161"/>
        <v>65.3</v>
      </c>
      <c r="L358" s="265" t="s">
        <v>280</v>
      </c>
      <c r="M358" s="237">
        <f t="shared" si="150"/>
        <v>17.7</v>
      </c>
      <c r="N358" s="237">
        <f t="shared" si="154"/>
        <v>0.30000000000000071</v>
      </c>
      <c r="O358" s="179" t="str">
        <f t="shared" si="163"/>
        <v>50%</v>
      </c>
      <c r="P358" s="179">
        <f t="shared" si="155"/>
        <v>0.15000000000000036</v>
      </c>
      <c r="Q358" s="179">
        <v>0.1</v>
      </c>
      <c r="R358" s="237">
        <f t="shared" si="166"/>
        <v>17.8</v>
      </c>
      <c r="S358" s="237">
        <f t="shared" si="160"/>
        <v>17.8</v>
      </c>
      <c r="T358" s="299">
        <f t="shared" si="164"/>
        <v>17.8</v>
      </c>
    </row>
    <row r="359" spans="1:20" x14ac:dyDescent="0.3">
      <c r="A359" s="298">
        <v>351</v>
      </c>
      <c r="B359" s="235" t="s">
        <v>281</v>
      </c>
      <c r="C359" s="235">
        <v>119</v>
      </c>
      <c r="D359" s="236"/>
      <c r="E359" s="179"/>
      <c r="F359" s="179"/>
      <c r="G359" s="238">
        <v>11.7</v>
      </c>
      <c r="H359" s="238">
        <f>G359</f>
        <v>11.7</v>
      </c>
      <c r="I359" s="179"/>
      <c r="J359" s="179"/>
      <c r="K359" s="238">
        <f t="shared" si="161"/>
        <v>-11.7</v>
      </c>
      <c r="L359" s="239">
        <f>I359-J359</f>
        <v>0</v>
      </c>
      <c r="M359" s="237">
        <f t="shared" si="150"/>
        <v>11.7</v>
      </c>
      <c r="N359" s="237">
        <f t="shared" si="154"/>
        <v>-11.7</v>
      </c>
      <c r="O359" s="179" t="str">
        <f t="shared" si="163"/>
        <v>30%</v>
      </c>
      <c r="P359" s="179">
        <f t="shared" si="155"/>
        <v>-3.51</v>
      </c>
      <c r="Q359" s="179">
        <v>0.1</v>
      </c>
      <c r="R359" s="179">
        <v>11.7</v>
      </c>
      <c r="S359" s="237">
        <f t="shared" si="160"/>
        <v>11.7</v>
      </c>
      <c r="T359" s="299">
        <f t="shared" si="164"/>
        <v>11.7</v>
      </c>
    </row>
    <row r="360" spans="1:20" x14ac:dyDescent="0.3">
      <c r="A360" s="298">
        <v>352</v>
      </c>
      <c r="B360" s="72" t="s">
        <v>282</v>
      </c>
      <c r="C360" s="72">
        <v>84</v>
      </c>
      <c r="D360" s="75" t="s">
        <v>24</v>
      </c>
      <c r="E360" s="76"/>
      <c r="F360" s="31"/>
      <c r="G360" s="166">
        <v>12</v>
      </c>
      <c r="H360" s="246">
        <v>12</v>
      </c>
      <c r="I360" s="31">
        <v>80</v>
      </c>
      <c r="J360" s="31">
        <v>70</v>
      </c>
      <c r="K360" s="246">
        <f t="shared" si="161"/>
        <v>68</v>
      </c>
      <c r="L360" s="247">
        <f>I360-J360</f>
        <v>10</v>
      </c>
      <c r="M360" s="166">
        <f t="shared" si="150"/>
        <v>12</v>
      </c>
      <c r="N360" s="166">
        <f t="shared" si="154"/>
        <v>-2</v>
      </c>
      <c r="O360" s="31" t="str">
        <f t="shared" si="163"/>
        <v>30%</v>
      </c>
      <c r="P360" s="31">
        <f t="shared" si="155"/>
        <v>-0.6</v>
      </c>
      <c r="Q360" s="179">
        <v>0.1</v>
      </c>
      <c r="R360" s="166">
        <f>IF(M360&gt;=L360,(M360+P360),M360+Q360)</f>
        <v>11.4</v>
      </c>
      <c r="S360" s="166">
        <f t="shared" si="160"/>
        <v>11.4</v>
      </c>
      <c r="T360" s="300">
        <v>11</v>
      </c>
    </row>
    <row r="361" spans="1:20" x14ac:dyDescent="0.3">
      <c r="A361" s="298">
        <v>353</v>
      </c>
      <c r="B361" s="235" t="s">
        <v>283</v>
      </c>
      <c r="C361" s="235">
        <v>152</v>
      </c>
      <c r="D361" s="236" t="s">
        <v>24</v>
      </c>
      <c r="E361" s="179"/>
      <c r="F361" s="179"/>
      <c r="G361" s="179">
        <v>12.4</v>
      </c>
      <c r="H361" s="238">
        <f>G361</f>
        <v>12.4</v>
      </c>
      <c r="I361" s="179"/>
      <c r="J361" s="179"/>
      <c r="K361" s="238">
        <f t="shared" si="161"/>
        <v>-12.4</v>
      </c>
      <c r="L361" s="239"/>
      <c r="M361" s="237">
        <f t="shared" si="150"/>
        <v>12.4</v>
      </c>
      <c r="N361" s="237">
        <f t="shared" si="154"/>
        <v>-12.4</v>
      </c>
      <c r="O361" s="179" t="str">
        <f t="shared" si="163"/>
        <v>30%</v>
      </c>
      <c r="P361" s="179">
        <f t="shared" si="155"/>
        <v>-3.7199999999999998</v>
      </c>
      <c r="Q361" s="179">
        <v>0.1</v>
      </c>
      <c r="R361" s="179">
        <v>12.4</v>
      </c>
      <c r="S361" s="237">
        <f t="shared" si="160"/>
        <v>12.4</v>
      </c>
      <c r="T361" s="299">
        <f t="shared" ref="T361:T376" si="167">S361</f>
        <v>12.4</v>
      </c>
    </row>
    <row r="362" spans="1:20" x14ac:dyDescent="0.3">
      <c r="A362" s="298">
        <v>354</v>
      </c>
      <c r="B362" s="235" t="s">
        <v>284</v>
      </c>
      <c r="C362" s="235">
        <v>284</v>
      </c>
      <c r="D362" s="236"/>
      <c r="E362" s="179"/>
      <c r="F362" s="179"/>
      <c r="G362" s="237">
        <v>24</v>
      </c>
      <c r="H362" s="238">
        <v>24</v>
      </c>
      <c r="I362" s="179"/>
      <c r="J362" s="179"/>
      <c r="K362" s="238">
        <f t="shared" si="161"/>
        <v>-24</v>
      </c>
      <c r="L362" s="239">
        <f t="shared" ref="L362:L420" si="168">I362-J362</f>
        <v>0</v>
      </c>
      <c r="M362" s="237">
        <f t="shared" si="150"/>
        <v>24</v>
      </c>
      <c r="N362" s="237">
        <f t="shared" si="154"/>
        <v>-24</v>
      </c>
      <c r="O362" s="179" t="str">
        <f t="shared" si="163"/>
        <v>70%</v>
      </c>
      <c r="P362" s="179">
        <f t="shared" si="155"/>
        <v>-16.799999999999997</v>
      </c>
      <c r="Q362" s="179">
        <v>0.1</v>
      </c>
      <c r="R362" s="179">
        <v>24</v>
      </c>
      <c r="S362" s="237">
        <f t="shared" si="160"/>
        <v>24</v>
      </c>
      <c r="T362" s="299">
        <f t="shared" si="167"/>
        <v>24</v>
      </c>
    </row>
    <row r="363" spans="1:20" x14ac:dyDescent="0.3">
      <c r="A363" s="298">
        <v>355</v>
      </c>
      <c r="B363" s="235" t="s">
        <v>285</v>
      </c>
      <c r="C363" s="235">
        <v>298</v>
      </c>
      <c r="D363" s="236"/>
      <c r="E363" s="242"/>
      <c r="F363" s="179"/>
      <c r="G363" s="237">
        <v>24</v>
      </c>
      <c r="H363" s="238">
        <v>24</v>
      </c>
      <c r="I363" s="179">
        <v>107</v>
      </c>
      <c r="J363" s="179">
        <v>70</v>
      </c>
      <c r="K363" s="238">
        <f t="shared" si="161"/>
        <v>83</v>
      </c>
      <c r="L363" s="239">
        <f t="shared" si="168"/>
        <v>37</v>
      </c>
      <c r="M363" s="237">
        <f t="shared" si="150"/>
        <v>24</v>
      </c>
      <c r="N363" s="237">
        <f t="shared" si="154"/>
        <v>13</v>
      </c>
      <c r="O363" s="179" t="str">
        <f t="shared" si="163"/>
        <v>70%</v>
      </c>
      <c r="P363" s="179">
        <f t="shared" si="155"/>
        <v>9.1</v>
      </c>
      <c r="Q363" s="179">
        <v>0.1</v>
      </c>
      <c r="R363" s="237">
        <f t="shared" ref="R363:R368" si="169">IF(M363&gt;=L363,(M363+P363),M363+Q363)</f>
        <v>24.1</v>
      </c>
      <c r="S363" s="237">
        <f t="shared" si="160"/>
        <v>24.1</v>
      </c>
      <c r="T363" s="299">
        <f t="shared" si="167"/>
        <v>24.1</v>
      </c>
    </row>
    <row r="364" spans="1:20" x14ac:dyDescent="0.3">
      <c r="A364" s="298">
        <v>356</v>
      </c>
      <c r="B364" s="72" t="s">
        <v>286</v>
      </c>
      <c r="C364" s="72">
        <v>286</v>
      </c>
      <c r="D364" s="75"/>
      <c r="E364" s="76"/>
      <c r="F364" s="31"/>
      <c r="G364" s="166">
        <v>14.1</v>
      </c>
      <c r="H364" s="246">
        <v>14</v>
      </c>
      <c r="I364" s="31">
        <v>95</v>
      </c>
      <c r="J364" s="31">
        <v>70</v>
      </c>
      <c r="K364" s="246">
        <f t="shared" si="161"/>
        <v>81</v>
      </c>
      <c r="L364" s="247">
        <f t="shared" si="168"/>
        <v>25</v>
      </c>
      <c r="M364" s="166">
        <f t="shared" si="150"/>
        <v>14.1</v>
      </c>
      <c r="N364" s="166">
        <f t="shared" si="154"/>
        <v>10.9</v>
      </c>
      <c r="O364" s="31" t="str">
        <f t="shared" si="163"/>
        <v>50%</v>
      </c>
      <c r="P364" s="31">
        <f t="shared" si="155"/>
        <v>5.45</v>
      </c>
      <c r="Q364" s="179">
        <v>0.1</v>
      </c>
      <c r="R364" s="166">
        <f t="shared" si="169"/>
        <v>14.2</v>
      </c>
      <c r="S364" s="166">
        <f t="shared" si="160"/>
        <v>14.2</v>
      </c>
      <c r="T364" s="300">
        <f t="shared" si="167"/>
        <v>14.2</v>
      </c>
    </row>
    <row r="365" spans="1:20" x14ac:dyDescent="0.3">
      <c r="A365" s="298">
        <v>357</v>
      </c>
      <c r="B365" s="236" t="s">
        <v>287</v>
      </c>
      <c r="C365" s="235">
        <v>382</v>
      </c>
      <c r="D365" s="236" t="s">
        <v>65</v>
      </c>
      <c r="E365" s="242"/>
      <c r="F365" s="179"/>
      <c r="G365" s="179">
        <v>8</v>
      </c>
      <c r="H365" s="179">
        <v>8</v>
      </c>
      <c r="I365" s="179">
        <v>76</v>
      </c>
      <c r="J365" s="179">
        <v>70</v>
      </c>
      <c r="K365" s="179">
        <f t="shared" si="161"/>
        <v>68</v>
      </c>
      <c r="L365" s="179">
        <f t="shared" si="168"/>
        <v>6</v>
      </c>
      <c r="M365" s="179">
        <f t="shared" si="150"/>
        <v>8</v>
      </c>
      <c r="N365" s="179">
        <f t="shared" si="154"/>
        <v>-2</v>
      </c>
      <c r="O365" s="179" t="str">
        <f t="shared" si="163"/>
        <v>30%</v>
      </c>
      <c r="P365" s="179">
        <f t="shared" si="155"/>
        <v>-0.6</v>
      </c>
      <c r="Q365" s="179">
        <v>0.1</v>
      </c>
      <c r="R365" s="179">
        <f t="shared" si="169"/>
        <v>7.4</v>
      </c>
      <c r="S365" s="179">
        <f t="shared" si="160"/>
        <v>7.4</v>
      </c>
      <c r="T365" s="299">
        <f t="shared" si="167"/>
        <v>7.4</v>
      </c>
    </row>
    <row r="366" spans="1:20" x14ac:dyDescent="0.3">
      <c r="A366" s="298">
        <v>358</v>
      </c>
      <c r="B366" s="235" t="s">
        <v>288</v>
      </c>
      <c r="C366" s="235">
        <v>218</v>
      </c>
      <c r="D366" s="236" t="s">
        <v>34</v>
      </c>
      <c r="E366" s="242"/>
      <c r="F366" s="179"/>
      <c r="G366" s="179">
        <v>15</v>
      </c>
      <c r="H366" s="238">
        <v>15</v>
      </c>
      <c r="I366" s="179">
        <v>93</v>
      </c>
      <c r="J366" s="179">
        <v>70</v>
      </c>
      <c r="K366" s="238">
        <f t="shared" si="161"/>
        <v>78</v>
      </c>
      <c r="L366" s="239">
        <f t="shared" si="168"/>
        <v>23</v>
      </c>
      <c r="M366" s="237">
        <f t="shared" si="150"/>
        <v>15</v>
      </c>
      <c r="N366" s="237">
        <f t="shared" si="154"/>
        <v>8</v>
      </c>
      <c r="O366" s="179" t="str">
        <f t="shared" si="163"/>
        <v>50%</v>
      </c>
      <c r="P366" s="179">
        <f t="shared" si="155"/>
        <v>4</v>
      </c>
      <c r="Q366" s="179">
        <v>0.1</v>
      </c>
      <c r="R366" s="237">
        <f t="shared" si="169"/>
        <v>15.1</v>
      </c>
      <c r="S366" s="237">
        <f t="shared" si="160"/>
        <v>15.1</v>
      </c>
      <c r="T366" s="299">
        <f t="shared" si="167"/>
        <v>15.1</v>
      </c>
    </row>
    <row r="367" spans="1:20" x14ac:dyDescent="0.3">
      <c r="A367" s="298">
        <v>359</v>
      </c>
      <c r="B367" s="235" t="s">
        <v>289</v>
      </c>
      <c r="C367" s="235">
        <v>193</v>
      </c>
      <c r="D367" s="236" t="s">
        <v>65</v>
      </c>
      <c r="E367" s="242"/>
      <c r="F367" s="179"/>
      <c r="G367" s="179">
        <v>18</v>
      </c>
      <c r="H367" s="238">
        <v>18</v>
      </c>
      <c r="I367" s="179">
        <v>101</v>
      </c>
      <c r="J367" s="179">
        <v>70</v>
      </c>
      <c r="K367" s="238">
        <f t="shared" si="161"/>
        <v>83</v>
      </c>
      <c r="L367" s="239">
        <f t="shared" si="168"/>
        <v>31</v>
      </c>
      <c r="M367" s="237">
        <f t="shared" si="150"/>
        <v>18</v>
      </c>
      <c r="N367" s="237">
        <f t="shared" si="154"/>
        <v>13</v>
      </c>
      <c r="O367" s="179" t="str">
        <f t="shared" si="163"/>
        <v>50%</v>
      </c>
      <c r="P367" s="179">
        <f t="shared" si="155"/>
        <v>6.5</v>
      </c>
      <c r="Q367" s="179">
        <v>0.1</v>
      </c>
      <c r="R367" s="237">
        <f t="shared" si="169"/>
        <v>18.100000000000001</v>
      </c>
      <c r="S367" s="237">
        <f t="shared" si="160"/>
        <v>18.100000000000001</v>
      </c>
      <c r="T367" s="299">
        <f t="shared" si="167"/>
        <v>18.100000000000001</v>
      </c>
    </row>
    <row r="368" spans="1:20" x14ac:dyDescent="0.3">
      <c r="A368" s="298">
        <v>360</v>
      </c>
      <c r="B368" s="235" t="s">
        <v>293</v>
      </c>
      <c r="C368" s="235">
        <v>383</v>
      </c>
      <c r="D368" s="236"/>
      <c r="E368" s="242"/>
      <c r="F368" s="179"/>
      <c r="G368" s="237">
        <v>11</v>
      </c>
      <c r="H368" s="238">
        <v>11</v>
      </c>
      <c r="I368" s="179">
        <v>80</v>
      </c>
      <c r="J368" s="179">
        <v>70</v>
      </c>
      <c r="K368" s="238">
        <f t="shared" si="161"/>
        <v>69</v>
      </c>
      <c r="L368" s="239">
        <f t="shared" si="168"/>
        <v>10</v>
      </c>
      <c r="M368" s="237">
        <f t="shared" si="150"/>
        <v>11</v>
      </c>
      <c r="N368" s="237">
        <f t="shared" si="154"/>
        <v>-1</v>
      </c>
      <c r="O368" s="179" t="str">
        <f>IF(M368&gt;=19.5,"70%",IF(M368&gt;=13.5,"50%",IF(M368&gt;=5.5,"30%",IF(M368&gt;=0.1,"15%"))))</f>
        <v>30%</v>
      </c>
      <c r="P368" s="179">
        <f t="shared" si="155"/>
        <v>-0.3</v>
      </c>
      <c r="Q368" s="179">
        <v>0.1</v>
      </c>
      <c r="R368" s="237">
        <f t="shared" si="169"/>
        <v>10.7</v>
      </c>
      <c r="S368" s="237">
        <f t="shared" si="160"/>
        <v>10.7</v>
      </c>
      <c r="T368" s="299">
        <f t="shared" si="167"/>
        <v>10.7</v>
      </c>
    </row>
    <row r="369" spans="1:20" x14ac:dyDescent="0.3">
      <c r="A369" s="298">
        <v>361</v>
      </c>
      <c r="B369" s="72" t="s">
        <v>294</v>
      </c>
      <c r="C369" s="72">
        <v>49</v>
      </c>
      <c r="D369" s="75"/>
      <c r="E369" s="76"/>
      <c r="F369" s="31"/>
      <c r="G369" s="166">
        <v>11</v>
      </c>
      <c r="H369" s="246">
        <v>11</v>
      </c>
      <c r="I369" s="31">
        <v>88</v>
      </c>
      <c r="J369" s="31">
        <v>70</v>
      </c>
      <c r="K369" s="246">
        <f t="shared" si="161"/>
        <v>77</v>
      </c>
      <c r="L369" s="247">
        <f t="shared" si="168"/>
        <v>18</v>
      </c>
      <c r="M369" s="166">
        <f t="shared" si="150"/>
        <v>11</v>
      </c>
      <c r="N369" s="166">
        <f t="shared" si="154"/>
        <v>7</v>
      </c>
      <c r="O369" s="31" t="str">
        <f>IF(M369&gt;=19.5,"70%",IF(M369&gt;=13.5,"50%",IF(M369&gt;=5.5,"30%",IF(M369&gt;=0.1,"15%"))))</f>
        <v>30%</v>
      </c>
      <c r="P369" s="31">
        <f t="shared" si="155"/>
        <v>2.1</v>
      </c>
      <c r="Q369" s="179">
        <v>0.1</v>
      </c>
      <c r="R369" s="31">
        <v>10</v>
      </c>
      <c r="S369" s="166">
        <f t="shared" si="160"/>
        <v>10</v>
      </c>
      <c r="T369" s="300">
        <f t="shared" si="167"/>
        <v>10</v>
      </c>
    </row>
    <row r="370" spans="1:20" x14ac:dyDescent="0.3">
      <c r="A370" s="298">
        <v>362</v>
      </c>
      <c r="B370" s="235" t="s">
        <v>295</v>
      </c>
      <c r="C370" s="235">
        <v>95</v>
      </c>
      <c r="D370" s="236"/>
      <c r="E370" s="179"/>
      <c r="F370" s="179"/>
      <c r="G370" s="237">
        <v>24.1</v>
      </c>
      <c r="H370" s="238">
        <f>G370</f>
        <v>24.1</v>
      </c>
      <c r="I370" s="179"/>
      <c r="J370" s="179"/>
      <c r="K370" s="238">
        <f t="shared" si="161"/>
        <v>-24.1</v>
      </c>
      <c r="L370" s="239">
        <f t="shared" si="168"/>
        <v>0</v>
      </c>
      <c r="M370" s="237">
        <f t="shared" si="150"/>
        <v>24.1</v>
      </c>
      <c r="N370" s="237">
        <f t="shared" si="154"/>
        <v>-24.1</v>
      </c>
      <c r="O370" s="179" t="str">
        <f>IF(M370&gt;=19.5,"70%",IF(M370&gt;=13.5,"50%",IF(M370&gt;=5.5,"30%",IF(M370&gt;=0.1,"15%"))))</f>
        <v>70%</v>
      </c>
      <c r="P370" s="179">
        <f t="shared" si="155"/>
        <v>-16.87</v>
      </c>
      <c r="Q370" s="179">
        <v>0.1</v>
      </c>
      <c r="R370" s="179">
        <v>24.1</v>
      </c>
      <c r="S370" s="237">
        <f t="shared" si="160"/>
        <v>24.1</v>
      </c>
      <c r="T370" s="299">
        <f t="shared" si="167"/>
        <v>24.1</v>
      </c>
    </row>
    <row r="371" spans="1:20" x14ac:dyDescent="0.3">
      <c r="A371" s="298">
        <v>363</v>
      </c>
      <c r="B371" s="235" t="s">
        <v>296</v>
      </c>
      <c r="C371" s="235">
        <v>187</v>
      </c>
      <c r="D371" s="236"/>
      <c r="E371" s="179"/>
      <c r="F371" s="179"/>
      <c r="G371" s="179">
        <v>24</v>
      </c>
      <c r="H371" s="238">
        <f>G371</f>
        <v>24</v>
      </c>
      <c r="I371" s="179"/>
      <c r="J371" s="179"/>
      <c r="K371" s="238">
        <f t="shared" si="161"/>
        <v>-24</v>
      </c>
      <c r="L371" s="239">
        <f t="shared" si="168"/>
        <v>0</v>
      </c>
      <c r="M371" s="237">
        <f t="shared" si="150"/>
        <v>24</v>
      </c>
      <c r="N371" s="237">
        <f t="shared" si="154"/>
        <v>-24</v>
      </c>
      <c r="O371" s="179" t="str">
        <f>IF(M371&gt;=19.5,"70%",IF(M371&gt;=13.5,"50%",IF(M371&gt;=5.5,"30%",IF(M371&gt;=0.1,"15%"))))</f>
        <v>70%</v>
      </c>
      <c r="P371" s="179">
        <f t="shared" si="155"/>
        <v>-16.799999999999997</v>
      </c>
      <c r="Q371" s="179">
        <v>0.1</v>
      </c>
      <c r="R371" s="179">
        <v>24</v>
      </c>
      <c r="S371" s="237">
        <f t="shared" si="160"/>
        <v>24</v>
      </c>
      <c r="T371" s="299">
        <f t="shared" si="167"/>
        <v>24</v>
      </c>
    </row>
    <row r="372" spans="1:20" x14ac:dyDescent="0.3">
      <c r="A372" s="298">
        <v>364</v>
      </c>
      <c r="B372" s="236" t="s">
        <v>297</v>
      </c>
      <c r="C372" s="235">
        <v>384</v>
      </c>
      <c r="D372" s="236" t="s">
        <v>65</v>
      </c>
      <c r="E372" s="242"/>
      <c r="F372" s="179"/>
      <c r="G372" s="179">
        <v>18</v>
      </c>
      <c r="H372" s="179">
        <v>18</v>
      </c>
      <c r="I372" s="179">
        <v>86</v>
      </c>
      <c r="J372" s="179">
        <v>69</v>
      </c>
      <c r="K372" s="179">
        <f t="shared" si="161"/>
        <v>68</v>
      </c>
      <c r="L372" s="179">
        <f t="shared" si="168"/>
        <v>17</v>
      </c>
      <c r="M372" s="179">
        <f t="shared" si="150"/>
        <v>18</v>
      </c>
      <c r="N372" s="179">
        <f t="shared" si="154"/>
        <v>-1</v>
      </c>
      <c r="O372" s="179" t="str">
        <f>IF(M372&gt;=19.5,"70%",IF(M372&gt;=13.5,"50%",IF(M372&gt;=5.5,"30%",IF(M372&gt;=0.1,"15%"))))</f>
        <v>50%</v>
      </c>
      <c r="P372" s="179">
        <f t="shared" si="155"/>
        <v>-0.5</v>
      </c>
      <c r="Q372" s="179">
        <v>0.1</v>
      </c>
      <c r="R372" s="179">
        <f>IF(M372&gt;=L372,(M372+P372),M372+Q372)</f>
        <v>17.5</v>
      </c>
      <c r="S372" s="179">
        <f t="shared" si="160"/>
        <v>17.5</v>
      </c>
      <c r="T372" s="299">
        <f t="shared" si="167"/>
        <v>17.5</v>
      </c>
    </row>
    <row r="373" spans="1:20" x14ac:dyDescent="0.3">
      <c r="A373" s="298">
        <v>365</v>
      </c>
      <c r="B373" s="235" t="s">
        <v>298</v>
      </c>
      <c r="C373" s="235">
        <v>123</v>
      </c>
      <c r="D373" s="236" t="s">
        <v>24</v>
      </c>
      <c r="E373" s="274"/>
      <c r="F373" s="179"/>
      <c r="G373" s="237">
        <v>5</v>
      </c>
      <c r="H373" s="238">
        <f>G373</f>
        <v>5</v>
      </c>
      <c r="I373" s="179">
        <v>80</v>
      </c>
      <c r="J373" s="179">
        <v>70</v>
      </c>
      <c r="K373" s="238">
        <f t="shared" si="161"/>
        <v>75</v>
      </c>
      <c r="L373" s="239">
        <f t="shared" si="168"/>
        <v>10</v>
      </c>
      <c r="M373" s="237">
        <f t="shared" si="150"/>
        <v>5</v>
      </c>
      <c r="N373" s="237">
        <f t="shared" si="154"/>
        <v>5</v>
      </c>
      <c r="O373" s="244">
        <v>0.3</v>
      </c>
      <c r="P373" s="179">
        <f t="shared" si="155"/>
        <v>1.5</v>
      </c>
      <c r="Q373" s="179">
        <v>0.1</v>
      </c>
      <c r="R373" s="237">
        <f>IF(M373&gt;=L373,(M373+P373),M373+Q373)</f>
        <v>5.0999999999999996</v>
      </c>
      <c r="S373" s="237">
        <f t="shared" si="160"/>
        <v>5.0999999999999996</v>
      </c>
      <c r="T373" s="299">
        <f t="shared" si="167"/>
        <v>5.0999999999999996</v>
      </c>
    </row>
    <row r="374" spans="1:20" x14ac:dyDescent="0.3">
      <c r="A374" s="298">
        <v>366</v>
      </c>
      <c r="B374" s="235" t="s">
        <v>299</v>
      </c>
      <c r="C374" s="235">
        <v>78</v>
      </c>
      <c r="D374" s="236" t="s">
        <v>45</v>
      </c>
      <c r="E374" s="179"/>
      <c r="F374" s="179"/>
      <c r="G374" s="237">
        <v>16.600000000000001</v>
      </c>
      <c r="H374" s="238">
        <f>G374</f>
        <v>16.600000000000001</v>
      </c>
      <c r="I374" s="179"/>
      <c r="J374" s="179"/>
      <c r="K374" s="238">
        <f t="shared" si="161"/>
        <v>-16.600000000000001</v>
      </c>
      <c r="L374" s="239">
        <f t="shared" si="168"/>
        <v>0</v>
      </c>
      <c r="M374" s="237">
        <f t="shared" si="150"/>
        <v>16.600000000000001</v>
      </c>
      <c r="N374" s="237">
        <f t="shared" si="154"/>
        <v>-16.600000000000001</v>
      </c>
      <c r="O374" s="179" t="str">
        <f t="shared" ref="O374:O398" si="170">IF(M374&gt;=19.5,"70%",IF(M374&gt;=13.5,"50%",IF(M374&gt;=5.5,"30%",IF(M374&gt;=0.1,"15%"))))</f>
        <v>50%</v>
      </c>
      <c r="P374" s="179">
        <f t="shared" si="155"/>
        <v>-8.3000000000000007</v>
      </c>
      <c r="Q374" s="179">
        <v>0.1</v>
      </c>
      <c r="R374" s="179">
        <v>16.600000000000001</v>
      </c>
      <c r="S374" s="237">
        <f t="shared" si="160"/>
        <v>16.600000000000001</v>
      </c>
      <c r="T374" s="299">
        <f t="shared" si="167"/>
        <v>16.600000000000001</v>
      </c>
    </row>
    <row r="375" spans="1:20" x14ac:dyDescent="0.3">
      <c r="A375" s="298">
        <v>367</v>
      </c>
      <c r="B375" s="235" t="s">
        <v>300</v>
      </c>
      <c r="C375" s="235">
        <v>263</v>
      </c>
      <c r="D375" s="236" t="s">
        <v>65</v>
      </c>
      <c r="E375" s="245"/>
      <c r="F375" s="179"/>
      <c r="G375" s="179">
        <v>9</v>
      </c>
      <c r="H375" s="238">
        <v>9</v>
      </c>
      <c r="I375" s="179">
        <v>83</v>
      </c>
      <c r="J375" s="179">
        <v>70</v>
      </c>
      <c r="K375" s="238">
        <f t="shared" si="161"/>
        <v>74</v>
      </c>
      <c r="L375" s="239">
        <f t="shared" si="168"/>
        <v>13</v>
      </c>
      <c r="M375" s="237">
        <f t="shared" si="150"/>
        <v>9</v>
      </c>
      <c r="N375" s="237">
        <f t="shared" si="154"/>
        <v>4</v>
      </c>
      <c r="O375" s="179" t="str">
        <f t="shared" si="170"/>
        <v>30%</v>
      </c>
      <c r="P375" s="179">
        <f t="shared" si="155"/>
        <v>1.2</v>
      </c>
      <c r="Q375" s="179">
        <v>0.1</v>
      </c>
      <c r="R375" s="237">
        <f>IF(M375&gt;=L375,(M375+P375),M375+Q375)</f>
        <v>9.1</v>
      </c>
      <c r="S375" s="237">
        <f t="shared" si="160"/>
        <v>9.1</v>
      </c>
      <c r="T375" s="299">
        <f t="shared" si="167"/>
        <v>9.1</v>
      </c>
    </row>
    <row r="376" spans="1:20" x14ac:dyDescent="0.3">
      <c r="A376" s="298">
        <v>368</v>
      </c>
      <c r="B376" s="235" t="s">
        <v>301</v>
      </c>
      <c r="C376" s="235">
        <v>257</v>
      </c>
      <c r="D376" s="236" t="s">
        <v>65</v>
      </c>
      <c r="E376" s="242"/>
      <c r="F376" s="179"/>
      <c r="G376" s="237">
        <v>12</v>
      </c>
      <c r="H376" s="238">
        <v>12</v>
      </c>
      <c r="I376" s="179">
        <v>87</v>
      </c>
      <c r="J376" s="179">
        <v>70</v>
      </c>
      <c r="K376" s="238">
        <f t="shared" si="161"/>
        <v>75</v>
      </c>
      <c r="L376" s="239">
        <f t="shared" si="168"/>
        <v>17</v>
      </c>
      <c r="M376" s="237">
        <f t="shared" si="150"/>
        <v>12</v>
      </c>
      <c r="N376" s="237">
        <f t="shared" si="154"/>
        <v>5</v>
      </c>
      <c r="O376" s="179" t="str">
        <f t="shared" si="170"/>
        <v>30%</v>
      </c>
      <c r="P376" s="179">
        <f t="shared" si="155"/>
        <v>1.5</v>
      </c>
      <c r="Q376" s="179">
        <v>0.1</v>
      </c>
      <c r="R376" s="237">
        <f>IF(M376&gt;=L376,(M376+P376),M376+Q376)</f>
        <v>12.1</v>
      </c>
      <c r="S376" s="237">
        <f t="shared" si="160"/>
        <v>12.1</v>
      </c>
      <c r="T376" s="299">
        <f t="shared" si="167"/>
        <v>12.1</v>
      </c>
    </row>
    <row r="377" spans="1:20" x14ac:dyDescent="0.3">
      <c r="A377" s="298">
        <v>369</v>
      </c>
      <c r="B377" s="235" t="s">
        <v>306</v>
      </c>
      <c r="C377" s="235">
        <v>81</v>
      </c>
      <c r="D377" s="236"/>
      <c r="E377" s="179"/>
      <c r="F377" s="179"/>
      <c r="G377" s="237">
        <v>15</v>
      </c>
      <c r="H377" s="238">
        <f>G377</f>
        <v>15</v>
      </c>
      <c r="I377" s="179"/>
      <c r="J377" s="179"/>
      <c r="K377" s="238">
        <f t="shared" si="161"/>
        <v>-15</v>
      </c>
      <c r="L377" s="239">
        <f t="shared" si="168"/>
        <v>0</v>
      </c>
      <c r="M377" s="237">
        <f t="shared" ref="M377:M435" si="171">G377</f>
        <v>15</v>
      </c>
      <c r="N377" s="237">
        <f t="shared" si="154"/>
        <v>-15</v>
      </c>
      <c r="O377" s="179" t="str">
        <f t="shared" si="170"/>
        <v>50%</v>
      </c>
      <c r="P377" s="179">
        <f t="shared" si="155"/>
        <v>-7.5</v>
      </c>
      <c r="Q377" s="179">
        <v>0.1</v>
      </c>
      <c r="R377" s="179">
        <v>15</v>
      </c>
      <c r="S377" s="237">
        <f t="shared" si="160"/>
        <v>15</v>
      </c>
      <c r="T377" s="299">
        <f>S377</f>
        <v>15</v>
      </c>
    </row>
    <row r="378" spans="1:20" x14ac:dyDescent="0.3">
      <c r="A378" s="298">
        <v>370</v>
      </c>
      <c r="B378" s="252" t="s">
        <v>474</v>
      </c>
      <c r="C378" s="72">
        <v>463</v>
      </c>
      <c r="D378" s="252"/>
      <c r="E378" s="253"/>
      <c r="F378" s="254"/>
      <c r="G378" s="31">
        <v>24.1</v>
      </c>
      <c r="H378" s="31">
        <v>24</v>
      </c>
      <c r="I378" s="31">
        <v>108</v>
      </c>
      <c r="J378" s="31">
        <v>70</v>
      </c>
      <c r="K378" s="31">
        <f t="shared" si="161"/>
        <v>84</v>
      </c>
      <c r="L378" s="31">
        <f t="shared" si="168"/>
        <v>38</v>
      </c>
      <c r="M378" s="31">
        <f t="shared" si="171"/>
        <v>24.1</v>
      </c>
      <c r="N378" s="31">
        <f t="shared" si="154"/>
        <v>13.899999999999999</v>
      </c>
      <c r="O378" s="31" t="str">
        <f t="shared" si="170"/>
        <v>70%</v>
      </c>
      <c r="P378" s="31">
        <f t="shared" si="155"/>
        <v>9.7299999999999986</v>
      </c>
      <c r="Q378" s="179">
        <v>0.1</v>
      </c>
      <c r="R378" s="31">
        <f t="shared" ref="R378:R381" si="172">IF(M378&gt;=L378,(M378+P378),M378+Q378)</f>
        <v>24.200000000000003</v>
      </c>
      <c r="S378" s="31">
        <f t="shared" si="160"/>
        <v>24.200000000000003</v>
      </c>
      <c r="T378" s="302">
        <v>24</v>
      </c>
    </row>
    <row r="379" spans="1:20" x14ac:dyDescent="0.3">
      <c r="A379" s="298">
        <v>371</v>
      </c>
      <c r="B379" s="235" t="s">
        <v>309</v>
      </c>
      <c r="C379" s="235">
        <v>309</v>
      </c>
      <c r="D379" s="236"/>
      <c r="E379" s="245"/>
      <c r="F379" s="179"/>
      <c r="G379" s="179">
        <v>21</v>
      </c>
      <c r="H379" s="179">
        <v>21</v>
      </c>
      <c r="I379" s="179">
        <v>94</v>
      </c>
      <c r="J379" s="179">
        <v>70</v>
      </c>
      <c r="K379" s="238">
        <v>73</v>
      </c>
      <c r="L379" s="239">
        <f t="shared" si="168"/>
        <v>24</v>
      </c>
      <c r="M379" s="237">
        <f t="shared" si="171"/>
        <v>21</v>
      </c>
      <c r="N379" s="237">
        <f t="shared" si="154"/>
        <v>3</v>
      </c>
      <c r="O379" s="179" t="str">
        <f t="shared" si="170"/>
        <v>70%</v>
      </c>
      <c r="P379" s="179">
        <f t="shared" si="155"/>
        <v>2.0999999999999996</v>
      </c>
      <c r="Q379" s="179">
        <v>0.1</v>
      </c>
      <c r="R379" s="237">
        <f t="shared" si="172"/>
        <v>21.1</v>
      </c>
      <c r="S379" s="237">
        <f t="shared" si="160"/>
        <v>21.1</v>
      </c>
      <c r="T379" s="299">
        <f>S379</f>
        <v>21.1</v>
      </c>
    </row>
    <row r="380" spans="1:20" x14ac:dyDescent="0.3">
      <c r="A380" s="298">
        <v>372</v>
      </c>
      <c r="B380" s="235" t="s">
        <v>311</v>
      </c>
      <c r="C380" s="235">
        <v>96</v>
      </c>
      <c r="D380" s="236" t="s">
        <v>34</v>
      </c>
      <c r="E380" s="242"/>
      <c r="F380" s="179"/>
      <c r="G380" s="237">
        <v>19</v>
      </c>
      <c r="H380" s="238">
        <v>19</v>
      </c>
      <c r="I380" s="179">
        <v>88</v>
      </c>
      <c r="J380" s="179">
        <v>69</v>
      </c>
      <c r="K380" s="238">
        <f t="shared" ref="K380:K387" si="173">I380-H380</f>
        <v>69</v>
      </c>
      <c r="L380" s="239">
        <f t="shared" si="168"/>
        <v>19</v>
      </c>
      <c r="M380" s="237">
        <f t="shared" si="171"/>
        <v>19</v>
      </c>
      <c r="N380" s="237">
        <f t="shared" si="154"/>
        <v>0</v>
      </c>
      <c r="O380" s="179" t="str">
        <f t="shared" si="170"/>
        <v>50%</v>
      </c>
      <c r="P380" s="179">
        <f t="shared" si="155"/>
        <v>0</v>
      </c>
      <c r="Q380" s="179">
        <v>0.1</v>
      </c>
      <c r="R380" s="237">
        <f t="shared" si="172"/>
        <v>19</v>
      </c>
      <c r="S380" s="237">
        <f t="shared" si="160"/>
        <v>19</v>
      </c>
      <c r="T380" s="299">
        <f>S380</f>
        <v>19</v>
      </c>
    </row>
    <row r="381" spans="1:20" x14ac:dyDescent="0.3">
      <c r="A381" s="298">
        <v>373</v>
      </c>
      <c r="B381" s="240" t="s">
        <v>312</v>
      </c>
      <c r="C381" s="235">
        <v>388</v>
      </c>
      <c r="D381" s="241"/>
      <c r="E381" s="242"/>
      <c r="F381" s="243"/>
      <c r="G381" s="179">
        <v>24</v>
      </c>
      <c r="H381" s="179">
        <v>24</v>
      </c>
      <c r="I381" s="179">
        <v>101</v>
      </c>
      <c r="J381" s="179">
        <v>71</v>
      </c>
      <c r="K381" s="179">
        <f t="shared" si="173"/>
        <v>77</v>
      </c>
      <c r="L381" s="179">
        <f t="shared" si="168"/>
        <v>30</v>
      </c>
      <c r="M381" s="179">
        <f t="shared" si="171"/>
        <v>24</v>
      </c>
      <c r="N381" s="179">
        <f t="shared" si="154"/>
        <v>6</v>
      </c>
      <c r="O381" s="179" t="str">
        <f t="shared" si="170"/>
        <v>70%</v>
      </c>
      <c r="P381" s="179">
        <f t="shared" si="155"/>
        <v>4.1999999999999993</v>
      </c>
      <c r="Q381" s="179">
        <v>0.1</v>
      </c>
      <c r="R381" s="179">
        <f t="shared" si="172"/>
        <v>24.1</v>
      </c>
      <c r="S381" s="179">
        <f t="shared" si="160"/>
        <v>24.1</v>
      </c>
      <c r="T381" s="232">
        <v>24</v>
      </c>
    </row>
    <row r="382" spans="1:20" x14ac:dyDescent="0.3">
      <c r="A382" s="298">
        <v>374</v>
      </c>
      <c r="B382" s="235" t="s">
        <v>313</v>
      </c>
      <c r="C382" s="235">
        <v>56</v>
      </c>
      <c r="D382" s="236"/>
      <c r="E382" s="179"/>
      <c r="F382" s="179"/>
      <c r="G382" s="237">
        <v>14.9</v>
      </c>
      <c r="H382" s="238">
        <f>G382</f>
        <v>14.9</v>
      </c>
      <c r="I382" s="179"/>
      <c r="J382" s="179"/>
      <c r="K382" s="238">
        <f t="shared" si="173"/>
        <v>-14.9</v>
      </c>
      <c r="L382" s="239">
        <f t="shared" si="168"/>
        <v>0</v>
      </c>
      <c r="M382" s="237">
        <f t="shared" si="171"/>
        <v>14.9</v>
      </c>
      <c r="N382" s="237">
        <f t="shared" ref="N382:N441" si="174">L382-M382</f>
        <v>-14.9</v>
      </c>
      <c r="O382" s="179" t="str">
        <f t="shared" si="170"/>
        <v>50%</v>
      </c>
      <c r="P382" s="179">
        <f t="shared" ref="P382:P441" si="175">N382*O382</f>
        <v>-7.45</v>
      </c>
      <c r="Q382" s="179">
        <v>0.1</v>
      </c>
      <c r="R382" s="179">
        <v>14.9</v>
      </c>
      <c r="S382" s="237">
        <f t="shared" si="160"/>
        <v>14.9</v>
      </c>
      <c r="T382" s="299">
        <f t="shared" ref="T382:T393" si="176">S382</f>
        <v>14.9</v>
      </c>
    </row>
    <row r="383" spans="1:20" x14ac:dyDescent="0.3">
      <c r="A383" s="298">
        <v>375</v>
      </c>
      <c r="B383" s="235" t="s">
        <v>314</v>
      </c>
      <c r="C383" s="235">
        <v>125</v>
      </c>
      <c r="D383" s="236" t="s">
        <v>45</v>
      </c>
      <c r="E383" s="245"/>
      <c r="F383" s="179"/>
      <c r="G383" s="238">
        <v>17.7</v>
      </c>
      <c r="H383" s="238">
        <f>G383</f>
        <v>17.7</v>
      </c>
      <c r="I383" s="179">
        <v>83</v>
      </c>
      <c r="J383" s="179">
        <v>69</v>
      </c>
      <c r="K383" s="238">
        <f t="shared" si="173"/>
        <v>65.3</v>
      </c>
      <c r="L383" s="239">
        <f t="shared" si="168"/>
        <v>14</v>
      </c>
      <c r="M383" s="237">
        <f t="shared" si="171"/>
        <v>17.7</v>
      </c>
      <c r="N383" s="237">
        <f t="shared" si="174"/>
        <v>-3.6999999999999993</v>
      </c>
      <c r="O383" s="179" t="str">
        <f t="shared" si="170"/>
        <v>50%</v>
      </c>
      <c r="P383" s="179">
        <f t="shared" si="175"/>
        <v>-1.8499999999999996</v>
      </c>
      <c r="Q383" s="179">
        <v>0.1</v>
      </c>
      <c r="R383" s="237">
        <f t="shared" ref="R383:R435" si="177">IF(M383&gt;=L383,(M383+P383),M383+Q383)</f>
        <v>15.85</v>
      </c>
      <c r="S383" s="237">
        <f t="shared" si="160"/>
        <v>15.85</v>
      </c>
      <c r="T383" s="299">
        <f t="shared" si="176"/>
        <v>15.85</v>
      </c>
    </row>
    <row r="384" spans="1:20" x14ac:dyDescent="0.3">
      <c r="A384" s="298">
        <v>376</v>
      </c>
      <c r="B384" s="235" t="s">
        <v>315</v>
      </c>
      <c r="C384" s="235">
        <v>36</v>
      </c>
      <c r="D384" s="236"/>
      <c r="E384" s="179"/>
      <c r="F384" s="179"/>
      <c r="G384" s="237">
        <v>13.6</v>
      </c>
      <c r="H384" s="238">
        <f>G384</f>
        <v>13.6</v>
      </c>
      <c r="I384" s="179"/>
      <c r="J384" s="179"/>
      <c r="K384" s="238">
        <f t="shared" si="173"/>
        <v>-13.6</v>
      </c>
      <c r="L384" s="239">
        <f t="shared" si="168"/>
        <v>0</v>
      </c>
      <c r="M384" s="237">
        <f t="shared" si="171"/>
        <v>13.6</v>
      </c>
      <c r="N384" s="237">
        <f t="shared" si="174"/>
        <v>-13.6</v>
      </c>
      <c r="O384" s="179" t="str">
        <f t="shared" si="170"/>
        <v>50%</v>
      </c>
      <c r="P384" s="179">
        <f t="shared" si="175"/>
        <v>-6.8</v>
      </c>
      <c r="Q384" s="179">
        <v>0.1</v>
      </c>
      <c r="R384" s="237">
        <f t="shared" si="177"/>
        <v>6.8</v>
      </c>
      <c r="S384" s="237">
        <f t="shared" si="160"/>
        <v>13.6</v>
      </c>
      <c r="T384" s="299">
        <f t="shared" si="176"/>
        <v>13.6</v>
      </c>
    </row>
    <row r="385" spans="1:20" x14ac:dyDescent="0.3">
      <c r="A385" s="298">
        <v>377</v>
      </c>
      <c r="B385" s="235" t="s">
        <v>316</v>
      </c>
      <c r="C385" s="235">
        <v>131</v>
      </c>
      <c r="D385" s="236"/>
      <c r="E385" s="179"/>
      <c r="F385" s="179"/>
      <c r="G385" s="179">
        <v>13.6</v>
      </c>
      <c r="H385" s="238">
        <f>G385</f>
        <v>13.6</v>
      </c>
      <c r="I385" s="179"/>
      <c r="J385" s="179"/>
      <c r="K385" s="238">
        <f t="shared" si="173"/>
        <v>-13.6</v>
      </c>
      <c r="L385" s="239">
        <f t="shared" si="168"/>
        <v>0</v>
      </c>
      <c r="M385" s="237">
        <f t="shared" si="171"/>
        <v>13.6</v>
      </c>
      <c r="N385" s="237">
        <f t="shared" si="174"/>
        <v>-13.6</v>
      </c>
      <c r="O385" s="179" t="str">
        <f t="shared" si="170"/>
        <v>50%</v>
      </c>
      <c r="P385" s="179">
        <f t="shared" si="175"/>
        <v>-6.8</v>
      </c>
      <c r="Q385" s="179">
        <v>0.1</v>
      </c>
      <c r="R385" s="237">
        <f t="shared" si="177"/>
        <v>6.8</v>
      </c>
      <c r="S385" s="237">
        <f t="shared" si="160"/>
        <v>13.6</v>
      </c>
      <c r="T385" s="299">
        <f t="shared" si="176"/>
        <v>13.6</v>
      </c>
    </row>
    <row r="386" spans="1:20" x14ac:dyDescent="0.3">
      <c r="A386" s="298">
        <v>378</v>
      </c>
      <c r="B386" s="72" t="s">
        <v>317</v>
      </c>
      <c r="C386" s="72">
        <v>212</v>
      </c>
      <c r="D386" s="75"/>
      <c r="E386" s="247"/>
      <c r="F386" s="31"/>
      <c r="G386" s="31">
        <v>10</v>
      </c>
      <c r="H386" s="246">
        <v>10</v>
      </c>
      <c r="I386" s="31">
        <v>89</v>
      </c>
      <c r="J386" s="31">
        <v>70</v>
      </c>
      <c r="K386" s="246">
        <f t="shared" si="173"/>
        <v>79</v>
      </c>
      <c r="L386" s="247">
        <f t="shared" si="168"/>
        <v>19</v>
      </c>
      <c r="M386" s="166">
        <f t="shared" si="171"/>
        <v>10</v>
      </c>
      <c r="N386" s="166">
        <f t="shared" si="174"/>
        <v>9</v>
      </c>
      <c r="O386" s="31" t="str">
        <f t="shared" si="170"/>
        <v>30%</v>
      </c>
      <c r="P386" s="31">
        <f t="shared" si="175"/>
        <v>2.6999999999999997</v>
      </c>
      <c r="Q386" s="179">
        <v>0.1</v>
      </c>
      <c r="R386" s="166">
        <f t="shared" si="177"/>
        <v>10.1</v>
      </c>
      <c r="S386" s="166">
        <f t="shared" si="160"/>
        <v>10.1</v>
      </c>
      <c r="T386" s="300">
        <f t="shared" si="176"/>
        <v>10.1</v>
      </c>
    </row>
    <row r="387" spans="1:20" x14ac:dyDescent="0.3">
      <c r="A387" s="298">
        <v>379</v>
      </c>
      <c r="B387" s="235" t="s">
        <v>318</v>
      </c>
      <c r="C387" s="235">
        <v>85</v>
      </c>
      <c r="D387" s="236"/>
      <c r="E387" s="179"/>
      <c r="F387" s="179"/>
      <c r="G387" s="237">
        <v>22.2</v>
      </c>
      <c r="H387" s="238">
        <f>G387</f>
        <v>22.2</v>
      </c>
      <c r="I387" s="179"/>
      <c r="J387" s="179"/>
      <c r="K387" s="238">
        <f t="shared" si="173"/>
        <v>-22.2</v>
      </c>
      <c r="L387" s="239">
        <f t="shared" si="168"/>
        <v>0</v>
      </c>
      <c r="M387" s="237">
        <f t="shared" si="171"/>
        <v>22.2</v>
      </c>
      <c r="N387" s="237">
        <f t="shared" si="174"/>
        <v>-22.2</v>
      </c>
      <c r="O387" s="179" t="str">
        <f t="shared" si="170"/>
        <v>70%</v>
      </c>
      <c r="P387" s="179">
        <f t="shared" si="175"/>
        <v>-15.54</v>
      </c>
      <c r="Q387" s="179">
        <v>0.1</v>
      </c>
      <c r="R387" s="237">
        <f t="shared" si="177"/>
        <v>6.66</v>
      </c>
      <c r="S387" s="237">
        <f t="shared" si="160"/>
        <v>22.2</v>
      </c>
      <c r="T387" s="299">
        <f t="shared" si="176"/>
        <v>22.2</v>
      </c>
    </row>
    <row r="388" spans="1:20" x14ac:dyDescent="0.3">
      <c r="A388" s="298">
        <v>380</v>
      </c>
      <c r="B388" s="235" t="s">
        <v>319</v>
      </c>
      <c r="C388" s="235">
        <v>311</v>
      </c>
      <c r="D388" s="236"/>
      <c r="E388" s="245"/>
      <c r="F388" s="179"/>
      <c r="G388" s="179">
        <v>24</v>
      </c>
      <c r="H388" s="179">
        <v>24</v>
      </c>
      <c r="I388" s="179">
        <v>93</v>
      </c>
      <c r="J388" s="179">
        <v>70</v>
      </c>
      <c r="K388" s="238"/>
      <c r="L388" s="239">
        <f t="shared" si="168"/>
        <v>23</v>
      </c>
      <c r="M388" s="237">
        <f t="shared" si="171"/>
        <v>24</v>
      </c>
      <c r="N388" s="237">
        <f t="shared" si="174"/>
        <v>-1</v>
      </c>
      <c r="O388" s="179" t="str">
        <f t="shared" si="170"/>
        <v>70%</v>
      </c>
      <c r="P388" s="179">
        <f t="shared" si="175"/>
        <v>-0.7</v>
      </c>
      <c r="Q388" s="179">
        <v>0.1</v>
      </c>
      <c r="R388" s="237">
        <f t="shared" si="177"/>
        <v>23.3</v>
      </c>
      <c r="S388" s="237">
        <f t="shared" si="160"/>
        <v>23.3</v>
      </c>
      <c r="T388" s="299">
        <f t="shared" si="176"/>
        <v>23.3</v>
      </c>
    </row>
    <row r="389" spans="1:20" x14ac:dyDescent="0.3">
      <c r="A389" s="298">
        <v>381</v>
      </c>
      <c r="B389" s="235" t="s">
        <v>322</v>
      </c>
      <c r="C389" s="235">
        <v>277</v>
      </c>
      <c r="D389" s="236"/>
      <c r="E389" s="179"/>
      <c r="F389" s="179"/>
      <c r="G389" s="237">
        <v>6</v>
      </c>
      <c r="H389" s="238">
        <v>6</v>
      </c>
      <c r="I389" s="179">
        <v>108</v>
      </c>
      <c r="J389" s="179">
        <v>71</v>
      </c>
      <c r="K389" s="238">
        <f t="shared" ref="K389:K397" si="178">I389-H389</f>
        <v>102</v>
      </c>
      <c r="L389" s="239">
        <f t="shared" si="168"/>
        <v>37</v>
      </c>
      <c r="M389" s="237">
        <f t="shared" si="171"/>
        <v>6</v>
      </c>
      <c r="N389" s="237">
        <f t="shared" si="174"/>
        <v>31</v>
      </c>
      <c r="O389" s="179" t="str">
        <f t="shared" si="170"/>
        <v>30%</v>
      </c>
      <c r="P389" s="179">
        <f t="shared" si="175"/>
        <v>9.2999999999999989</v>
      </c>
      <c r="Q389" s="179">
        <v>0.1</v>
      </c>
      <c r="R389" s="237">
        <f t="shared" si="177"/>
        <v>6.1</v>
      </c>
      <c r="S389" s="237">
        <f t="shared" si="160"/>
        <v>6.1</v>
      </c>
      <c r="T389" s="299">
        <f t="shared" si="176"/>
        <v>6.1</v>
      </c>
    </row>
    <row r="390" spans="1:20" x14ac:dyDescent="0.3">
      <c r="A390" s="298">
        <v>382</v>
      </c>
      <c r="B390" s="235" t="s">
        <v>323</v>
      </c>
      <c r="C390" s="235">
        <v>258</v>
      </c>
      <c r="D390" s="236"/>
      <c r="E390" s="179"/>
      <c r="F390" s="179"/>
      <c r="G390" s="179">
        <v>5.4</v>
      </c>
      <c r="H390" s="238">
        <f>G390</f>
        <v>5.4</v>
      </c>
      <c r="I390" s="179"/>
      <c r="J390" s="179"/>
      <c r="K390" s="238">
        <f t="shared" si="178"/>
        <v>-5.4</v>
      </c>
      <c r="L390" s="239">
        <f t="shared" si="168"/>
        <v>0</v>
      </c>
      <c r="M390" s="237">
        <f t="shared" si="171"/>
        <v>5.4</v>
      </c>
      <c r="N390" s="237">
        <f t="shared" si="174"/>
        <v>-5.4</v>
      </c>
      <c r="O390" s="179" t="str">
        <f t="shared" si="170"/>
        <v>15%</v>
      </c>
      <c r="P390" s="179">
        <f t="shared" si="175"/>
        <v>-0.81</v>
      </c>
      <c r="Q390" s="179">
        <v>0.1</v>
      </c>
      <c r="R390" s="237">
        <f t="shared" si="177"/>
        <v>4.59</v>
      </c>
      <c r="S390" s="237">
        <f t="shared" si="160"/>
        <v>5.4</v>
      </c>
      <c r="T390" s="299">
        <f t="shared" si="176"/>
        <v>5.4</v>
      </c>
    </row>
    <row r="391" spans="1:20" x14ac:dyDescent="0.3">
      <c r="A391" s="298">
        <v>383</v>
      </c>
      <c r="B391" s="236" t="s">
        <v>324</v>
      </c>
      <c r="C391" s="235">
        <v>391</v>
      </c>
      <c r="D391" s="236" t="s">
        <v>20</v>
      </c>
      <c r="E391" s="179"/>
      <c r="F391" s="179"/>
      <c r="G391" s="179">
        <v>10</v>
      </c>
      <c r="H391" s="179">
        <v>10</v>
      </c>
      <c r="I391" s="179">
        <v>80</v>
      </c>
      <c r="J391" s="179">
        <v>69</v>
      </c>
      <c r="K391" s="179">
        <f t="shared" si="178"/>
        <v>70</v>
      </c>
      <c r="L391" s="179">
        <f t="shared" si="168"/>
        <v>11</v>
      </c>
      <c r="M391" s="179">
        <f t="shared" si="171"/>
        <v>10</v>
      </c>
      <c r="N391" s="179">
        <f t="shared" si="174"/>
        <v>1</v>
      </c>
      <c r="O391" s="179" t="str">
        <f t="shared" si="170"/>
        <v>30%</v>
      </c>
      <c r="P391" s="179">
        <f t="shared" si="175"/>
        <v>0.3</v>
      </c>
      <c r="Q391" s="179">
        <v>0.1</v>
      </c>
      <c r="R391" s="179">
        <f t="shared" si="177"/>
        <v>10.1</v>
      </c>
      <c r="S391" s="179">
        <f t="shared" si="160"/>
        <v>10.1</v>
      </c>
      <c r="T391" s="299">
        <f t="shared" si="176"/>
        <v>10.1</v>
      </c>
    </row>
    <row r="392" spans="1:20" x14ac:dyDescent="0.3">
      <c r="A392" s="298">
        <v>384</v>
      </c>
      <c r="B392" s="235" t="s">
        <v>325</v>
      </c>
      <c r="C392" s="235">
        <v>295</v>
      </c>
      <c r="D392" s="236"/>
      <c r="E392" s="286"/>
      <c r="F392" s="179"/>
      <c r="G392" s="237">
        <v>19</v>
      </c>
      <c r="H392" s="238">
        <v>19</v>
      </c>
      <c r="I392" s="179">
        <v>82</v>
      </c>
      <c r="J392" s="179">
        <v>69</v>
      </c>
      <c r="K392" s="238">
        <f t="shared" si="178"/>
        <v>63</v>
      </c>
      <c r="L392" s="239">
        <f t="shared" si="168"/>
        <v>13</v>
      </c>
      <c r="M392" s="237">
        <f t="shared" si="171"/>
        <v>19</v>
      </c>
      <c r="N392" s="237">
        <f t="shared" si="174"/>
        <v>-6</v>
      </c>
      <c r="O392" s="179" t="str">
        <f t="shared" si="170"/>
        <v>50%</v>
      </c>
      <c r="P392" s="179">
        <f t="shared" si="175"/>
        <v>-3</v>
      </c>
      <c r="Q392" s="179">
        <v>0.1</v>
      </c>
      <c r="R392" s="237">
        <f t="shared" si="177"/>
        <v>16</v>
      </c>
      <c r="S392" s="237">
        <f t="shared" si="160"/>
        <v>16</v>
      </c>
      <c r="T392" s="299">
        <f t="shared" si="176"/>
        <v>16</v>
      </c>
    </row>
    <row r="393" spans="1:20" x14ac:dyDescent="0.3">
      <c r="A393" s="298">
        <v>385</v>
      </c>
      <c r="B393" s="235" t="s">
        <v>326</v>
      </c>
      <c r="C393" s="235">
        <v>262</v>
      </c>
      <c r="D393" s="236"/>
      <c r="E393" s="242"/>
      <c r="F393" s="179"/>
      <c r="G393" s="179">
        <v>16</v>
      </c>
      <c r="H393" s="238">
        <v>16</v>
      </c>
      <c r="I393" s="179">
        <v>84</v>
      </c>
      <c r="J393" s="179">
        <v>69</v>
      </c>
      <c r="K393" s="238">
        <f t="shared" si="178"/>
        <v>68</v>
      </c>
      <c r="L393" s="239">
        <f t="shared" si="168"/>
        <v>15</v>
      </c>
      <c r="M393" s="237">
        <f t="shared" si="171"/>
        <v>16</v>
      </c>
      <c r="N393" s="237">
        <f t="shared" si="174"/>
        <v>-1</v>
      </c>
      <c r="O393" s="179" t="str">
        <f t="shared" si="170"/>
        <v>50%</v>
      </c>
      <c r="P393" s="179">
        <f t="shared" si="175"/>
        <v>-0.5</v>
      </c>
      <c r="Q393" s="179">
        <v>0.1</v>
      </c>
      <c r="R393" s="237">
        <f t="shared" si="177"/>
        <v>15.5</v>
      </c>
      <c r="S393" s="237">
        <f t="shared" si="160"/>
        <v>15.5</v>
      </c>
      <c r="T393" s="299">
        <f t="shared" si="176"/>
        <v>15.5</v>
      </c>
    </row>
    <row r="394" spans="1:20" x14ac:dyDescent="0.3">
      <c r="A394" s="298">
        <v>386</v>
      </c>
      <c r="B394" s="252" t="s">
        <v>476</v>
      </c>
      <c r="C394" s="72">
        <v>465</v>
      </c>
      <c r="D394" s="252"/>
      <c r="E394" s="253"/>
      <c r="F394" s="254"/>
      <c r="G394" s="31">
        <v>24</v>
      </c>
      <c r="H394" s="31">
        <v>24</v>
      </c>
      <c r="I394" s="31">
        <v>90</v>
      </c>
      <c r="J394" s="31">
        <v>70</v>
      </c>
      <c r="K394" s="31">
        <f t="shared" si="178"/>
        <v>66</v>
      </c>
      <c r="L394" s="31">
        <f t="shared" si="168"/>
        <v>20</v>
      </c>
      <c r="M394" s="31">
        <f t="shared" si="171"/>
        <v>24</v>
      </c>
      <c r="N394" s="31">
        <f t="shared" si="174"/>
        <v>-4</v>
      </c>
      <c r="O394" s="31" t="str">
        <f t="shared" si="170"/>
        <v>70%</v>
      </c>
      <c r="P394" s="31">
        <f t="shared" si="175"/>
        <v>-2.8</v>
      </c>
      <c r="Q394" s="179">
        <v>0.1</v>
      </c>
      <c r="R394" s="31">
        <f t="shared" si="177"/>
        <v>21.2</v>
      </c>
      <c r="S394" s="31">
        <f t="shared" ref="S394:S454" si="179">IF(I394&gt;1,(R394),G394)</f>
        <v>21.2</v>
      </c>
      <c r="T394" s="302">
        <v>21</v>
      </c>
    </row>
    <row r="395" spans="1:20" x14ac:dyDescent="0.3">
      <c r="A395" s="298">
        <v>387</v>
      </c>
      <c r="B395" s="72" t="s">
        <v>465</v>
      </c>
      <c r="C395" s="72">
        <v>454</v>
      </c>
      <c r="D395" s="252"/>
      <c r="E395" s="253"/>
      <c r="F395" s="254"/>
      <c r="G395" s="31">
        <v>12.1</v>
      </c>
      <c r="H395" s="31">
        <v>12</v>
      </c>
      <c r="I395" s="31">
        <v>91</v>
      </c>
      <c r="J395" s="31">
        <v>70</v>
      </c>
      <c r="K395" s="31">
        <f t="shared" si="178"/>
        <v>79</v>
      </c>
      <c r="L395" s="31">
        <f t="shared" si="168"/>
        <v>21</v>
      </c>
      <c r="M395" s="31">
        <f t="shared" si="171"/>
        <v>12.1</v>
      </c>
      <c r="N395" s="31">
        <f t="shared" si="174"/>
        <v>8.9</v>
      </c>
      <c r="O395" s="31" t="str">
        <f t="shared" si="170"/>
        <v>30%</v>
      </c>
      <c r="P395" s="31">
        <f t="shared" si="175"/>
        <v>2.67</v>
      </c>
      <c r="Q395" s="179">
        <v>0.1</v>
      </c>
      <c r="R395" s="31">
        <f t="shared" si="177"/>
        <v>12.2</v>
      </c>
      <c r="S395" s="31">
        <f t="shared" si="179"/>
        <v>12.2</v>
      </c>
      <c r="T395" s="300">
        <f>S395</f>
        <v>12.2</v>
      </c>
    </row>
    <row r="396" spans="1:20" x14ac:dyDescent="0.3">
      <c r="A396" s="298">
        <v>388</v>
      </c>
      <c r="B396" s="268" t="s">
        <v>328</v>
      </c>
      <c r="C396" s="72">
        <v>392</v>
      </c>
      <c r="D396" s="269"/>
      <c r="E396" s="76"/>
      <c r="F396" s="270"/>
      <c r="G396" s="31">
        <v>16</v>
      </c>
      <c r="H396" s="31">
        <v>16</v>
      </c>
      <c r="I396" s="31">
        <v>98</v>
      </c>
      <c r="J396" s="31">
        <v>70</v>
      </c>
      <c r="K396" s="31">
        <f t="shared" si="178"/>
        <v>82</v>
      </c>
      <c r="L396" s="31">
        <f t="shared" si="168"/>
        <v>28</v>
      </c>
      <c r="M396" s="31">
        <f t="shared" si="171"/>
        <v>16</v>
      </c>
      <c r="N396" s="31">
        <f t="shared" si="174"/>
        <v>12</v>
      </c>
      <c r="O396" s="31" t="str">
        <f t="shared" si="170"/>
        <v>50%</v>
      </c>
      <c r="P396" s="31">
        <f t="shared" si="175"/>
        <v>6</v>
      </c>
      <c r="Q396" s="179">
        <v>0.1</v>
      </c>
      <c r="R396" s="31">
        <f t="shared" si="177"/>
        <v>16.100000000000001</v>
      </c>
      <c r="S396" s="31">
        <f t="shared" si="179"/>
        <v>16.100000000000001</v>
      </c>
      <c r="T396" s="302">
        <v>21</v>
      </c>
    </row>
    <row r="397" spans="1:20" x14ac:dyDescent="0.3">
      <c r="A397" s="298">
        <v>389</v>
      </c>
      <c r="B397" s="235" t="s">
        <v>329</v>
      </c>
      <c r="C397" s="235">
        <v>164</v>
      </c>
      <c r="D397" s="236"/>
      <c r="E397" s="179"/>
      <c r="F397" s="179"/>
      <c r="G397" s="179">
        <v>5.4</v>
      </c>
      <c r="H397" s="238">
        <f>G397</f>
        <v>5.4</v>
      </c>
      <c r="I397" s="179"/>
      <c r="J397" s="179"/>
      <c r="K397" s="238">
        <f t="shared" si="178"/>
        <v>-5.4</v>
      </c>
      <c r="L397" s="239">
        <f t="shared" si="168"/>
        <v>0</v>
      </c>
      <c r="M397" s="237">
        <f t="shared" si="171"/>
        <v>5.4</v>
      </c>
      <c r="N397" s="237">
        <f t="shared" si="174"/>
        <v>-5.4</v>
      </c>
      <c r="O397" s="179" t="str">
        <f t="shared" si="170"/>
        <v>15%</v>
      </c>
      <c r="P397" s="179">
        <f t="shared" si="175"/>
        <v>-0.81</v>
      </c>
      <c r="Q397" s="179">
        <v>0.1</v>
      </c>
      <c r="R397" s="237">
        <f t="shared" si="177"/>
        <v>4.59</v>
      </c>
      <c r="S397" s="237">
        <f t="shared" si="179"/>
        <v>5.4</v>
      </c>
      <c r="T397" s="299">
        <f t="shared" ref="T397:T398" si="180">S397</f>
        <v>5.4</v>
      </c>
    </row>
    <row r="398" spans="1:20" x14ac:dyDescent="0.3">
      <c r="A398" s="298">
        <v>390</v>
      </c>
      <c r="B398" s="235" t="s">
        <v>333</v>
      </c>
      <c r="C398" s="235">
        <v>394</v>
      </c>
      <c r="D398" s="236"/>
      <c r="E398" s="179"/>
      <c r="F398" s="179"/>
      <c r="G398" s="179">
        <v>4</v>
      </c>
      <c r="H398" s="238">
        <v>4</v>
      </c>
      <c r="I398" s="179"/>
      <c r="J398" s="179">
        <v>70</v>
      </c>
      <c r="K398" s="238">
        <f t="shared" ref="K398:K404" si="181">I398-H398</f>
        <v>-4</v>
      </c>
      <c r="L398" s="239">
        <f t="shared" si="168"/>
        <v>-70</v>
      </c>
      <c r="M398" s="237">
        <f t="shared" si="171"/>
        <v>4</v>
      </c>
      <c r="N398" s="237">
        <f t="shared" si="174"/>
        <v>-74</v>
      </c>
      <c r="O398" s="179" t="str">
        <f t="shared" si="170"/>
        <v>15%</v>
      </c>
      <c r="P398" s="179">
        <f t="shared" si="175"/>
        <v>-11.1</v>
      </c>
      <c r="Q398" s="179">
        <v>0.1</v>
      </c>
      <c r="R398" s="237">
        <f t="shared" si="177"/>
        <v>-7.1</v>
      </c>
      <c r="S398" s="237">
        <f t="shared" si="179"/>
        <v>4</v>
      </c>
      <c r="T398" s="299">
        <f t="shared" si="180"/>
        <v>4</v>
      </c>
    </row>
    <row r="399" spans="1:20" x14ac:dyDescent="0.3">
      <c r="A399" s="298">
        <v>391</v>
      </c>
      <c r="B399" s="72" t="s">
        <v>449</v>
      </c>
      <c r="C399" s="72">
        <v>436</v>
      </c>
      <c r="D399" s="252" t="s">
        <v>20</v>
      </c>
      <c r="E399" s="255"/>
      <c r="F399" s="254"/>
      <c r="G399" s="166">
        <v>16</v>
      </c>
      <c r="H399" s="246">
        <v>16</v>
      </c>
      <c r="I399" s="31"/>
      <c r="J399" s="31">
        <v>70</v>
      </c>
      <c r="K399" s="246">
        <f t="shared" si="181"/>
        <v>-16</v>
      </c>
      <c r="L399" s="247">
        <f t="shared" si="168"/>
        <v>-70</v>
      </c>
      <c r="M399" s="166">
        <f t="shared" si="171"/>
        <v>16</v>
      </c>
      <c r="N399" s="166">
        <f t="shared" si="174"/>
        <v>-86</v>
      </c>
      <c r="O399" s="251">
        <v>0.7</v>
      </c>
      <c r="P399" s="31">
        <f t="shared" si="175"/>
        <v>-60.199999999999996</v>
      </c>
      <c r="Q399" s="179">
        <v>0.1</v>
      </c>
      <c r="R399" s="166">
        <f t="shared" si="177"/>
        <v>-44.199999999999996</v>
      </c>
      <c r="S399" s="166">
        <f t="shared" si="179"/>
        <v>16</v>
      </c>
      <c r="T399" s="300">
        <v>16</v>
      </c>
    </row>
    <row r="400" spans="1:20" x14ac:dyDescent="0.3">
      <c r="A400" s="298">
        <v>392</v>
      </c>
      <c r="B400" s="235" t="s">
        <v>334</v>
      </c>
      <c r="C400" s="235">
        <v>395</v>
      </c>
      <c r="D400" s="236"/>
      <c r="E400" s="242"/>
      <c r="F400" s="179"/>
      <c r="G400" s="179">
        <v>20</v>
      </c>
      <c r="H400" s="238">
        <v>20</v>
      </c>
      <c r="I400" s="179">
        <v>104</v>
      </c>
      <c r="J400" s="179">
        <v>70</v>
      </c>
      <c r="K400" s="238">
        <f t="shared" si="181"/>
        <v>84</v>
      </c>
      <c r="L400" s="239">
        <f t="shared" si="168"/>
        <v>34</v>
      </c>
      <c r="M400" s="237">
        <f t="shared" si="171"/>
        <v>20</v>
      </c>
      <c r="N400" s="237">
        <f t="shared" si="174"/>
        <v>14</v>
      </c>
      <c r="O400" s="179" t="str">
        <f t="shared" ref="O400:O431" si="182">IF(M400&gt;=19.5,"70%",IF(M400&gt;=13.5,"50%",IF(M400&gt;=5.5,"30%",IF(M400&gt;=0.1,"15%"))))</f>
        <v>70%</v>
      </c>
      <c r="P400" s="179">
        <f t="shared" si="175"/>
        <v>9.7999999999999989</v>
      </c>
      <c r="Q400" s="179">
        <v>0.1</v>
      </c>
      <c r="R400" s="237">
        <f t="shared" si="177"/>
        <v>20.100000000000001</v>
      </c>
      <c r="S400" s="237">
        <f t="shared" si="179"/>
        <v>20.100000000000001</v>
      </c>
      <c r="T400" s="299">
        <f>S400</f>
        <v>20.100000000000001</v>
      </c>
    </row>
    <row r="401" spans="1:20" x14ac:dyDescent="0.3">
      <c r="A401" s="298">
        <v>393</v>
      </c>
      <c r="B401" s="235" t="s">
        <v>336</v>
      </c>
      <c r="C401" s="235">
        <v>43</v>
      </c>
      <c r="D401" s="236"/>
      <c r="E401" s="179"/>
      <c r="F401" s="179"/>
      <c r="G401" s="237">
        <v>9.6999999999999993</v>
      </c>
      <c r="H401" s="238">
        <f>G401</f>
        <v>9.6999999999999993</v>
      </c>
      <c r="I401" s="179"/>
      <c r="J401" s="179"/>
      <c r="K401" s="238">
        <f t="shared" si="181"/>
        <v>-9.6999999999999993</v>
      </c>
      <c r="L401" s="239">
        <f t="shared" si="168"/>
        <v>0</v>
      </c>
      <c r="M401" s="237">
        <f t="shared" si="171"/>
        <v>9.6999999999999993</v>
      </c>
      <c r="N401" s="237">
        <f t="shared" si="174"/>
        <v>-9.6999999999999993</v>
      </c>
      <c r="O401" s="179" t="str">
        <f t="shared" si="182"/>
        <v>30%</v>
      </c>
      <c r="P401" s="179">
        <f t="shared" si="175"/>
        <v>-2.9099999999999997</v>
      </c>
      <c r="Q401" s="179">
        <v>0.1</v>
      </c>
      <c r="R401" s="237">
        <f t="shared" si="177"/>
        <v>6.7899999999999991</v>
      </c>
      <c r="S401" s="237">
        <f t="shared" si="179"/>
        <v>9.6999999999999993</v>
      </c>
      <c r="T401" s="299">
        <f>S401</f>
        <v>9.6999999999999993</v>
      </c>
    </row>
    <row r="402" spans="1:20" x14ac:dyDescent="0.3">
      <c r="A402" s="298">
        <v>394</v>
      </c>
      <c r="B402" s="72" t="s">
        <v>464</v>
      </c>
      <c r="C402" s="72">
        <v>453</v>
      </c>
      <c r="D402" s="252"/>
      <c r="E402" s="253"/>
      <c r="F402" s="254"/>
      <c r="G402" s="31">
        <v>16</v>
      </c>
      <c r="H402" s="246">
        <f>G402</f>
        <v>16</v>
      </c>
      <c r="I402" s="31">
        <v>90</v>
      </c>
      <c r="J402" s="31">
        <v>70</v>
      </c>
      <c r="K402" s="246">
        <f t="shared" si="181"/>
        <v>74</v>
      </c>
      <c r="L402" s="247">
        <f t="shared" si="168"/>
        <v>20</v>
      </c>
      <c r="M402" s="166">
        <f t="shared" si="171"/>
        <v>16</v>
      </c>
      <c r="N402" s="166">
        <f t="shared" si="174"/>
        <v>4</v>
      </c>
      <c r="O402" s="31" t="str">
        <f t="shared" si="182"/>
        <v>50%</v>
      </c>
      <c r="P402" s="31">
        <f t="shared" si="175"/>
        <v>2</v>
      </c>
      <c r="Q402" s="179">
        <v>0.1</v>
      </c>
      <c r="R402" s="166">
        <f t="shared" si="177"/>
        <v>16.100000000000001</v>
      </c>
      <c r="S402" s="166">
        <f t="shared" si="179"/>
        <v>16.100000000000001</v>
      </c>
      <c r="T402" s="300">
        <f t="shared" ref="T402:T412" si="183">S402</f>
        <v>16.100000000000001</v>
      </c>
    </row>
    <row r="403" spans="1:20" x14ac:dyDescent="0.3">
      <c r="A403" s="298">
        <v>395</v>
      </c>
      <c r="B403" s="75" t="s">
        <v>340</v>
      </c>
      <c r="C403" s="72">
        <v>397</v>
      </c>
      <c r="D403" s="75"/>
      <c r="E403" s="76"/>
      <c r="F403" s="31"/>
      <c r="G403" s="31">
        <v>16</v>
      </c>
      <c r="H403" s="31">
        <v>16</v>
      </c>
      <c r="I403" s="31">
        <v>88</v>
      </c>
      <c r="J403" s="31">
        <v>70</v>
      </c>
      <c r="K403" s="31">
        <f t="shared" si="181"/>
        <v>72</v>
      </c>
      <c r="L403" s="31">
        <f t="shared" si="168"/>
        <v>18</v>
      </c>
      <c r="M403" s="31">
        <f t="shared" si="171"/>
        <v>16</v>
      </c>
      <c r="N403" s="31">
        <f t="shared" si="174"/>
        <v>2</v>
      </c>
      <c r="O403" s="31" t="str">
        <f t="shared" si="182"/>
        <v>50%</v>
      </c>
      <c r="P403" s="31">
        <f t="shared" si="175"/>
        <v>1</v>
      </c>
      <c r="Q403" s="179">
        <v>0.1</v>
      </c>
      <c r="R403" s="31">
        <f t="shared" si="177"/>
        <v>16.100000000000001</v>
      </c>
      <c r="S403" s="31">
        <f t="shared" si="179"/>
        <v>16.100000000000001</v>
      </c>
      <c r="T403" s="300">
        <f t="shared" si="183"/>
        <v>16.100000000000001</v>
      </c>
    </row>
    <row r="404" spans="1:20" x14ac:dyDescent="0.3">
      <c r="A404" s="298">
        <v>396</v>
      </c>
      <c r="B404" s="235" t="s">
        <v>342</v>
      </c>
      <c r="C404" s="235">
        <v>221</v>
      </c>
      <c r="D404" s="236"/>
      <c r="E404" s="179"/>
      <c r="F404" s="179"/>
      <c r="G404" s="179">
        <v>24</v>
      </c>
      <c r="H404" s="238">
        <f>G404</f>
        <v>24</v>
      </c>
      <c r="I404" s="179"/>
      <c r="J404" s="179"/>
      <c r="K404" s="238">
        <f t="shared" si="181"/>
        <v>-24</v>
      </c>
      <c r="L404" s="239">
        <f t="shared" si="168"/>
        <v>0</v>
      </c>
      <c r="M404" s="237">
        <f t="shared" si="171"/>
        <v>24</v>
      </c>
      <c r="N404" s="237">
        <f t="shared" si="174"/>
        <v>-24</v>
      </c>
      <c r="O404" s="179" t="str">
        <f t="shared" si="182"/>
        <v>70%</v>
      </c>
      <c r="P404" s="179">
        <f t="shared" si="175"/>
        <v>-16.799999999999997</v>
      </c>
      <c r="Q404" s="179">
        <v>0.1</v>
      </c>
      <c r="R404" s="237">
        <f t="shared" si="177"/>
        <v>7.2000000000000028</v>
      </c>
      <c r="S404" s="237">
        <f t="shared" si="179"/>
        <v>24</v>
      </c>
      <c r="T404" s="299">
        <f t="shared" si="183"/>
        <v>24</v>
      </c>
    </row>
    <row r="405" spans="1:20" x14ac:dyDescent="0.3">
      <c r="A405" s="298">
        <v>397</v>
      </c>
      <c r="B405" s="235" t="s">
        <v>343</v>
      </c>
      <c r="C405" s="235">
        <v>307</v>
      </c>
      <c r="D405" s="236" t="s">
        <v>65</v>
      </c>
      <c r="E405" s="242"/>
      <c r="F405" s="179"/>
      <c r="G405" s="179">
        <v>22</v>
      </c>
      <c r="H405" s="179">
        <v>22</v>
      </c>
      <c r="I405" s="179">
        <v>110</v>
      </c>
      <c r="J405" s="179">
        <v>70</v>
      </c>
      <c r="K405" s="238"/>
      <c r="L405" s="239">
        <f t="shared" si="168"/>
        <v>40</v>
      </c>
      <c r="M405" s="237">
        <f t="shared" si="171"/>
        <v>22</v>
      </c>
      <c r="N405" s="237">
        <f t="shared" si="174"/>
        <v>18</v>
      </c>
      <c r="O405" s="179" t="str">
        <f t="shared" si="182"/>
        <v>70%</v>
      </c>
      <c r="P405" s="179">
        <f t="shared" si="175"/>
        <v>12.6</v>
      </c>
      <c r="Q405" s="179">
        <v>0.1</v>
      </c>
      <c r="R405" s="237">
        <f t="shared" si="177"/>
        <v>22.1</v>
      </c>
      <c r="S405" s="237">
        <f t="shared" si="179"/>
        <v>22.1</v>
      </c>
      <c r="T405" s="299">
        <f t="shared" si="183"/>
        <v>22.1</v>
      </c>
    </row>
    <row r="406" spans="1:20" x14ac:dyDescent="0.3">
      <c r="A406" s="298">
        <v>398</v>
      </c>
      <c r="B406" s="235" t="s">
        <v>346</v>
      </c>
      <c r="C406" s="235">
        <v>155</v>
      </c>
      <c r="D406" s="236"/>
      <c r="E406" s="242"/>
      <c r="F406" s="179"/>
      <c r="G406" s="179">
        <v>24.1</v>
      </c>
      <c r="H406" s="238">
        <f>G406</f>
        <v>24.1</v>
      </c>
      <c r="I406" s="179">
        <v>106</v>
      </c>
      <c r="J406" s="179">
        <v>70</v>
      </c>
      <c r="K406" s="238">
        <f t="shared" ref="K406:K417" si="184">I406-H406</f>
        <v>81.900000000000006</v>
      </c>
      <c r="L406" s="239">
        <f t="shared" si="168"/>
        <v>36</v>
      </c>
      <c r="M406" s="237">
        <f t="shared" si="171"/>
        <v>24.1</v>
      </c>
      <c r="N406" s="237">
        <f t="shared" si="174"/>
        <v>11.899999999999999</v>
      </c>
      <c r="O406" s="179" t="str">
        <f t="shared" si="182"/>
        <v>70%</v>
      </c>
      <c r="P406" s="179">
        <f t="shared" si="175"/>
        <v>8.3299999999999983</v>
      </c>
      <c r="Q406" s="179">
        <v>0.1</v>
      </c>
      <c r="R406" s="237">
        <f t="shared" si="177"/>
        <v>24.200000000000003</v>
      </c>
      <c r="S406" s="237">
        <f t="shared" si="179"/>
        <v>24.200000000000003</v>
      </c>
      <c r="T406" s="299">
        <f t="shared" si="183"/>
        <v>24.200000000000003</v>
      </c>
    </row>
    <row r="407" spans="1:20" x14ac:dyDescent="0.3">
      <c r="A407" s="298">
        <v>399</v>
      </c>
      <c r="B407" s="235" t="s">
        <v>347</v>
      </c>
      <c r="C407" s="235">
        <v>202</v>
      </c>
      <c r="D407" s="236" t="s">
        <v>17</v>
      </c>
      <c r="E407" s="179"/>
      <c r="F407" s="179"/>
      <c r="G407" s="179">
        <v>15</v>
      </c>
      <c r="H407" s="238">
        <v>15</v>
      </c>
      <c r="I407" s="179">
        <v>89</v>
      </c>
      <c r="J407" s="179">
        <v>72</v>
      </c>
      <c r="K407" s="238">
        <f t="shared" si="184"/>
        <v>74</v>
      </c>
      <c r="L407" s="239">
        <f t="shared" si="168"/>
        <v>17</v>
      </c>
      <c r="M407" s="237">
        <f t="shared" si="171"/>
        <v>15</v>
      </c>
      <c r="N407" s="237">
        <f t="shared" si="174"/>
        <v>2</v>
      </c>
      <c r="O407" s="179" t="str">
        <f t="shared" si="182"/>
        <v>50%</v>
      </c>
      <c r="P407" s="179">
        <f t="shared" si="175"/>
        <v>1</v>
      </c>
      <c r="Q407" s="179">
        <v>0.1</v>
      </c>
      <c r="R407" s="237">
        <f t="shared" si="177"/>
        <v>15.1</v>
      </c>
      <c r="S407" s="237">
        <f t="shared" si="179"/>
        <v>15.1</v>
      </c>
      <c r="T407" s="299">
        <f t="shared" si="183"/>
        <v>15.1</v>
      </c>
    </row>
    <row r="408" spans="1:20" x14ac:dyDescent="0.3">
      <c r="A408" s="298">
        <v>400</v>
      </c>
      <c r="B408" s="235" t="s">
        <v>348</v>
      </c>
      <c r="C408" s="235">
        <v>87</v>
      </c>
      <c r="D408" s="236"/>
      <c r="E408" s="179"/>
      <c r="F408" s="179"/>
      <c r="G408" s="179">
        <v>24</v>
      </c>
      <c r="H408" s="179">
        <v>24</v>
      </c>
      <c r="I408" s="179">
        <v>106</v>
      </c>
      <c r="J408" s="179">
        <v>70</v>
      </c>
      <c r="K408" s="238">
        <f t="shared" si="184"/>
        <v>82</v>
      </c>
      <c r="L408" s="239">
        <f t="shared" si="168"/>
        <v>36</v>
      </c>
      <c r="M408" s="237">
        <f t="shared" si="171"/>
        <v>24</v>
      </c>
      <c r="N408" s="237">
        <f t="shared" si="174"/>
        <v>12</v>
      </c>
      <c r="O408" s="179" t="str">
        <f t="shared" si="182"/>
        <v>70%</v>
      </c>
      <c r="P408" s="179">
        <f t="shared" si="175"/>
        <v>8.3999999999999986</v>
      </c>
      <c r="Q408" s="179">
        <v>0.1</v>
      </c>
      <c r="R408" s="237">
        <f t="shared" si="177"/>
        <v>24.1</v>
      </c>
      <c r="S408" s="237">
        <f t="shared" si="179"/>
        <v>24.1</v>
      </c>
      <c r="T408" s="299">
        <f t="shared" si="183"/>
        <v>24.1</v>
      </c>
    </row>
    <row r="409" spans="1:20" x14ac:dyDescent="0.3">
      <c r="A409" s="298">
        <v>401</v>
      </c>
      <c r="B409" s="235" t="s">
        <v>350</v>
      </c>
      <c r="C409" s="235">
        <v>156</v>
      </c>
      <c r="D409" s="236"/>
      <c r="E409" s="179"/>
      <c r="F409" s="179"/>
      <c r="G409" s="179">
        <v>20.6</v>
      </c>
      <c r="H409" s="238">
        <f>G409</f>
        <v>20.6</v>
      </c>
      <c r="I409" s="179"/>
      <c r="J409" s="179"/>
      <c r="K409" s="238">
        <f t="shared" si="184"/>
        <v>-20.6</v>
      </c>
      <c r="L409" s="239">
        <f t="shared" si="168"/>
        <v>0</v>
      </c>
      <c r="M409" s="237">
        <f t="shared" si="171"/>
        <v>20.6</v>
      </c>
      <c r="N409" s="237">
        <f t="shared" si="174"/>
        <v>-20.6</v>
      </c>
      <c r="O409" s="179" t="str">
        <f t="shared" si="182"/>
        <v>70%</v>
      </c>
      <c r="P409" s="179">
        <f t="shared" si="175"/>
        <v>-14.42</v>
      </c>
      <c r="Q409" s="179">
        <v>0.1</v>
      </c>
      <c r="R409" s="237">
        <f t="shared" si="177"/>
        <v>6.1800000000000015</v>
      </c>
      <c r="S409" s="237">
        <f t="shared" si="179"/>
        <v>20.6</v>
      </c>
      <c r="T409" s="299">
        <f t="shared" si="183"/>
        <v>20.6</v>
      </c>
    </row>
    <row r="410" spans="1:20" x14ac:dyDescent="0.3">
      <c r="A410" s="298">
        <v>402</v>
      </c>
      <c r="B410" s="235" t="s">
        <v>351</v>
      </c>
      <c r="C410" s="235">
        <v>302</v>
      </c>
      <c r="D410" s="236"/>
      <c r="E410" s="245"/>
      <c r="F410" s="179"/>
      <c r="G410" s="179">
        <v>24</v>
      </c>
      <c r="H410" s="179">
        <v>24</v>
      </c>
      <c r="I410" s="179">
        <v>106</v>
      </c>
      <c r="J410" s="179">
        <v>70</v>
      </c>
      <c r="K410" s="238">
        <f t="shared" si="184"/>
        <v>82</v>
      </c>
      <c r="L410" s="239">
        <f t="shared" si="168"/>
        <v>36</v>
      </c>
      <c r="M410" s="237">
        <f t="shared" si="171"/>
        <v>24</v>
      </c>
      <c r="N410" s="237">
        <f t="shared" si="174"/>
        <v>12</v>
      </c>
      <c r="O410" s="179" t="str">
        <f t="shared" si="182"/>
        <v>70%</v>
      </c>
      <c r="P410" s="179">
        <f t="shared" si="175"/>
        <v>8.3999999999999986</v>
      </c>
      <c r="Q410" s="179">
        <v>0.1</v>
      </c>
      <c r="R410" s="237">
        <f t="shared" si="177"/>
        <v>24.1</v>
      </c>
      <c r="S410" s="237">
        <f t="shared" si="179"/>
        <v>24.1</v>
      </c>
      <c r="T410" s="299">
        <f t="shared" si="183"/>
        <v>24.1</v>
      </c>
    </row>
    <row r="411" spans="1:20" x14ac:dyDescent="0.3">
      <c r="A411" s="298">
        <v>403</v>
      </c>
      <c r="B411" s="235" t="s">
        <v>352</v>
      </c>
      <c r="C411" s="235">
        <v>280</v>
      </c>
      <c r="D411" s="236" t="s">
        <v>65</v>
      </c>
      <c r="E411" s="179"/>
      <c r="F411" s="179"/>
      <c r="G411" s="237">
        <v>13</v>
      </c>
      <c r="H411" s="238">
        <v>13</v>
      </c>
      <c r="I411" s="179">
        <v>94</v>
      </c>
      <c r="J411" s="179">
        <v>69</v>
      </c>
      <c r="K411" s="238">
        <f t="shared" si="184"/>
        <v>81</v>
      </c>
      <c r="L411" s="239">
        <f t="shared" si="168"/>
        <v>25</v>
      </c>
      <c r="M411" s="237">
        <f t="shared" si="171"/>
        <v>13</v>
      </c>
      <c r="N411" s="237">
        <f t="shared" si="174"/>
        <v>12</v>
      </c>
      <c r="O411" s="179" t="str">
        <f t="shared" si="182"/>
        <v>30%</v>
      </c>
      <c r="P411" s="179">
        <f t="shared" si="175"/>
        <v>3.5999999999999996</v>
      </c>
      <c r="Q411" s="179">
        <v>0.1</v>
      </c>
      <c r="R411" s="237">
        <f t="shared" si="177"/>
        <v>13.1</v>
      </c>
      <c r="S411" s="237">
        <f t="shared" si="179"/>
        <v>13.1</v>
      </c>
      <c r="T411" s="299">
        <f t="shared" si="183"/>
        <v>13.1</v>
      </c>
    </row>
    <row r="412" spans="1:20" x14ac:dyDescent="0.3">
      <c r="A412" s="298">
        <v>404</v>
      </c>
      <c r="B412" s="235" t="s">
        <v>353</v>
      </c>
      <c r="C412" s="235">
        <v>101</v>
      </c>
      <c r="D412" s="236"/>
      <c r="E412" s="179"/>
      <c r="F412" s="179"/>
      <c r="G412" s="237">
        <v>24</v>
      </c>
      <c r="H412" s="238">
        <f>G412</f>
        <v>24</v>
      </c>
      <c r="I412" s="179"/>
      <c r="J412" s="179"/>
      <c r="K412" s="238">
        <f t="shared" si="184"/>
        <v>-24</v>
      </c>
      <c r="L412" s="239">
        <f t="shared" si="168"/>
        <v>0</v>
      </c>
      <c r="M412" s="237">
        <f t="shared" si="171"/>
        <v>24</v>
      </c>
      <c r="N412" s="237">
        <f t="shared" si="174"/>
        <v>-24</v>
      </c>
      <c r="O412" s="179" t="str">
        <f t="shared" si="182"/>
        <v>70%</v>
      </c>
      <c r="P412" s="179">
        <f t="shared" si="175"/>
        <v>-16.799999999999997</v>
      </c>
      <c r="Q412" s="179">
        <v>0.1</v>
      </c>
      <c r="R412" s="237">
        <f t="shared" si="177"/>
        <v>7.2000000000000028</v>
      </c>
      <c r="S412" s="237">
        <f t="shared" si="179"/>
        <v>24</v>
      </c>
      <c r="T412" s="299">
        <f t="shared" si="183"/>
        <v>24</v>
      </c>
    </row>
    <row r="413" spans="1:20" x14ac:dyDescent="0.3">
      <c r="A413" s="298">
        <v>405</v>
      </c>
      <c r="B413" s="235" t="s">
        <v>356</v>
      </c>
      <c r="C413" s="235">
        <v>399</v>
      </c>
      <c r="D413" s="236" t="s">
        <v>34</v>
      </c>
      <c r="E413" s="179"/>
      <c r="F413" s="179"/>
      <c r="G413" s="237">
        <v>19</v>
      </c>
      <c r="H413" s="238">
        <v>19</v>
      </c>
      <c r="I413" s="179"/>
      <c r="J413" s="179"/>
      <c r="K413" s="238">
        <f t="shared" si="184"/>
        <v>-19</v>
      </c>
      <c r="L413" s="239">
        <f t="shared" si="168"/>
        <v>0</v>
      </c>
      <c r="M413" s="237">
        <f t="shared" si="171"/>
        <v>19</v>
      </c>
      <c r="N413" s="237">
        <f t="shared" si="174"/>
        <v>-19</v>
      </c>
      <c r="O413" s="179" t="str">
        <f t="shared" si="182"/>
        <v>50%</v>
      </c>
      <c r="P413" s="179">
        <f t="shared" si="175"/>
        <v>-9.5</v>
      </c>
      <c r="Q413" s="179">
        <v>0.1</v>
      </c>
      <c r="R413" s="237">
        <f t="shared" si="177"/>
        <v>9.5</v>
      </c>
      <c r="S413" s="237">
        <f t="shared" si="179"/>
        <v>19</v>
      </c>
      <c r="T413" s="299">
        <f>S413</f>
        <v>19</v>
      </c>
    </row>
    <row r="414" spans="1:20" x14ac:dyDescent="0.3">
      <c r="A414" s="298">
        <v>406</v>
      </c>
      <c r="B414" s="72" t="s">
        <v>357</v>
      </c>
      <c r="C414" s="72">
        <v>114</v>
      </c>
      <c r="D414" s="75" t="s">
        <v>34</v>
      </c>
      <c r="E414" s="76"/>
      <c r="F414" s="31"/>
      <c r="G414" s="166">
        <v>6.2</v>
      </c>
      <c r="H414" s="246">
        <v>6</v>
      </c>
      <c r="I414" s="31">
        <v>87</v>
      </c>
      <c r="J414" s="31">
        <v>70</v>
      </c>
      <c r="K414" s="246">
        <f t="shared" si="184"/>
        <v>81</v>
      </c>
      <c r="L414" s="247">
        <f t="shared" si="168"/>
        <v>17</v>
      </c>
      <c r="M414" s="166">
        <f t="shared" si="171"/>
        <v>6.2</v>
      </c>
      <c r="N414" s="166">
        <f t="shared" si="174"/>
        <v>10.8</v>
      </c>
      <c r="O414" s="31" t="str">
        <f t="shared" si="182"/>
        <v>30%</v>
      </c>
      <c r="P414" s="31">
        <f t="shared" si="175"/>
        <v>3.24</v>
      </c>
      <c r="Q414" s="179">
        <v>0.1</v>
      </c>
      <c r="R414" s="166">
        <f t="shared" si="177"/>
        <v>6.3</v>
      </c>
      <c r="S414" s="166">
        <f t="shared" si="179"/>
        <v>6.3</v>
      </c>
      <c r="T414" s="300">
        <f t="shared" ref="T414:T419" si="185">S414</f>
        <v>6.3</v>
      </c>
    </row>
    <row r="415" spans="1:20" x14ac:dyDescent="0.3">
      <c r="A415" s="298">
        <v>407</v>
      </c>
      <c r="B415" s="235" t="s">
        <v>358</v>
      </c>
      <c r="C415" s="235">
        <v>115</v>
      </c>
      <c r="D415" s="236"/>
      <c r="E415" s="179"/>
      <c r="F415" s="179"/>
      <c r="G415" s="237">
        <v>10.199999999999999</v>
      </c>
      <c r="H415" s="238">
        <f>G415</f>
        <v>10.199999999999999</v>
      </c>
      <c r="I415" s="179"/>
      <c r="J415" s="179"/>
      <c r="K415" s="238">
        <f t="shared" si="184"/>
        <v>-10.199999999999999</v>
      </c>
      <c r="L415" s="239">
        <f t="shared" si="168"/>
        <v>0</v>
      </c>
      <c r="M415" s="237">
        <f t="shared" si="171"/>
        <v>10.199999999999999</v>
      </c>
      <c r="N415" s="237">
        <f t="shared" si="174"/>
        <v>-10.199999999999999</v>
      </c>
      <c r="O415" s="179" t="str">
        <f t="shared" si="182"/>
        <v>30%</v>
      </c>
      <c r="P415" s="179">
        <f t="shared" si="175"/>
        <v>-3.0599999999999996</v>
      </c>
      <c r="Q415" s="179">
        <v>0.1</v>
      </c>
      <c r="R415" s="237">
        <f t="shared" si="177"/>
        <v>7.14</v>
      </c>
      <c r="S415" s="237">
        <f t="shared" si="179"/>
        <v>10.199999999999999</v>
      </c>
      <c r="T415" s="299">
        <f t="shared" si="185"/>
        <v>10.199999999999999</v>
      </c>
    </row>
    <row r="416" spans="1:20" x14ac:dyDescent="0.3">
      <c r="A416" s="298">
        <v>408</v>
      </c>
      <c r="B416" s="236" t="s">
        <v>359</v>
      </c>
      <c r="C416" s="235">
        <v>400</v>
      </c>
      <c r="D416" s="236"/>
      <c r="E416" s="179"/>
      <c r="F416" s="179"/>
      <c r="G416" s="179">
        <v>24</v>
      </c>
      <c r="H416" s="179">
        <v>24</v>
      </c>
      <c r="I416" s="179">
        <v>90</v>
      </c>
      <c r="J416" s="179">
        <v>69</v>
      </c>
      <c r="K416" s="179">
        <f t="shared" si="184"/>
        <v>66</v>
      </c>
      <c r="L416" s="179">
        <f t="shared" si="168"/>
        <v>21</v>
      </c>
      <c r="M416" s="179">
        <f t="shared" si="171"/>
        <v>24</v>
      </c>
      <c r="N416" s="179">
        <f t="shared" si="174"/>
        <v>-3</v>
      </c>
      <c r="O416" s="179" t="str">
        <f t="shared" si="182"/>
        <v>70%</v>
      </c>
      <c r="P416" s="179">
        <f t="shared" si="175"/>
        <v>-2.0999999999999996</v>
      </c>
      <c r="Q416" s="179">
        <v>0.1</v>
      </c>
      <c r="R416" s="179">
        <f t="shared" si="177"/>
        <v>21.9</v>
      </c>
      <c r="S416" s="179">
        <f t="shared" si="179"/>
        <v>21.9</v>
      </c>
      <c r="T416" s="299">
        <f t="shared" si="185"/>
        <v>21.9</v>
      </c>
    </row>
    <row r="417" spans="1:20" x14ac:dyDescent="0.3">
      <c r="A417" s="298">
        <v>409</v>
      </c>
      <c r="B417" s="235" t="s">
        <v>360</v>
      </c>
      <c r="C417" s="235">
        <v>113</v>
      </c>
      <c r="D417" s="236" t="s">
        <v>24</v>
      </c>
      <c r="E417" s="242"/>
      <c r="F417" s="179"/>
      <c r="G417" s="237">
        <v>9.4</v>
      </c>
      <c r="H417" s="238">
        <f>G417</f>
        <v>9.4</v>
      </c>
      <c r="I417" s="179">
        <v>87</v>
      </c>
      <c r="J417" s="179">
        <v>70</v>
      </c>
      <c r="K417" s="238">
        <f t="shared" si="184"/>
        <v>77.599999999999994</v>
      </c>
      <c r="L417" s="239">
        <f t="shared" si="168"/>
        <v>17</v>
      </c>
      <c r="M417" s="237">
        <f t="shared" si="171"/>
        <v>9.4</v>
      </c>
      <c r="N417" s="237">
        <f t="shared" si="174"/>
        <v>7.6</v>
      </c>
      <c r="O417" s="179" t="str">
        <f t="shared" si="182"/>
        <v>30%</v>
      </c>
      <c r="P417" s="179">
        <f t="shared" si="175"/>
        <v>2.2799999999999998</v>
      </c>
      <c r="Q417" s="179">
        <v>0.1</v>
      </c>
      <c r="R417" s="237">
        <f t="shared" si="177"/>
        <v>9.5</v>
      </c>
      <c r="S417" s="237">
        <f t="shared" si="179"/>
        <v>9.5</v>
      </c>
      <c r="T417" s="299">
        <f t="shared" si="185"/>
        <v>9.5</v>
      </c>
    </row>
    <row r="418" spans="1:20" x14ac:dyDescent="0.3">
      <c r="A418" s="298">
        <v>410</v>
      </c>
      <c r="B418" s="235" t="s">
        <v>361</v>
      </c>
      <c r="C418" s="235">
        <v>26</v>
      </c>
      <c r="D418" s="236" t="s">
        <v>34</v>
      </c>
      <c r="E418" s="242"/>
      <c r="F418" s="179"/>
      <c r="G418" s="237">
        <v>12.5</v>
      </c>
      <c r="H418" s="238">
        <f>G418</f>
        <v>12.5</v>
      </c>
      <c r="I418" s="179">
        <v>96</v>
      </c>
      <c r="J418" s="179">
        <v>71</v>
      </c>
      <c r="K418" s="238">
        <v>99</v>
      </c>
      <c r="L418" s="239">
        <f t="shared" si="168"/>
        <v>25</v>
      </c>
      <c r="M418" s="237">
        <f t="shared" si="171"/>
        <v>12.5</v>
      </c>
      <c r="N418" s="237">
        <f t="shared" si="174"/>
        <v>12.5</v>
      </c>
      <c r="O418" s="179" t="str">
        <f t="shared" si="182"/>
        <v>30%</v>
      </c>
      <c r="P418" s="179">
        <f t="shared" si="175"/>
        <v>3.75</v>
      </c>
      <c r="Q418" s="179">
        <v>0.1</v>
      </c>
      <c r="R418" s="237">
        <f t="shared" si="177"/>
        <v>12.6</v>
      </c>
      <c r="S418" s="237">
        <f t="shared" si="179"/>
        <v>12.6</v>
      </c>
      <c r="T418" s="299">
        <f t="shared" si="185"/>
        <v>12.6</v>
      </c>
    </row>
    <row r="419" spans="1:20" x14ac:dyDescent="0.3">
      <c r="A419" s="298">
        <v>411</v>
      </c>
      <c r="B419" s="235" t="s">
        <v>362</v>
      </c>
      <c r="C419" s="235">
        <v>72</v>
      </c>
      <c r="D419" s="236"/>
      <c r="E419" s="179"/>
      <c r="F419" s="179"/>
      <c r="G419" s="237">
        <v>8.1</v>
      </c>
      <c r="H419" s="238">
        <f>G419</f>
        <v>8.1</v>
      </c>
      <c r="I419" s="179"/>
      <c r="J419" s="179"/>
      <c r="K419" s="238">
        <f t="shared" ref="K419:K424" si="186">I419-H419</f>
        <v>-8.1</v>
      </c>
      <c r="L419" s="239">
        <f t="shared" si="168"/>
        <v>0</v>
      </c>
      <c r="M419" s="237">
        <f t="shared" si="171"/>
        <v>8.1</v>
      </c>
      <c r="N419" s="237">
        <f t="shared" si="174"/>
        <v>-8.1</v>
      </c>
      <c r="O419" s="179" t="str">
        <f t="shared" si="182"/>
        <v>30%</v>
      </c>
      <c r="P419" s="179">
        <f t="shared" si="175"/>
        <v>-2.4299999999999997</v>
      </c>
      <c r="Q419" s="179">
        <v>0.1</v>
      </c>
      <c r="R419" s="237">
        <f t="shared" si="177"/>
        <v>5.67</v>
      </c>
      <c r="S419" s="237">
        <f t="shared" si="179"/>
        <v>8.1</v>
      </c>
      <c r="T419" s="299">
        <f t="shared" si="185"/>
        <v>8.1</v>
      </c>
    </row>
    <row r="420" spans="1:20" x14ac:dyDescent="0.3">
      <c r="A420" s="298">
        <v>412</v>
      </c>
      <c r="B420" s="72" t="s">
        <v>363</v>
      </c>
      <c r="C420" s="72">
        <v>292</v>
      </c>
      <c r="D420" s="75"/>
      <c r="E420" s="76"/>
      <c r="F420" s="270"/>
      <c r="G420" s="31">
        <v>19.8</v>
      </c>
      <c r="H420" s="31">
        <v>20</v>
      </c>
      <c r="I420" s="31">
        <v>95</v>
      </c>
      <c r="J420" s="31">
        <v>72</v>
      </c>
      <c r="K420" s="31">
        <f t="shared" si="186"/>
        <v>75</v>
      </c>
      <c r="L420" s="31">
        <f t="shared" si="168"/>
        <v>23</v>
      </c>
      <c r="M420" s="31">
        <f t="shared" si="171"/>
        <v>19.8</v>
      </c>
      <c r="N420" s="31">
        <f t="shared" si="174"/>
        <v>3.1999999999999993</v>
      </c>
      <c r="O420" s="31" t="str">
        <f t="shared" si="182"/>
        <v>70%</v>
      </c>
      <c r="P420" s="31">
        <f t="shared" si="175"/>
        <v>2.2399999999999993</v>
      </c>
      <c r="Q420" s="179">
        <v>0.1</v>
      </c>
      <c r="R420" s="31">
        <f t="shared" si="177"/>
        <v>19.900000000000002</v>
      </c>
      <c r="S420" s="31">
        <f t="shared" si="179"/>
        <v>19.900000000000002</v>
      </c>
      <c r="T420" s="302">
        <v>20</v>
      </c>
    </row>
    <row r="421" spans="1:20" x14ac:dyDescent="0.3">
      <c r="A421" s="298">
        <v>413</v>
      </c>
      <c r="B421" s="235" t="s">
        <v>364</v>
      </c>
      <c r="C421" s="235">
        <v>69</v>
      </c>
      <c r="D421" s="236"/>
      <c r="E421" s="242"/>
      <c r="F421" s="179"/>
      <c r="G421" s="179">
        <v>8</v>
      </c>
      <c r="H421" s="238">
        <v>8</v>
      </c>
      <c r="I421" s="179">
        <v>84</v>
      </c>
      <c r="J421" s="179">
        <v>70</v>
      </c>
      <c r="K421" s="238">
        <f t="shared" si="186"/>
        <v>76</v>
      </c>
      <c r="L421" s="239">
        <f t="shared" ref="L421:L482" si="187">I421-J421</f>
        <v>14</v>
      </c>
      <c r="M421" s="237">
        <f t="shared" si="171"/>
        <v>8</v>
      </c>
      <c r="N421" s="237">
        <f t="shared" si="174"/>
        <v>6</v>
      </c>
      <c r="O421" s="179" t="str">
        <f t="shared" si="182"/>
        <v>30%</v>
      </c>
      <c r="P421" s="179">
        <f t="shared" si="175"/>
        <v>1.7999999999999998</v>
      </c>
      <c r="Q421" s="179">
        <v>0.1</v>
      </c>
      <c r="R421" s="237">
        <f t="shared" si="177"/>
        <v>8.1</v>
      </c>
      <c r="S421" s="237">
        <f t="shared" si="179"/>
        <v>8.1</v>
      </c>
      <c r="T421" s="299">
        <f>S421</f>
        <v>8.1</v>
      </c>
    </row>
    <row r="422" spans="1:20" x14ac:dyDescent="0.3">
      <c r="A422" s="298">
        <v>414</v>
      </c>
      <c r="B422" s="252" t="s">
        <v>479</v>
      </c>
      <c r="C422" s="72">
        <v>468</v>
      </c>
      <c r="D422" s="252"/>
      <c r="E422" s="253"/>
      <c r="F422" s="254"/>
      <c r="G422" s="31">
        <v>23</v>
      </c>
      <c r="H422" s="31">
        <v>23</v>
      </c>
      <c r="I422" s="31">
        <v>100</v>
      </c>
      <c r="J422" s="31">
        <v>70</v>
      </c>
      <c r="K422" s="31">
        <f t="shared" si="186"/>
        <v>77</v>
      </c>
      <c r="L422" s="31">
        <f t="shared" si="187"/>
        <v>30</v>
      </c>
      <c r="M422" s="31">
        <f t="shared" si="171"/>
        <v>23</v>
      </c>
      <c r="N422" s="31">
        <f t="shared" si="174"/>
        <v>7</v>
      </c>
      <c r="O422" s="31" t="str">
        <f t="shared" si="182"/>
        <v>70%</v>
      </c>
      <c r="P422" s="31">
        <f t="shared" si="175"/>
        <v>4.8999999999999995</v>
      </c>
      <c r="Q422" s="179">
        <v>0.1</v>
      </c>
      <c r="R422" s="31">
        <f t="shared" si="177"/>
        <v>23.1</v>
      </c>
      <c r="S422" s="31">
        <f t="shared" si="179"/>
        <v>23.1</v>
      </c>
      <c r="T422" s="302">
        <v>23</v>
      </c>
    </row>
    <row r="423" spans="1:20" x14ac:dyDescent="0.3">
      <c r="A423" s="298">
        <v>415</v>
      </c>
      <c r="B423" s="235" t="s">
        <v>365</v>
      </c>
      <c r="C423" s="235">
        <v>175</v>
      </c>
      <c r="D423" s="236"/>
      <c r="E423" s="179"/>
      <c r="F423" s="179"/>
      <c r="G423" s="179">
        <v>11</v>
      </c>
      <c r="H423" s="238">
        <f>G423</f>
        <v>11</v>
      </c>
      <c r="I423" s="179"/>
      <c r="J423" s="179"/>
      <c r="K423" s="238">
        <f t="shared" si="186"/>
        <v>-11</v>
      </c>
      <c r="L423" s="239">
        <f t="shared" si="187"/>
        <v>0</v>
      </c>
      <c r="M423" s="237">
        <f t="shared" si="171"/>
        <v>11</v>
      </c>
      <c r="N423" s="237">
        <f t="shared" si="174"/>
        <v>-11</v>
      </c>
      <c r="O423" s="179" t="str">
        <f t="shared" si="182"/>
        <v>30%</v>
      </c>
      <c r="P423" s="179">
        <f t="shared" si="175"/>
        <v>-3.3</v>
      </c>
      <c r="Q423" s="179">
        <v>0.1</v>
      </c>
      <c r="R423" s="237">
        <f t="shared" si="177"/>
        <v>7.7</v>
      </c>
      <c r="S423" s="237">
        <f t="shared" si="179"/>
        <v>11</v>
      </c>
      <c r="T423" s="299">
        <f>S423</f>
        <v>11</v>
      </c>
    </row>
    <row r="424" spans="1:20" x14ac:dyDescent="0.3">
      <c r="A424" s="298">
        <v>416</v>
      </c>
      <c r="B424" s="72" t="s">
        <v>367</v>
      </c>
      <c r="C424" s="72">
        <v>299</v>
      </c>
      <c r="D424" s="75" t="s">
        <v>20</v>
      </c>
      <c r="E424" s="76"/>
      <c r="F424" s="31"/>
      <c r="G424" s="31">
        <v>8</v>
      </c>
      <c r="H424" s="31">
        <v>8</v>
      </c>
      <c r="I424" s="31">
        <v>87</v>
      </c>
      <c r="J424" s="31">
        <v>70</v>
      </c>
      <c r="K424" s="246">
        <f t="shared" si="186"/>
        <v>79</v>
      </c>
      <c r="L424" s="247">
        <f t="shared" si="187"/>
        <v>17</v>
      </c>
      <c r="M424" s="166">
        <f t="shared" si="171"/>
        <v>8</v>
      </c>
      <c r="N424" s="166">
        <f t="shared" si="174"/>
        <v>9</v>
      </c>
      <c r="O424" s="31" t="str">
        <f t="shared" si="182"/>
        <v>30%</v>
      </c>
      <c r="P424" s="31">
        <f t="shared" si="175"/>
        <v>2.6999999999999997</v>
      </c>
      <c r="Q424" s="179">
        <v>0.1</v>
      </c>
      <c r="R424" s="166">
        <f t="shared" si="177"/>
        <v>8.1</v>
      </c>
      <c r="S424" s="166">
        <f t="shared" si="179"/>
        <v>8.1</v>
      </c>
      <c r="T424" s="300">
        <f t="shared" ref="T424:T428" si="188">S424</f>
        <v>8.1</v>
      </c>
    </row>
    <row r="425" spans="1:20" x14ac:dyDescent="0.3">
      <c r="A425" s="298">
        <v>417</v>
      </c>
      <c r="B425" s="235" t="s">
        <v>368</v>
      </c>
      <c r="C425" s="235">
        <v>308</v>
      </c>
      <c r="D425" s="236" t="s">
        <v>32</v>
      </c>
      <c r="E425" s="242"/>
      <c r="F425" s="179"/>
      <c r="G425" s="179">
        <v>16</v>
      </c>
      <c r="H425" s="179">
        <v>16</v>
      </c>
      <c r="I425" s="179">
        <v>95</v>
      </c>
      <c r="J425" s="179">
        <v>70</v>
      </c>
      <c r="K425" s="238"/>
      <c r="L425" s="239">
        <f t="shared" si="187"/>
        <v>25</v>
      </c>
      <c r="M425" s="237">
        <f t="shared" si="171"/>
        <v>16</v>
      </c>
      <c r="N425" s="237">
        <f t="shared" si="174"/>
        <v>9</v>
      </c>
      <c r="O425" s="179" t="str">
        <f t="shared" si="182"/>
        <v>50%</v>
      </c>
      <c r="P425" s="179">
        <f t="shared" si="175"/>
        <v>4.5</v>
      </c>
      <c r="Q425" s="179">
        <v>0.1</v>
      </c>
      <c r="R425" s="237">
        <f t="shared" si="177"/>
        <v>16.100000000000001</v>
      </c>
      <c r="S425" s="237">
        <f t="shared" si="179"/>
        <v>16.100000000000001</v>
      </c>
      <c r="T425" s="299">
        <f t="shared" si="188"/>
        <v>16.100000000000001</v>
      </c>
    </row>
    <row r="426" spans="1:20" x14ac:dyDescent="0.3">
      <c r="A426" s="298">
        <v>418</v>
      </c>
      <c r="B426" s="235" t="s">
        <v>369</v>
      </c>
      <c r="C426" s="235">
        <v>275</v>
      </c>
      <c r="D426" s="236"/>
      <c r="E426" s="245"/>
      <c r="F426" s="179"/>
      <c r="G426" s="237">
        <v>24</v>
      </c>
      <c r="H426" s="238">
        <v>24</v>
      </c>
      <c r="I426" s="179">
        <v>95</v>
      </c>
      <c r="J426" s="179">
        <v>70</v>
      </c>
      <c r="K426" s="238">
        <f t="shared" ref="K426:K479" si="189">I426-H426</f>
        <v>71</v>
      </c>
      <c r="L426" s="239">
        <f t="shared" si="187"/>
        <v>25</v>
      </c>
      <c r="M426" s="237">
        <f t="shared" si="171"/>
        <v>24</v>
      </c>
      <c r="N426" s="237">
        <f t="shared" si="174"/>
        <v>1</v>
      </c>
      <c r="O426" s="179" t="str">
        <f t="shared" si="182"/>
        <v>70%</v>
      </c>
      <c r="P426" s="179">
        <f t="shared" si="175"/>
        <v>0.7</v>
      </c>
      <c r="Q426" s="179">
        <v>0.1</v>
      </c>
      <c r="R426" s="237">
        <f t="shared" si="177"/>
        <v>24.1</v>
      </c>
      <c r="S426" s="237">
        <f t="shared" si="179"/>
        <v>24.1</v>
      </c>
      <c r="T426" s="299">
        <f t="shared" si="188"/>
        <v>24.1</v>
      </c>
    </row>
    <row r="427" spans="1:20" x14ac:dyDescent="0.3">
      <c r="A427" s="298">
        <v>419</v>
      </c>
      <c r="B427" s="235" t="s">
        <v>370</v>
      </c>
      <c r="C427" s="235">
        <v>402</v>
      </c>
      <c r="D427" s="236"/>
      <c r="E427" s="179"/>
      <c r="F427" s="179"/>
      <c r="G427" s="179">
        <v>13.1</v>
      </c>
      <c r="H427" s="238">
        <f>G427</f>
        <v>13.1</v>
      </c>
      <c r="I427" s="179"/>
      <c r="J427" s="179"/>
      <c r="K427" s="238">
        <f t="shared" si="189"/>
        <v>-13.1</v>
      </c>
      <c r="L427" s="239">
        <f t="shared" si="187"/>
        <v>0</v>
      </c>
      <c r="M427" s="237">
        <f t="shared" si="171"/>
        <v>13.1</v>
      </c>
      <c r="N427" s="237">
        <f t="shared" si="174"/>
        <v>-13.1</v>
      </c>
      <c r="O427" s="179" t="str">
        <f t="shared" si="182"/>
        <v>30%</v>
      </c>
      <c r="P427" s="179">
        <f t="shared" si="175"/>
        <v>-3.9299999999999997</v>
      </c>
      <c r="Q427" s="179">
        <v>0.1</v>
      </c>
      <c r="R427" s="237">
        <f t="shared" si="177"/>
        <v>9.17</v>
      </c>
      <c r="S427" s="237">
        <f t="shared" si="179"/>
        <v>13.1</v>
      </c>
      <c r="T427" s="299">
        <f t="shared" si="188"/>
        <v>13.1</v>
      </c>
    </row>
    <row r="428" spans="1:20" x14ac:dyDescent="0.3">
      <c r="A428" s="298">
        <v>420</v>
      </c>
      <c r="B428" s="72" t="s">
        <v>466</v>
      </c>
      <c r="C428" s="72">
        <v>455</v>
      </c>
      <c r="D428" s="252"/>
      <c r="E428" s="253"/>
      <c r="F428" s="254"/>
      <c r="G428" s="31">
        <v>21.1</v>
      </c>
      <c r="H428" s="246">
        <v>21</v>
      </c>
      <c r="I428" s="31">
        <v>105</v>
      </c>
      <c r="J428" s="31">
        <v>70</v>
      </c>
      <c r="K428" s="246">
        <f t="shared" si="189"/>
        <v>84</v>
      </c>
      <c r="L428" s="247">
        <f t="shared" si="187"/>
        <v>35</v>
      </c>
      <c r="M428" s="166">
        <f t="shared" si="171"/>
        <v>21.1</v>
      </c>
      <c r="N428" s="166">
        <f t="shared" si="174"/>
        <v>13.899999999999999</v>
      </c>
      <c r="O428" s="31" t="str">
        <f t="shared" si="182"/>
        <v>70%</v>
      </c>
      <c r="P428" s="31">
        <f t="shared" si="175"/>
        <v>9.7299999999999986</v>
      </c>
      <c r="Q428" s="179">
        <v>0.1</v>
      </c>
      <c r="R428" s="166">
        <f t="shared" si="177"/>
        <v>21.200000000000003</v>
      </c>
      <c r="S428" s="166">
        <f t="shared" si="179"/>
        <v>21.200000000000003</v>
      </c>
      <c r="T428" s="300">
        <f t="shared" si="188"/>
        <v>21.200000000000003</v>
      </c>
    </row>
    <row r="429" spans="1:20" x14ac:dyDescent="0.3">
      <c r="A429" s="298">
        <v>421</v>
      </c>
      <c r="B429" s="72" t="s">
        <v>372</v>
      </c>
      <c r="C429" s="72">
        <v>58</v>
      </c>
      <c r="D429" s="75"/>
      <c r="E429" s="76"/>
      <c r="F429" s="31"/>
      <c r="G429" s="166">
        <v>16</v>
      </c>
      <c r="H429" s="246">
        <f>G429</f>
        <v>16</v>
      </c>
      <c r="I429" s="31">
        <v>87</v>
      </c>
      <c r="J429" s="31">
        <v>70</v>
      </c>
      <c r="K429" s="246">
        <f t="shared" si="189"/>
        <v>71</v>
      </c>
      <c r="L429" s="247">
        <f t="shared" si="187"/>
        <v>17</v>
      </c>
      <c r="M429" s="166">
        <f t="shared" si="171"/>
        <v>16</v>
      </c>
      <c r="N429" s="166">
        <f t="shared" si="174"/>
        <v>1</v>
      </c>
      <c r="O429" s="31" t="str">
        <f t="shared" si="182"/>
        <v>50%</v>
      </c>
      <c r="P429" s="31">
        <f t="shared" si="175"/>
        <v>0.5</v>
      </c>
      <c r="Q429" s="179">
        <v>0.1</v>
      </c>
      <c r="R429" s="166">
        <f t="shared" si="177"/>
        <v>16.100000000000001</v>
      </c>
      <c r="S429" s="166">
        <f t="shared" si="179"/>
        <v>16.100000000000001</v>
      </c>
      <c r="T429" s="300">
        <f>S429</f>
        <v>16.100000000000001</v>
      </c>
    </row>
    <row r="430" spans="1:20" x14ac:dyDescent="0.3">
      <c r="A430" s="298">
        <v>422</v>
      </c>
      <c r="B430" s="72" t="s">
        <v>373</v>
      </c>
      <c r="C430" s="72">
        <v>266</v>
      </c>
      <c r="D430" s="75"/>
      <c r="E430" s="76"/>
      <c r="F430" s="31"/>
      <c r="G430" s="166">
        <v>13</v>
      </c>
      <c r="H430" s="246">
        <v>13</v>
      </c>
      <c r="I430" s="31">
        <v>84</v>
      </c>
      <c r="J430" s="31">
        <v>70</v>
      </c>
      <c r="K430" s="246">
        <f t="shared" si="189"/>
        <v>71</v>
      </c>
      <c r="L430" s="247">
        <f t="shared" si="187"/>
        <v>14</v>
      </c>
      <c r="M430" s="166">
        <f t="shared" si="171"/>
        <v>13</v>
      </c>
      <c r="N430" s="166">
        <f t="shared" si="174"/>
        <v>1</v>
      </c>
      <c r="O430" s="31" t="str">
        <f t="shared" si="182"/>
        <v>30%</v>
      </c>
      <c r="P430" s="31">
        <f t="shared" si="175"/>
        <v>0.3</v>
      </c>
      <c r="Q430" s="179">
        <v>0.1</v>
      </c>
      <c r="R430" s="166">
        <f t="shared" si="177"/>
        <v>13.1</v>
      </c>
      <c r="S430" s="166">
        <f t="shared" si="179"/>
        <v>13.1</v>
      </c>
      <c r="T430" s="300">
        <f>S430</f>
        <v>13.1</v>
      </c>
    </row>
    <row r="431" spans="1:20" x14ac:dyDescent="0.3">
      <c r="A431" s="298">
        <v>423</v>
      </c>
      <c r="B431" s="72" t="s">
        <v>375</v>
      </c>
      <c r="C431" s="72">
        <v>404</v>
      </c>
      <c r="D431" s="75" t="s">
        <v>20</v>
      </c>
      <c r="E431" s="76"/>
      <c r="F431" s="31"/>
      <c r="G431" s="31">
        <v>7</v>
      </c>
      <c r="H431" s="246">
        <v>7</v>
      </c>
      <c r="I431" s="31">
        <v>91</v>
      </c>
      <c r="J431" s="31">
        <v>70</v>
      </c>
      <c r="K431" s="246">
        <f t="shared" si="189"/>
        <v>84</v>
      </c>
      <c r="L431" s="247">
        <f t="shared" si="187"/>
        <v>21</v>
      </c>
      <c r="M431" s="166">
        <f t="shared" si="171"/>
        <v>7</v>
      </c>
      <c r="N431" s="166">
        <f t="shared" si="174"/>
        <v>14</v>
      </c>
      <c r="O431" s="31" t="str">
        <f t="shared" si="182"/>
        <v>30%</v>
      </c>
      <c r="P431" s="31">
        <f t="shared" si="175"/>
        <v>4.2</v>
      </c>
      <c r="Q431" s="179">
        <v>0.1</v>
      </c>
      <c r="R431" s="166">
        <f t="shared" si="177"/>
        <v>7.1</v>
      </c>
      <c r="S431" s="166">
        <f t="shared" si="179"/>
        <v>7.1</v>
      </c>
      <c r="T431" s="300">
        <f>S431</f>
        <v>7.1</v>
      </c>
    </row>
    <row r="432" spans="1:20" x14ac:dyDescent="0.3">
      <c r="A432" s="298">
        <v>424</v>
      </c>
      <c r="B432" s="72" t="s">
        <v>450</v>
      </c>
      <c r="C432" s="72">
        <v>437</v>
      </c>
      <c r="D432" s="252" t="s">
        <v>20</v>
      </c>
      <c r="E432" s="255"/>
      <c r="F432" s="254"/>
      <c r="G432" s="166">
        <v>17</v>
      </c>
      <c r="H432" s="246">
        <v>17</v>
      </c>
      <c r="I432" s="31"/>
      <c r="J432" s="31">
        <v>70</v>
      </c>
      <c r="K432" s="246">
        <f t="shared" si="189"/>
        <v>-17</v>
      </c>
      <c r="L432" s="247">
        <f t="shared" si="187"/>
        <v>-70</v>
      </c>
      <c r="M432" s="166">
        <f t="shared" si="171"/>
        <v>17</v>
      </c>
      <c r="N432" s="166">
        <f t="shared" si="174"/>
        <v>-87</v>
      </c>
      <c r="O432" s="251">
        <v>0.7</v>
      </c>
      <c r="P432" s="31">
        <f t="shared" si="175"/>
        <v>-60.9</v>
      </c>
      <c r="Q432" s="179">
        <v>0.1</v>
      </c>
      <c r="R432" s="166">
        <f t="shared" si="177"/>
        <v>-43.9</v>
      </c>
      <c r="S432" s="166">
        <f t="shared" si="179"/>
        <v>17</v>
      </c>
      <c r="T432" s="300">
        <v>17</v>
      </c>
    </row>
    <row r="433" spans="1:20" x14ac:dyDescent="0.3">
      <c r="A433" s="298">
        <v>425</v>
      </c>
      <c r="B433" s="235" t="s">
        <v>378</v>
      </c>
      <c r="C433" s="235">
        <v>163</v>
      </c>
      <c r="D433" s="236"/>
      <c r="E433" s="179"/>
      <c r="F433" s="179"/>
      <c r="G433" s="179">
        <v>11.7</v>
      </c>
      <c r="H433" s="238">
        <f>G433</f>
        <v>11.7</v>
      </c>
      <c r="I433" s="179"/>
      <c r="J433" s="179"/>
      <c r="K433" s="238">
        <f t="shared" si="189"/>
        <v>-11.7</v>
      </c>
      <c r="L433" s="239">
        <f t="shared" si="187"/>
        <v>0</v>
      </c>
      <c r="M433" s="237">
        <f t="shared" si="171"/>
        <v>11.7</v>
      </c>
      <c r="N433" s="237">
        <f t="shared" si="174"/>
        <v>-11.7</v>
      </c>
      <c r="O433" s="179" t="str">
        <f t="shared" ref="O433:O437" si="190">IF(M433&gt;=19.5,"70%",IF(M433&gt;=13.5,"50%",IF(M433&gt;=5.5,"30%",IF(M433&gt;=0.1,"15%"))))</f>
        <v>30%</v>
      </c>
      <c r="P433" s="179">
        <f t="shared" si="175"/>
        <v>-3.51</v>
      </c>
      <c r="Q433" s="179">
        <v>0.1</v>
      </c>
      <c r="R433" s="237">
        <f t="shared" si="177"/>
        <v>8.19</v>
      </c>
      <c r="S433" s="237">
        <f t="shared" si="179"/>
        <v>11.7</v>
      </c>
      <c r="T433" s="299">
        <f>S433</f>
        <v>11.7</v>
      </c>
    </row>
    <row r="434" spans="1:20" x14ac:dyDescent="0.3">
      <c r="A434" s="298">
        <v>426</v>
      </c>
      <c r="B434" s="72" t="s">
        <v>463</v>
      </c>
      <c r="C434" s="72">
        <v>452</v>
      </c>
      <c r="D434" s="252"/>
      <c r="E434" s="253"/>
      <c r="F434" s="254"/>
      <c r="G434" s="31">
        <v>17</v>
      </c>
      <c r="H434" s="246">
        <f>G434</f>
        <v>17</v>
      </c>
      <c r="I434" s="31">
        <v>88</v>
      </c>
      <c r="J434" s="31">
        <v>70</v>
      </c>
      <c r="K434" s="246">
        <f t="shared" si="189"/>
        <v>71</v>
      </c>
      <c r="L434" s="247">
        <f t="shared" si="187"/>
        <v>18</v>
      </c>
      <c r="M434" s="166">
        <f t="shared" si="171"/>
        <v>17</v>
      </c>
      <c r="N434" s="166">
        <f t="shared" si="174"/>
        <v>1</v>
      </c>
      <c r="O434" s="31" t="str">
        <f t="shared" si="190"/>
        <v>50%</v>
      </c>
      <c r="P434" s="31">
        <f t="shared" si="175"/>
        <v>0.5</v>
      </c>
      <c r="Q434" s="179">
        <v>0.1</v>
      </c>
      <c r="R434" s="166">
        <f t="shared" si="177"/>
        <v>17.100000000000001</v>
      </c>
      <c r="S434" s="166">
        <f t="shared" si="179"/>
        <v>17.100000000000001</v>
      </c>
      <c r="T434" s="300">
        <f>S434</f>
        <v>17.100000000000001</v>
      </c>
    </row>
    <row r="435" spans="1:20" x14ac:dyDescent="0.3">
      <c r="A435" s="298">
        <v>427</v>
      </c>
      <c r="B435" s="72" t="s">
        <v>462</v>
      </c>
      <c r="C435" s="72">
        <v>450</v>
      </c>
      <c r="D435" s="252"/>
      <c r="E435" s="253"/>
      <c r="F435" s="254"/>
      <c r="G435" s="254">
        <v>12</v>
      </c>
      <c r="H435" s="254">
        <v>12</v>
      </c>
      <c r="I435" s="254">
        <v>82</v>
      </c>
      <c r="J435" s="254">
        <v>70</v>
      </c>
      <c r="K435" s="254">
        <f t="shared" si="189"/>
        <v>70</v>
      </c>
      <c r="L435" s="254">
        <f t="shared" si="187"/>
        <v>12</v>
      </c>
      <c r="M435" s="254">
        <f t="shared" si="171"/>
        <v>12</v>
      </c>
      <c r="N435" s="254">
        <f t="shared" si="174"/>
        <v>0</v>
      </c>
      <c r="O435" s="254" t="str">
        <f t="shared" si="190"/>
        <v>30%</v>
      </c>
      <c r="P435" s="254">
        <f t="shared" si="175"/>
        <v>0</v>
      </c>
      <c r="Q435" s="179">
        <v>0.1</v>
      </c>
      <c r="R435" s="254">
        <f t="shared" si="177"/>
        <v>12</v>
      </c>
      <c r="S435" s="409">
        <f t="shared" si="179"/>
        <v>12</v>
      </c>
      <c r="T435" s="305">
        <v>12</v>
      </c>
    </row>
    <row r="436" spans="1:20" x14ac:dyDescent="0.3">
      <c r="A436" s="298">
        <v>428</v>
      </c>
      <c r="B436" s="235" t="s">
        <v>381</v>
      </c>
      <c r="C436" s="235">
        <v>274</v>
      </c>
      <c r="D436" s="236" t="s">
        <v>65</v>
      </c>
      <c r="E436" s="245"/>
      <c r="F436" s="179"/>
      <c r="G436" s="179">
        <v>14</v>
      </c>
      <c r="H436" s="179">
        <v>14</v>
      </c>
      <c r="I436" s="179">
        <v>89</v>
      </c>
      <c r="J436" s="179">
        <v>69</v>
      </c>
      <c r="K436" s="238">
        <f>I436-H436</f>
        <v>75</v>
      </c>
      <c r="L436" s="239">
        <f>I436-J436</f>
        <v>20</v>
      </c>
      <c r="M436" s="237">
        <f>G436</f>
        <v>14</v>
      </c>
      <c r="N436" s="237">
        <f>L436-M436</f>
        <v>6</v>
      </c>
      <c r="O436" s="179" t="str">
        <f t="shared" si="190"/>
        <v>50%</v>
      </c>
      <c r="P436" s="179">
        <f>N436*O436</f>
        <v>3</v>
      </c>
      <c r="Q436" s="179">
        <v>0.1</v>
      </c>
      <c r="R436" s="237">
        <f>IF(M436&gt;=L436,(M436+P436),M436+Q436)</f>
        <v>14.1</v>
      </c>
      <c r="S436" s="237">
        <f>IF(I436&gt;1,(R436),G436)</f>
        <v>14.1</v>
      </c>
      <c r="T436" s="299">
        <f>S436</f>
        <v>14.1</v>
      </c>
    </row>
    <row r="437" spans="1:20" x14ac:dyDescent="0.3">
      <c r="A437" s="298">
        <v>429</v>
      </c>
      <c r="B437" s="240" t="s">
        <v>382</v>
      </c>
      <c r="C437" s="235">
        <v>406</v>
      </c>
      <c r="D437" s="240" t="s">
        <v>45</v>
      </c>
      <c r="E437" s="281"/>
      <c r="F437" s="282"/>
      <c r="G437" s="282">
        <v>24</v>
      </c>
      <c r="H437" s="282">
        <v>24</v>
      </c>
      <c r="I437" s="282">
        <v>99</v>
      </c>
      <c r="J437" s="282">
        <v>69</v>
      </c>
      <c r="K437" s="282">
        <f t="shared" si="189"/>
        <v>75</v>
      </c>
      <c r="L437" s="282">
        <f t="shared" si="187"/>
        <v>30</v>
      </c>
      <c r="M437" s="282">
        <f t="shared" ref="M437:M482" si="191">G437</f>
        <v>24</v>
      </c>
      <c r="N437" s="282">
        <f t="shared" si="174"/>
        <v>6</v>
      </c>
      <c r="O437" s="282" t="str">
        <f t="shared" si="190"/>
        <v>70%</v>
      </c>
      <c r="P437" s="282">
        <f t="shared" si="175"/>
        <v>4.1999999999999993</v>
      </c>
      <c r="Q437" s="179">
        <v>0.1</v>
      </c>
      <c r="R437" s="282">
        <f t="shared" ref="R437:R442" si="192">IF(M437&gt;=L437,(M437+P437),M437+Q437)</f>
        <v>24.1</v>
      </c>
      <c r="S437" s="179">
        <f t="shared" si="179"/>
        <v>24.1</v>
      </c>
      <c r="T437" s="299">
        <f t="shared" ref="T437:T446" si="193">S437</f>
        <v>24.1</v>
      </c>
    </row>
    <row r="438" spans="1:20" x14ac:dyDescent="0.3">
      <c r="A438" s="298">
        <v>430</v>
      </c>
      <c r="B438" s="235" t="s">
        <v>383</v>
      </c>
      <c r="C438" s="235">
        <v>190</v>
      </c>
      <c r="D438" s="236"/>
      <c r="E438" s="242"/>
      <c r="F438" s="179"/>
      <c r="G438" s="179">
        <v>14.5</v>
      </c>
      <c r="H438" s="238">
        <v>14</v>
      </c>
      <c r="I438" s="179">
        <v>84</v>
      </c>
      <c r="J438" s="179">
        <v>70</v>
      </c>
      <c r="K438" s="238">
        <f t="shared" si="189"/>
        <v>70</v>
      </c>
      <c r="L438" s="239">
        <f t="shared" si="187"/>
        <v>14</v>
      </c>
      <c r="M438" s="237">
        <f t="shared" si="191"/>
        <v>14.5</v>
      </c>
      <c r="N438" s="237">
        <f t="shared" si="174"/>
        <v>-0.5</v>
      </c>
      <c r="O438" s="244">
        <v>0.7</v>
      </c>
      <c r="P438" s="179">
        <f t="shared" si="175"/>
        <v>-0.35</v>
      </c>
      <c r="Q438" s="179">
        <v>0.1</v>
      </c>
      <c r="R438" s="237">
        <f t="shared" si="192"/>
        <v>14.15</v>
      </c>
      <c r="S438" s="237">
        <f t="shared" si="179"/>
        <v>14.15</v>
      </c>
      <c r="T438" s="299">
        <f t="shared" si="193"/>
        <v>14.15</v>
      </c>
    </row>
    <row r="439" spans="1:20" x14ac:dyDescent="0.3">
      <c r="A439" s="298">
        <v>431</v>
      </c>
      <c r="B439" s="235" t="s">
        <v>385</v>
      </c>
      <c r="C439" s="235">
        <v>270</v>
      </c>
      <c r="D439" s="236" t="s">
        <v>65</v>
      </c>
      <c r="E439" s="242"/>
      <c r="F439" s="179"/>
      <c r="G439" s="237">
        <v>19</v>
      </c>
      <c r="H439" s="238">
        <v>19</v>
      </c>
      <c r="I439" s="179">
        <v>104</v>
      </c>
      <c r="J439" s="179">
        <v>70</v>
      </c>
      <c r="K439" s="238">
        <f t="shared" si="189"/>
        <v>85</v>
      </c>
      <c r="L439" s="239">
        <f t="shared" si="187"/>
        <v>34</v>
      </c>
      <c r="M439" s="237">
        <f t="shared" si="191"/>
        <v>19</v>
      </c>
      <c r="N439" s="237">
        <f t="shared" si="174"/>
        <v>15</v>
      </c>
      <c r="O439" s="179" t="str">
        <f t="shared" ref="O439:O482" si="194">IF(M439&gt;=19.5,"70%",IF(M439&gt;=13.5,"50%",IF(M439&gt;=5.5,"30%",IF(M439&gt;=0.1,"15%"))))</f>
        <v>50%</v>
      </c>
      <c r="P439" s="179">
        <f t="shared" si="175"/>
        <v>7.5</v>
      </c>
      <c r="Q439" s="179">
        <v>0.1</v>
      </c>
      <c r="R439" s="237">
        <f t="shared" si="192"/>
        <v>19.100000000000001</v>
      </c>
      <c r="S439" s="237">
        <f t="shared" si="179"/>
        <v>19.100000000000001</v>
      </c>
      <c r="T439" s="299">
        <f t="shared" si="193"/>
        <v>19.100000000000001</v>
      </c>
    </row>
    <row r="440" spans="1:20" x14ac:dyDescent="0.3">
      <c r="A440" s="298">
        <v>432</v>
      </c>
      <c r="B440" s="235" t="s">
        <v>386</v>
      </c>
      <c r="C440" s="235">
        <v>293</v>
      </c>
      <c r="D440" s="236"/>
      <c r="E440" s="179"/>
      <c r="F440" s="179"/>
      <c r="G440" s="237">
        <v>24</v>
      </c>
      <c r="H440" s="238">
        <v>24</v>
      </c>
      <c r="I440" s="179"/>
      <c r="J440" s="179"/>
      <c r="K440" s="238">
        <f t="shared" si="189"/>
        <v>-24</v>
      </c>
      <c r="L440" s="239">
        <f t="shared" si="187"/>
        <v>0</v>
      </c>
      <c r="M440" s="237">
        <f t="shared" si="191"/>
        <v>24</v>
      </c>
      <c r="N440" s="237">
        <f t="shared" si="174"/>
        <v>-24</v>
      </c>
      <c r="O440" s="179" t="str">
        <f t="shared" si="194"/>
        <v>70%</v>
      </c>
      <c r="P440" s="179">
        <f t="shared" si="175"/>
        <v>-16.799999999999997</v>
      </c>
      <c r="Q440" s="179">
        <v>0.1</v>
      </c>
      <c r="R440" s="237">
        <f t="shared" si="192"/>
        <v>7.2000000000000028</v>
      </c>
      <c r="S440" s="237">
        <f t="shared" si="179"/>
        <v>24</v>
      </c>
      <c r="T440" s="299">
        <f t="shared" si="193"/>
        <v>24</v>
      </c>
    </row>
    <row r="441" spans="1:20" x14ac:dyDescent="0.3">
      <c r="A441" s="298">
        <v>433</v>
      </c>
      <c r="B441" s="236" t="s">
        <v>387</v>
      </c>
      <c r="C441" s="235">
        <v>407</v>
      </c>
      <c r="D441" s="236" t="s">
        <v>20</v>
      </c>
      <c r="E441" s="179"/>
      <c r="F441" s="179"/>
      <c r="G441" s="179">
        <v>10</v>
      </c>
      <c r="H441" s="179">
        <v>10</v>
      </c>
      <c r="I441" s="179">
        <v>84</v>
      </c>
      <c r="J441" s="179">
        <v>69</v>
      </c>
      <c r="K441" s="179">
        <f t="shared" si="189"/>
        <v>74</v>
      </c>
      <c r="L441" s="179">
        <f t="shared" si="187"/>
        <v>15</v>
      </c>
      <c r="M441" s="179">
        <f t="shared" si="191"/>
        <v>10</v>
      </c>
      <c r="N441" s="179">
        <f t="shared" si="174"/>
        <v>5</v>
      </c>
      <c r="O441" s="179" t="str">
        <f t="shared" si="194"/>
        <v>30%</v>
      </c>
      <c r="P441" s="179">
        <f t="shared" si="175"/>
        <v>1.5</v>
      </c>
      <c r="Q441" s="179">
        <v>0.1</v>
      </c>
      <c r="R441" s="179">
        <f t="shared" si="192"/>
        <v>10.1</v>
      </c>
      <c r="S441" s="179">
        <f t="shared" si="179"/>
        <v>10.1</v>
      </c>
      <c r="T441" s="299">
        <f t="shared" si="193"/>
        <v>10.1</v>
      </c>
    </row>
    <row r="442" spans="1:20" x14ac:dyDescent="0.3">
      <c r="A442" s="298">
        <v>434</v>
      </c>
      <c r="B442" s="72" t="s">
        <v>451</v>
      </c>
      <c r="C442" s="72">
        <v>438</v>
      </c>
      <c r="D442" s="252" t="s">
        <v>123</v>
      </c>
      <c r="E442" s="255"/>
      <c r="F442" s="254"/>
      <c r="G442" s="31">
        <v>20</v>
      </c>
      <c r="H442" s="246">
        <f>G442</f>
        <v>20</v>
      </c>
      <c r="I442" s="31">
        <v>103</v>
      </c>
      <c r="J442" s="31">
        <v>70</v>
      </c>
      <c r="K442" s="246">
        <f t="shared" si="189"/>
        <v>83</v>
      </c>
      <c r="L442" s="247">
        <f t="shared" si="187"/>
        <v>33</v>
      </c>
      <c r="M442" s="166">
        <f t="shared" si="191"/>
        <v>20</v>
      </c>
      <c r="N442" s="166">
        <f t="shared" ref="N442:N482" si="195">L442-M442</f>
        <v>13</v>
      </c>
      <c r="O442" s="31" t="str">
        <f t="shared" si="194"/>
        <v>70%</v>
      </c>
      <c r="P442" s="31">
        <f t="shared" ref="P442:P482" si="196">N442*O442</f>
        <v>9.1</v>
      </c>
      <c r="Q442" s="179">
        <v>0.1</v>
      </c>
      <c r="R442" s="166">
        <f t="shared" si="192"/>
        <v>20.100000000000001</v>
      </c>
      <c r="S442" s="166">
        <f t="shared" si="179"/>
        <v>20.100000000000001</v>
      </c>
      <c r="T442" s="300">
        <f t="shared" si="193"/>
        <v>20.100000000000001</v>
      </c>
    </row>
    <row r="443" spans="1:20" x14ac:dyDescent="0.3">
      <c r="A443" s="298">
        <v>435</v>
      </c>
      <c r="B443" s="72" t="s">
        <v>388</v>
      </c>
      <c r="C443" s="72">
        <v>408</v>
      </c>
      <c r="D443" s="75"/>
      <c r="E443" s="287"/>
      <c r="F443" s="31"/>
      <c r="G443" s="166">
        <v>12</v>
      </c>
      <c r="H443" s="246">
        <f>G443</f>
        <v>12</v>
      </c>
      <c r="I443" s="31">
        <v>98</v>
      </c>
      <c r="J443" s="31">
        <v>70</v>
      </c>
      <c r="K443" s="246">
        <f t="shared" si="189"/>
        <v>86</v>
      </c>
      <c r="L443" s="247">
        <f t="shared" si="187"/>
        <v>28</v>
      </c>
      <c r="M443" s="166">
        <f t="shared" si="191"/>
        <v>12</v>
      </c>
      <c r="N443" s="166">
        <f t="shared" si="195"/>
        <v>16</v>
      </c>
      <c r="O443" s="31" t="str">
        <f t="shared" si="194"/>
        <v>30%</v>
      </c>
      <c r="P443" s="31">
        <f t="shared" si="196"/>
        <v>4.8</v>
      </c>
      <c r="Q443" s="179">
        <v>0.1</v>
      </c>
      <c r="R443" s="31">
        <v>12</v>
      </c>
      <c r="S443" s="166">
        <f t="shared" si="179"/>
        <v>12</v>
      </c>
      <c r="T443" s="300">
        <f t="shared" si="193"/>
        <v>12</v>
      </c>
    </row>
    <row r="444" spans="1:20" x14ac:dyDescent="0.3">
      <c r="A444" s="298">
        <v>436</v>
      </c>
      <c r="B444" s="235" t="s">
        <v>389</v>
      </c>
      <c r="C444" s="235">
        <v>273</v>
      </c>
      <c r="D444" s="236" t="s">
        <v>32</v>
      </c>
      <c r="E444" s="242"/>
      <c r="F444" s="179"/>
      <c r="G444" s="237">
        <v>16</v>
      </c>
      <c r="H444" s="238">
        <v>16</v>
      </c>
      <c r="I444" s="179">
        <v>100</v>
      </c>
      <c r="J444" s="179">
        <v>70</v>
      </c>
      <c r="K444" s="238">
        <f t="shared" si="189"/>
        <v>84</v>
      </c>
      <c r="L444" s="239">
        <f t="shared" si="187"/>
        <v>30</v>
      </c>
      <c r="M444" s="237">
        <f t="shared" si="191"/>
        <v>16</v>
      </c>
      <c r="N444" s="237">
        <f t="shared" si="195"/>
        <v>14</v>
      </c>
      <c r="O444" s="179" t="str">
        <f t="shared" si="194"/>
        <v>50%</v>
      </c>
      <c r="P444" s="179">
        <f t="shared" si="196"/>
        <v>7</v>
      </c>
      <c r="Q444" s="179">
        <v>0.1</v>
      </c>
      <c r="R444" s="237">
        <f t="shared" ref="R444:R482" si="197">IF(M444&gt;=L444,(M444+P444),M444+Q444)</f>
        <v>16.100000000000001</v>
      </c>
      <c r="S444" s="237">
        <f t="shared" si="179"/>
        <v>16.100000000000001</v>
      </c>
      <c r="T444" s="299">
        <f t="shared" si="193"/>
        <v>16.100000000000001</v>
      </c>
    </row>
    <row r="445" spans="1:20" x14ac:dyDescent="0.3">
      <c r="A445" s="298">
        <v>437</v>
      </c>
      <c r="B445" s="235" t="s">
        <v>390</v>
      </c>
      <c r="C445" s="235">
        <v>108</v>
      </c>
      <c r="D445" s="236"/>
      <c r="E445" s="179"/>
      <c r="F445" s="179"/>
      <c r="G445" s="237">
        <v>24</v>
      </c>
      <c r="H445" s="238">
        <f>G445</f>
        <v>24</v>
      </c>
      <c r="I445" s="179"/>
      <c r="J445" s="179"/>
      <c r="K445" s="238">
        <f t="shared" si="189"/>
        <v>-24</v>
      </c>
      <c r="L445" s="239">
        <f t="shared" si="187"/>
        <v>0</v>
      </c>
      <c r="M445" s="237">
        <f t="shared" si="191"/>
        <v>24</v>
      </c>
      <c r="N445" s="237">
        <f t="shared" si="195"/>
        <v>-24</v>
      </c>
      <c r="O445" s="179" t="str">
        <f t="shared" si="194"/>
        <v>70%</v>
      </c>
      <c r="P445" s="179">
        <f t="shared" si="196"/>
        <v>-16.799999999999997</v>
      </c>
      <c r="Q445" s="179">
        <v>0.1</v>
      </c>
      <c r="R445" s="237">
        <f t="shared" si="197"/>
        <v>7.2000000000000028</v>
      </c>
      <c r="S445" s="237">
        <f t="shared" si="179"/>
        <v>24</v>
      </c>
      <c r="T445" s="299">
        <f t="shared" si="193"/>
        <v>24</v>
      </c>
    </row>
    <row r="446" spans="1:20" x14ac:dyDescent="0.3">
      <c r="A446" s="298">
        <v>438</v>
      </c>
      <c r="B446" s="235" t="s">
        <v>392</v>
      </c>
      <c r="C446" s="235">
        <v>71</v>
      </c>
      <c r="D446" s="236"/>
      <c r="E446" s="179"/>
      <c r="F446" s="179"/>
      <c r="G446" s="237">
        <v>17.3</v>
      </c>
      <c r="H446" s="238">
        <f>G446</f>
        <v>17.3</v>
      </c>
      <c r="I446" s="179"/>
      <c r="J446" s="179"/>
      <c r="K446" s="238">
        <f t="shared" si="189"/>
        <v>-17.3</v>
      </c>
      <c r="L446" s="239">
        <f t="shared" si="187"/>
        <v>0</v>
      </c>
      <c r="M446" s="237">
        <f t="shared" si="191"/>
        <v>17.3</v>
      </c>
      <c r="N446" s="237">
        <f t="shared" si="195"/>
        <v>-17.3</v>
      </c>
      <c r="O446" s="179" t="str">
        <f t="shared" si="194"/>
        <v>50%</v>
      </c>
      <c r="P446" s="179">
        <f t="shared" si="196"/>
        <v>-8.65</v>
      </c>
      <c r="Q446" s="179">
        <v>0.1</v>
      </c>
      <c r="R446" s="237">
        <f t="shared" si="197"/>
        <v>8.65</v>
      </c>
      <c r="S446" s="237">
        <f t="shared" si="179"/>
        <v>17.3</v>
      </c>
      <c r="T446" s="299">
        <f t="shared" si="193"/>
        <v>17.3</v>
      </c>
    </row>
    <row r="447" spans="1:20" x14ac:dyDescent="0.3">
      <c r="A447" s="298">
        <v>439</v>
      </c>
      <c r="B447" s="236" t="s">
        <v>393</v>
      </c>
      <c r="C447" s="235">
        <v>409</v>
      </c>
      <c r="D447" s="236" t="s">
        <v>20</v>
      </c>
      <c r="E447" s="179"/>
      <c r="F447" s="179"/>
      <c r="G447" s="179">
        <v>7</v>
      </c>
      <c r="H447" s="179">
        <v>7</v>
      </c>
      <c r="I447" s="179">
        <v>76</v>
      </c>
      <c r="J447" s="179">
        <v>69</v>
      </c>
      <c r="K447" s="179">
        <f t="shared" si="189"/>
        <v>69</v>
      </c>
      <c r="L447" s="179">
        <f t="shared" si="187"/>
        <v>7</v>
      </c>
      <c r="M447" s="179">
        <f t="shared" si="191"/>
        <v>7</v>
      </c>
      <c r="N447" s="179">
        <f t="shared" si="195"/>
        <v>0</v>
      </c>
      <c r="O447" s="179" t="str">
        <f t="shared" si="194"/>
        <v>30%</v>
      </c>
      <c r="P447" s="179">
        <f t="shared" si="196"/>
        <v>0</v>
      </c>
      <c r="Q447" s="179">
        <v>0.1</v>
      </c>
      <c r="R447" s="179">
        <f t="shared" si="197"/>
        <v>7</v>
      </c>
      <c r="S447" s="179">
        <f t="shared" si="179"/>
        <v>7</v>
      </c>
      <c r="T447" s="299">
        <v>7</v>
      </c>
    </row>
    <row r="448" spans="1:20" x14ac:dyDescent="0.3">
      <c r="A448" s="298">
        <v>440</v>
      </c>
      <c r="B448" s="235" t="s">
        <v>394</v>
      </c>
      <c r="C448" s="235">
        <v>12</v>
      </c>
      <c r="D448" s="236"/>
      <c r="E448" s="179"/>
      <c r="F448" s="179"/>
      <c r="G448" s="237">
        <v>8.8000000000000007</v>
      </c>
      <c r="H448" s="237">
        <f>G448</f>
        <v>8.8000000000000007</v>
      </c>
      <c r="I448" s="179"/>
      <c r="J448" s="179"/>
      <c r="K448" s="238">
        <f t="shared" si="189"/>
        <v>-8.8000000000000007</v>
      </c>
      <c r="L448" s="239">
        <f t="shared" si="187"/>
        <v>0</v>
      </c>
      <c r="M448" s="237">
        <f t="shared" si="191"/>
        <v>8.8000000000000007</v>
      </c>
      <c r="N448" s="237">
        <f t="shared" si="195"/>
        <v>-8.8000000000000007</v>
      </c>
      <c r="O448" s="179" t="str">
        <f t="shared" si="194"/>
        <v>30%</v>
      </c>
      <c r="P448" s="179">
        <f t="shared" si="196"/>
        <v>-2.64</v>
      </c>
      <c r="Q448" s="179">
        <v>0.1</v>
      </c>
      <c r="R448" s="237">
        <f t="shared" si="197"/>
        <v>6.16</v>
      </c>
      <c r="S448" s="237">
        <f t="shared" si="179"/>
        <v>8.8000000000000007</v>
      </c>
      <c r="T448" s="299">
        <f>S448</f>
        <v>8.8000000000000007</v>
      </c>
    </row>
    <row r="449" spans="1:20" x14ac:dyDescent="0.3">
      <c r="A449" s="298">
        <v>441</v>
      </c>
      <c r="B449" s="235" t="s">
        <v>395</v>
      </c>
      <c r="C449" s="235">
        <v>208</v>
      </c>
      <c r="D449" s="236"/>
      <c r="E449" s="179"/>
      <c r="F449" s="179"/>
      <c r="G449" s="179">
        <v>24</v>
      </c>
      <c r="H449" s="238">
        <f>G449</f>
        <v>24</v>
      </c>
      <c r="I449" s="179"/>
      <c r="J449" s="179"/>
      <c r="K449" s="238">
        <f t="shared" si="189"/>
        <v>-24</v>
      </c>
      <c r="L449" s="239">
        <f t="shared" si="187"/>
        <v>0</v>
      </c>
      <c r="M449" s="237">
        <f t="shared" si="191"/>
        <v>24</v>
      </c>
      <c r="N449" s="237">
        <f t="shared" si="195"/>
        <v>-24</v>
      </c>
      <c r="O449" s="179" t="str">
        <f t="shared" si="194"/>
        <v>70%</v>
      </c>
      <c r="P449" s="179">
        <f t="shared" si="196"/>
        <v>-16.799999999999997</v>
      </c>
      <c r="Q449" s="179">
        <v>0.1</v>
      </c>
      <c r="R449" s="237">
        <f t="shared" si="197"/>
        <v>7.2000000000000028</v>
      </c>
      <c r="S449" s="237">
        <f t="shared" si="179"/>
        <v>24</v>
      </c>
      <c r="T449" s="299">
        <f>S449</f>
        <v>24</v>
      </c>
    </row>
    <row r="450" spans="1:20" x14ac:dyDescent="0.3">
      <c r="A450" s="298">
        <v>442</v>
      </c>
      <c r="B450" s="235" t="s">
        <v>397</v>
      </c>
      <c r="C450" s="235">
        <v>411</v>
      </c>
      <c r="D450" s="236"/>
      <c r="E450" s="242"/>
      <c r="F450" s="179"/>
      <c r="G450" s="179">
        <v>7</v>
      </c>
      <c r="H450" s="238">
        <v>7</v>
      </c>
      <c r="I450" s="179">
        <v>81</v>
      </c>
      <c r="J450" s="179">
        <v>70</v>
      </c>
      <c r="K450" s="238">
        <f t="shared" si="189"/>
        <v>74</v>
      </c>
      <c r="L450" s="239">
        <f t="shared" si="187"/>
        <v>11</v>
      </c>
      <c r="M450" s="237">
        <f t="shared" si="191"/>
        <v>7</v>
      </c>
      <c r="N450" s="237">
        <f t="shared" si="195"/>
        <v>4</v>
      </c>
      <c r="O450" s="179" t="str">
        <f t="shared" si="194"/>
        <v>30%</v>
      </c>
      <c r="P450" s="179">
        <f t="shared" si="196"/>
        <v>1.2</v>
      </c>
      <c r="Q450" s="179">
        <v>0.1</v>
      </c>
      <c r="R450" s="237">
        <f t="shared" si="197"/>
        <v>7.1</v>
      </c>
      <c r="S450" s="237">
        <f t="shared" si="179"/>
        <v>7.1</v>
      </c>
      <c r="T450" s="299">
        <v>7</v>
      </c>
    </row>
    <row r="451" spans="1:20" x14ac:dyDescent="0.3">
      <c r="A451" s="298">
        <v>443</v>
      </c>
      <c r="B451" s="236" t="s">
        <v>398</v>
      </c>
      <c r="C451" s="235">
        <v>412</v>
      </c>
      <c r="D451" s="236"/>
      <c r="E451" s="242"/>
      <c r="F451" s="179"/>
      <c r="G451" s="179">
        <v>24</v>
      </c>
      <c r="H451" s="179">
        <v>24</v>
      </c>
      <c r="I451" s="179">
        <v>95</v>
      </c>
      <c r="J451" s="179">
        <v>70</v>
      </c>
      <c r="K451" s="179">
        <f t="shared" si="189"/>
        <v>71</v>
      </c>
      <c r="L451" s="179">
        <f t="shared" si="187"/>
        <v>25</v>
      </c>
      <c r="M451" s="179">
        <f t="shared" si="191"/>
        <v>24</v>
      </c>
      <c r="N451" s="179">
        <f t="shared" si="195"/>
        <v>1</v>
      </c>
      <c r="O451" s="179" t="str">
        <f t="shared" si="194"/>
        <v>70%</v>
      </c>
      <c r="P451" s="179">
        <f t="shared" si="196"/>
        <v>0.7</v>
      </c>
      <c r="Q451" s="179">
        <v>0.1</v>
      </c>
      <c r="R451" s="179">
        <f t="shared" si="197"/>
        <v>24.1</v>
      </c>
      <c r="S451" s="179">
        <f t="shared" si="179"/>
        <v>24.1</v>
      </c>
      <c r="T451" s="232">
        <v>24</v>
      </c>
    </row>
    <row r="452" spans="1:20" x14ac:dyDescent="0.3">
      <c r="A452" s="298">
        <v>444</v>
      </c>
      <c r="B452" s="235" t="s">
        <v>399</v>
      </c>
      <c r="C452" s="235">
        <v>19</v>
      </c>
      <c r="D452" s="236"/>
      <c r="E452" s="242"/>
      <c r="F452" s="179"/>
      <c r="G452" s="237">
        <v>14</v>
      </c>
      <c r="H452" s="238">
        <f>G452</f>
        <v>14</v>
      </c>
      <c r="I452" s="179">
        <v>98</v>
      </c>
      <c r="J452" s="179">
        <v>70</v>
      </c>
      <c r="K452" s="238">
        <f t="shared" si="189"/>
        <v>84</v>
      </c>
      <c r="L452" s="239">
        <f t="shared" si="187"/>
        <v>28</v>
      </c>
      <c r="M452" s="237">
        <f t="shared" si="191"/>
        <v>14</v>
      </c>
      <c r="N452" s="237">
        <f t="shared" si="195"/>
        <v>14</v>
      </c>
      <c r="O452" s="179" t="str">
        <f t="shared" si="194"/>
        <v>50%</v>
      </c>
      <c r="P452" s="179">
        <f t="shared" si="196"/>
        <v>7</v>
      </c>
      <c r="Q452" s="179">
        <v>0.1</v>
      </c>
      <c r="R452" s="237">
        <f t="shared" si="197"/>
        <v>14.1</v>
      </c>
      <c r="S452" s="237">
        <f t="shared" si="179"/>
        <v>14.1</v>
      </c>
      <c r="T452" s="299">
        <f t="shared" ref="T452:T463" si="198">S452</f>
        <v>14.1</v>
      </c>
    </row>
    <row r="453" spans="1:20" x14ac:dyDescent="0.3">
      <c r="A453" s="298">
        <v>445</v>
      </c>
      <c r="B453" s="235" t="s">
        <v>400</v>
      </c>
      <c r="C453" s="235">
        <v>128</v>
      </c>
      <c r="D453" s="236"/>
      <c r="E453" s="242"/>
      <c r="F453" s="179"/>
      <c r="G453" s="237">
        <v>3</v>
      </c>
      <c r="H453" s="238">
        <v>3</v>
      </c>
      <c r="I453" s="179">
        <v>86</v>
      </c>
      <c r="J453" s="179">
        <v>70</v>
      </c>
      <c r="K453" s="238">
        <f t="shared" si="189"/>
        <v>83</v>
      </c>
      <c r="L453" s="239">
        <f t="shared" si="187"/>
        <v>16</v>
      </c>
      <c r="M453" s="237">
        <f t="shared" si="191"/>
        <v>3</v>
      </c>
      <c r="N453" s="237">
        <f t="shared" si="195"/>
        <v>13</v>
      </c>
      <c r="O453" s="179" t="str">
        <f t="shared" si="194"/>
        <v>15%</v>
      </c>
      <c r="P453" s="179">
        <f t="shared" si="196"/>
        <v>1.95</v>
      </c>
      <c r="Q453" s="179">
        <v>0.1</v>
      </c>
      <c r="R453" s="237">
        <f t="shared" si="197"/>
        <v>3.1</v>
      </c>
      <c r="S453" s="237">
        <f t="shared" si="179"/>
        <v>3.1</v>
      </c>
      <c r="T453" s="299">
        <f t="shared" si="198"/>
        <v>3.1</v>
      </c>
    </row>
    <row r="454" spans="1:20" x14ac:dyDescent="0.3">
      <c r="A454" s="298">
        <v>446</v>
      </c>
      <c r="B454" s="235" t="s">
        <v>402</v>
      </c>
      <c r="C454" s="235">
        <v>413</v>
      </c>
      <c r="D454" s="236" t="s">
        <v>32</v>
      </c>
      <c r="E454" s="242"/>
      <c r="F454" s="179"/>
      <c r="G454" s="237">
        <v>23</v>
      </c>
      <c r="H454" s="238">
        <v>23</v>
      </c>
      <c r="I454" s="179">
        <v>98</v>
      </c>
      <c r="J454" s="179">
        <v>70</v>
      </c>
      <c r="K454" s="238">
        <f t="shared" si="189"/>
        <v>75</v>
      </c>
      <c r="L454" s="239">
        <f t="shared" si="187"/>
        <v>28</v>
      </c>
      <c r="M454" s="237">
        <f t="shared" si="191"/>
        <v>23</v>
      </c>
      <c r="N454" s="237">
        <f t="shared" si="195"/>
        <v>5</v>
      </c>
      <c r="O454" s="179" t="str">
        <f t="shared" si="194"/>
        <v>70%</v>
      </c>
      <c r="P454" s="179">
        <f t="shared" si="196"/>
        <v>3.5</v>
      </c>
      <c r="Q454" s="179">
        <v>0.1</v>
      </c>
      <c r="R454" s="237">
        <f t="shared" si="197"/>
        <v>23.1</v>
      </c>
      <c r="S454" s="237">
        <f t="shared" si="179"/>
        <v>23.1</v>
      </c>
      <c r="T454" s="299">
        <f t="shared" si="198"/>
        <v>23.1</v>
      </c>
    </row>
    <row r="455" spans="1:20" x14ac:dyDescent="0.3">
      <c r="A455" s="298">
        <v>447</v>
      </c>
      <c r="B455" s="235" t="s">
        <v>403</v>
      </c>
      <c r="C455" s="235">
        <v>265</v>
      </c>
      <c r="D455" s="236"/>
      <c r="E455" s="179"/>
      <c r="F455" s="179"/>
      <c r="G455" s="237">
        <v>22</v>
      </c>
      <c r="H455" s="238">
        <v>22</v>
      </c>
      <c r="I455" s="179">
        <v>102</v>
      </c>
      <c r="J455" s="179">
        <v>69</v>
      </c>
      <c r="K455" s="238">
        <f t="shared" si="189"/>
        <v>80</v>
      </c>
      <c r="L455" s="239">
        <f t="shared" si="187"/>
        <v>33</v>
      </c>
      <c r="M455" s="237">
        <f t="shared" si="191"/>
        <v>22</v>
      </c>
      <c r="N455" s="237">
        <f t="shared" si="195"/>
        <v>11</v>
      </c>
      <c r="O455" s="179" t="str">
        <f t="shared" si="194"/>
        <v>70%</v>
      </c>
      <c r="P455" s="179">
        <f t="shared" si="196"/>
        <v>7.6999999999999993</v>
      </c>
      <c r="Q455" s="179">
        <v>0.1</v>
      </c>
      <c r="R455" s="237">
        <f t="shared" si="197"/>
        <v>22.1</v>
      </c>
      <c r="S455" s="237">
        <f t="shared" ref="S455:S482" si="199">IF(I455&gt;1,(R455),G455)</f>
        <v>22.1</v>
      </c>
      <c r="T455" s="299">
        <f t="shared" si="198"/>
        <v>22.1</v>
      </c>
    </row>
    <row r="456" spans="1:20" x14ac:dyDescent="0.3">
      <c r="A456" s="298">
        <v>448</v>
      </c>
      <c r="B456" s="235" t="s">
        <v>404</v>
      </c>
      <c r="C456" s="235">
        <v>288</v>
      </c>
      <c r="D456" s="236"/>
      <c r="E456" s="242"/>
      <c r="F456" s="179"/>
      <c r="G456" s="237">
        <v>11</v>
      </c>
      <c r="H456" s="238">
        <v>11</v>
      </c>
      <c r="I456" s="179">
        <v>83</v>
      </c>
      <c r="J456" s="179">
        <v>71</v>
      </c>
      <c r="K456" s="238">
        <f t="shared" si="189"/>
        <v>72</v>
      </c>
      <c r="L456" s="239">
        <f t="shared" si="187"/>
        <v>12</v>
      </c>
      <c r="M456" s="237">
        <f t="shared" si="191"/>
        <v>11</v>
      </c>
      <c r="N456" s="237">
        <f t="shared" si="195"/>
        <v>1</v>
      </c>
      <c r="O456" s="179" t="str">
        <f t="shared" si="194"/>
        <v>30%</v>
      </c>
      <c r="P456" s="179">
        <f t="shared" si="196"/>
        <v>0.3</v>
      </c>
      <c r="Q456" s="179">
        <v>0.1</v>
      </c>
      <c r="R456" s="237">
        <f t="shared" si="197"/>
        <v>11.1</v>
      </c>
      <c r="S456" s="237">
        <f t="shared" si="199"/>
        <v>11.1</v>
      </c>
      <c r="T456" s="299">
        <f t="shared" si="198"/>
        <v>11.1</v>
      </c>
    </row>
    <row r="457" spans="1:20" x14ac:dyDescent="0.3">
      <c r="A457" s="298">
        <v>449</v>
      </c>
      <c r="B457" s="72" t="s">
        <v>405</v>
      </c>
      <c r="C457" s="72">
        <v>414</v>
      </c>
      <c r="D457" s="75"/>
      <c r="E457" s="76"/>
      <c r="F457" s="31"/>
      <c r="G457" s="166">
        <v>16</v>
      </c>
      <c r="H457" s="246">
        <v>16</v>
      </c>
      <c r="I457" s="31">
        <v>97</v>
      </c>
      <c r="J457" s="31">
        <v>70</v>
      </c>
      <c r="K457" s="246">
        <f t="shared" si="189"/>
        <v>81</v>
      </c>
      <c r="L457" s="247">
        <f t="shared" si="187"/>
        <v>27</v>
      </c>
      <c r="M457" s="166">
        <f t="shared" si="191"/>
        <v>16</v>
      </c>
      <c r="N457" s="166">
        <f t="shared" si="195"/>
        <v>11</v>
      </c>
      <c r="O457" s="31" t="str">
        <f t="shared" si="194"/>
        <v>50%</v>
      </c>
      <c r="P457" s="31">
        <f t="shared" si="196"/>
        <v>5.5</v>
      </c>
      <c r="Q457" s="179">
        <v>0.1</v>
      </c>
      <c r="R457" s="166">
        <f t="shared" si="197"/>
        <v>16.100000000000001</v>
      </c>
      <c r="S457" s="166">
        <f t="shared" si="199"/>
        <v>16.100000000000001</v>
      </c>
      <c r="T457" s="300">
        <f t="shared" si="198"/>
        <v>16.100000000000001</v>
      </c>
    </row>
    <row r="458" spans="1:20" x14ac:dyDescent="0.3">
      <c r="A458" s="298">
        <v>450</v>
      </c>
      <c r="B458" s="235" t="s">
        <v>407</v>
      </c>
      <c r="C458" s="235">
        <v>188</v>
      </c>
      <c r="D458" s="236" t="s">
        <v>65</v>
      </c>
      <c r="E458" s="179"/>
      <c r="F458" s="179"/>
      <c r="G458" s="179">
        <v>10</v>
      </c>
      <c r="H458" s="238">
        <f>G458</f>
        <v>10</v>
      </c>
      <c r="I458" s="179">
        <v>86</v>
      </c>
      <c r="J458" s="179">
        <v>69</v>
      </c>
      <c r="K458" s="238">
        <f t="shared" si="189"/>
        <v>76</v>
      </c>
      <c r="L458" s="239">
        <f t="shared" si="187"/>
        <v>17</v>
      </c>
      <c r="M458" s="237">
        <f t="shared" si="191"/>
        <v>10</v>
      </c>
      <c r="N458" s="237">
        <f t="shared" si="195"/>
        <v>7</v>
      </c>
      <c r="O458" s="179" t="str">
        <f t="shared" si="194"/>
        <v>30%</v>
      </c>
      <c r="P458" s="179">
        <f t="shared" si="196"/>
        <v>2.1</v>
      </c>
      <c r="Q458" s="179">
        <v>0.1</v>
      </c>
      <c r="R458" s="237">
        <f t="shared" si="197"/>
        <v>10.1</v>
      </c>
      <c r="S458" s="237">
        <f t="shared" si="199"/>
        <v>10.1</v>
      </c>
      <c r="T458" s="299">
        <f t="shared" si="198"/>
        <v>10.1</v>
      </c>
    </row>
    <row r="459" spans="1:20" x14ac:dyDescent="0.3">
      <c r="A459" s="298">
        <v>451</v>
      </c>
      <c r="B459" s="235" t="s">
        <v>408</v>
      </c>
      <c r="C459" s="235">
        <v>157</v>
      </c>
      <c r="D459" s="236" t="s">
        <v>17</v>
      </c>
      <c r="E459" s="179"/>
      <c r="F459" s="179"/>
      <c r="G459" s="179">
        <v>10.199999999999999</v>
      </c>
      <c r="H459" s="238">
        <f>G459</f>
        <v>10.199999999999999</v>
      </c>
      <c r="I459" s="179"/>
      <c r="J459" s="179"/>
      <c r="K459" s="238">
        <f t="shared" si="189"/>
        <v>-10.199999999999999</v>
      </c>
      <c r="L459" s="239">
        <f t="shared" si="187"/>
        <v>0</v>
      </c>
      <c r="M459" s="237">
        <f t="shared" si="191"/>
        <v>10.199999999999999</v>
      </c>
      <c r="N459" s="237">
        <f t="shared" si="195"/>
        <v>-10.199999999999999</v>
      </c>
      <c r="O459" s="179" t="str">
        <f t="shared" si="194"/>
        <v>30%</v>
      </c>
      <c r="P459" s="179">
        <f t="shared" si="196"/>
        <v>-3.0599999999999996</v>
      </c>
      <c r="Q459" s="179">
        <v>0.1</v>
      </c>
      <c r="R459" s="237">
        <f t="shared" si="197"/>
        <v>7.14</v>
      </c>
      <c r="S459" s="237">
        <f t="shared" si="199"/>
        <v>10.199999999999999</v>
      </c>
      <c r="T459" s="299">
        <f t="shared" si="198"/>
        <v>10.199999999999999</v>
      </c>
    </row>
    <row r="460" spans="1:20" x14ac:dyDescent="0.3">
      <c r="A460" s="298">
        <v>452</v>
      </c>
      <c r="B460" s="72" t="s">
        <v>409</v>
      </c>
      <c r="C460" s="72">
        <v>177</v>
      </c>
      <c r="D460" s="75" t="s">
        <v>34</v>
      </c>
      <c r="E460" s="76"/>
      <c r="F460" s="31"/>
      <c r="G460" s="31">
        <v>13</v>
      </c>
      <c r="H460" s="246">
        <v>13</v>
      </c>
      <c r="I460" s="31">
        <v>81</v>
      </c>
      <c r="J460" s="31">
        <v>70</v>
      </c>
      <c r="K460" s="246">
        <f t="shared" si="189"/>
        <v>68</v>
      </c>
      <c r="L460" s="247">
        <f t="shared" si="187"/>
        <v>11</v>
      </c>
      <c r="M460" s="166">
        <f t="shared" si="191"/>
        <v>13</v>
      </c>
      <c r="N460" s="166">
        <f t="shared" si="195"/>
        <v>-2</v>
      </c>
      <c r="O460" s="31" t="str">
        <f t="shared" si="194"/>
        <v>30%</v>
      </c>
      <c r="P460" s="31">
        <f t="shared" si="196"/>
        <v>-0.6</v>
      </c>
      <c r="Q460" s="179">
        <v>0.1</v>
      </c>
      <c r="R460" s="166">
        <f t="shared" si="197"/>
        <v>12.4</v>
      </c>
      <c r="S460" s="166">
        <f t="shared" si="199"/>
        <v>12.4</v>
      </c>
      <c r="T460" s="300">
        <f t="shared" si="198"/>
        <v>12.4</v>
      </c>
    </row>
    <row r="461" spans="1:20" x14ac:dyDescent="0.3">
      <c r="A461" s="298">
        <v>453</v>
      </c>
      <c r="B461" s="235" t="s">
        <v>410</v>
      </c>
      <c r="C461" s="235">
        <v>111</v>
      </c>
      <c r="D461" s="236"/>
      <c r="E461" s="179"/>
      <c r="F461" s="179"/>
      <c r="G461" s="237">
        <v>24</v>
      </c>
      <c r="H461" s="238">
        <f>G461</f>
        <v>24</v>
      </c>
      <c r="I461" s="179"/>
      <c r="J461" s="179"/>
      <c r="K461" s="238">
        <f t="shared" si="189"/>
        <v>-24</v>
      </c>
      <c r="L461" s="239">
        <f t="shared" si="187"/>
        <v>0</v>
      </c>
      <c r="M461" s="237">
        <f t="shared" si="191"/>
        <v>24</v>
      </c>
      <c r="N461" s="237">
        <f t="shared" si="195"/>
        <v>-24</v>
      </c>
      <c r="O461" s="179" t="str">
        <f t="shared" si="194"/>
        <v>70%</v>
      </c>
      <c r="P461" s="179">
        <f t="shared" si="196"/>
        <v>-16.799999999999997</v>
      </c>
      <c r="Q461" s="179">
        <v>0.1</v>
      </c>
      <c r="R461" s="237">
        <f t="shared" si="197"/>
        <v>7.2000000000000028</v>
      </c>
      <c r="S461" s="237">
        <f t="shared" si="199"/>
        <v>24</v>
      </c>
      <c r="T461" s="299">
        <f t="shared" si="198"/>
        <v>24</v>
      </c>
    </row>
    <row r="462" spans="1:20" x14ac:dyDescent="0.3">
      <c r="A462" s="298">
        <v>454</v>
      </c>
      <c r="B462" s="236" t="s">
        <v>411</v>
      </c>
      <c r="C462" s="235">
        <v>427</v>
      </c>
      <c r="D462" s="236"/>
      <c r="E462" s="242"/>
      <c r="F462" s="179"/>
      <c r="G462" s="179">
        <v>14</v>
      </c>
      <c r="H462" s="179">
        <v>14</v>
      </c>
      <c r="I462" s="179">
        <v>79</v>
      </c>
      <c r="J462" s="179">
        <v>68</v>
      </c>
      <c r="K462" s="179">
        <f t="shared" si="189"/>
        <v>65</v>
      </c>
      <c r="L462" s="179">
        <f t="shared" si="187"/>
        <v>11</v>
      </c>
      <c r="M462" s="179">
        <f t="shared" si="191"/>
        <v>14</v>
      </c>
      <c r="N462" s="179">
        <f t="shared" si="195"/>
        <v>-3</v>
      </c>
      <c r="O462" s="179" t="str">
        <f t="shared" si="194"/>
        <v>50%</v>
      </c>
      <c r="P462" s="179">
        <f t="shared" si="196"/>
        <v>-1.5</v>
      </c>
      <c r="Q462" s="179">
        <v>0.1</v>
      </c>
      <c r="R462" s="179">
        <f t="shared" si="197"/>
        <v>12.5</v>
      </c>
      <c r="S462" s="179">
        <f t="shared" si="199"/>
        <v>12.5</v>
      </c>
      <c r="T462" s="299">
        <f t="shared" si="198"/>
        <v>12.5</v>
      </c>
    </row>
    <row r="463" spans="1:20" x14ac:dyDescent="0.3">
      <c r="A463" s="298">
        <v>455</v>
      </c>
      <c r="B463" s="235" t="s">
        <v>412</v>
      </c>
      <c r="C463" s="235">
        <v>31</v>
      </c>
      <c r="D463" s="236"/>
      <c r="E463" s="179"/>
      <c r="F463" s="179"/>
      <c r="G463" s="237">
        <v>13.8</v>
      </c>
      <c r="H463" s="238">
        <f>G463</f>
        <v>13.8</v>
      </c>
      <c r="I463" s="179"/>
      <c r="J463" s="179"/>
      <c r="K463" s="238">
        <f t="shared" si="189"/>
        <v>-13.8</v>
      </c>
      <c r="L463" s="239">
        <f t="shared" si="187"/>
        <v>0</v>
      </c>
      <c r="M463" s="237">
        <f t="shared" si="191"/>
        <v>13.8</v>
      </c>
      <c r="N463" s="237">
        <f t="shared" si="195"/>
        <v>-13.8</v>
      </c>
      <c r="O463" s="179" t="str">
        <f t="shared" si="194"/>
        <v>50%</v>
      </c>
      <c r="P463" s="179">
        <f t="shared" si="196"/>
        <v>-6.9</v>
      </c>
      <c r="Q463" s="179">
        <v>0.1</v>
      </c>
      <c r="R463" s="237">
        <f t="shared" si="197"/>
        <v>6.9</v>
      </c>
      <c r="S463" s="237">
        <f t="shared" si="199"/>
        <v>13.8</v>
      </c>
      <c r="T463" s="299">
        <f t="shared" si="198"/>
        <v>13.8</v>
      </c>
    </row>
    <row r="464" spans="1:20" x14ac:dyDescent="0.3">
      <c r="A464" s="298">
        <v>456</v>
      </c>
      <c r="B464" s="268" t="s">
        <v>413</v>
      </c>
      <c r="C464" s="72">
        <v>426</v>
      </c>
      <c r="D464" s="269"/>
      <c r="E464" s="76"/>
      <c r="F464" s="270"/>
      <c r="G464" s="31">
        <v>22.6</v>
      </c>
      <c r="H464" s="31">
        <v>23</v>
      </c>
      <c r="I464" s="31">
        <v>97</v>
      </c>
      <c r="J464" s="31">
        <v>70</v>
      </c>
      <c r="K464" s="31">
        <f t="shared" si="189"/>
        <v>74</v>
      </c>
      <c r="L464" s="31">
        <f t="shared" si="187"/>
        <v>27</v>
      </c>
      <c r="M464" s="31">
        <f t="shared" si="191"/>
        <v>22.6</v>
      </c>
      <c r="N464" s="31">
        <f t="shared" si="195"/>
        <v>4.3999999999999986</v>
      </c>
      <c r="O464" s="31" t="str">
        <f t="shared" si="194"/>
        <v>70%</v>
      </c>
      <c r="P464" s="31">
        <f t="shared" si="196"/>
        <v>3.0799999999999987</v>
      </c>
      <c r="Q464" s="179">
        <v>0.1</v>
      </c>
      <c r="R464" s="31">
        <f t="shared" si="197"/>
        <v>22.700000000000003</v>
      </c>
      <c r="S464" s="31">
        <f t="shared" si="199"/>
        <v>22.700000000000003</v>
      </c>
      <c r="T464" s="302">
        <v>23</v>
      </c>
    </row>
    <row r="465" spans="1:20" x14ac:dyDescent="0.3">
      <c r="A465" s="298">
        <v>457</v>
      </c>
      <c r="B465" s="235" t="s">
        <v>415</v>
      </c>
      <c r="C465" s="235">
        <v>98</v>
      </c>
      <c r="D465" s="236"/>
      <c r="E465" s="179"/>
      <c r="F465" s="179"/>
      <c r="G465" s="237">
        <v>15.5</v>
      </c>
      <c r="H465" s="238">
        <f>G465</f>
        <v>15.5</v>
      </c>
      <c r="I465" s="179"/>
      <c r="J465" s="179"/>
      <c r="K465" s="238">
        <f t="shared" si="189"/>
        <v>-15.5</v>
      </c>
      <c r="L465" s="239">
        <f t="shared" si="187"/>
        <v>0</v>
      </c>
      <c r="M465" s="237">
        <f t="shared" si="191"/>
        <v>15.5</v>
      </c>
      <c r="N465" s="237">
        <f t="shared" si="195"/>
        <v>-15.5</v>
      </c>
      <c r="O465" s="179" t="str">
        <f t="shared" si="194"/>
        <v>50%</v>
      </c>
      <c r="P465" s="179">
        <f t="shared" si="196"/>
        <v>-7.75</v>
      </c>
      <c r="Q465" s="179">
        <v>0.1</v>
      </c>
      <c r="R465" s="237">
        <f t="shared" si="197"/>
        <v>7.75</v>
      </c>
      <c r="S465" s="237">
        <f t="shared" si="199"/>
        <v>15.5</v>
      </c>
      <c r="T465" s="299">
        <f>S465</f>
        <v>15.5</v>
      </c>
    </row>
    <row r="466" spans="1:20" x14ac:dyDescent="0.3">
      <c r="A466" s="298">
        <v>458</v>
      </c>
      <c r="B466" s="235" t="s">
        <v>418</v>
      </c>
      <c r="C466" s="235">
        <v>40</v>
      </c>
      <c r="D466" s="236"/>
      <c r="E466" s="179"/>
      <c r="F466" s="179"/>
      <c r="G466" s="237">
        <v>11.1</v>
      </c>
      <c r="H466" s="238">
        <f>G466</f>
        <v>11.1</v>
      </c>
      <c r="I466" s="179"/>
      <c r="J466" s="179"/>
      <c r="K466" s="238">
        <f t="shared" si="189"/>
        <v>-11.1</v>
      </c>
      <c r="L466" s="239">
        <f t="shared" si="187"/>
        <v>0</v>
      </c>
      <c r="M466" s="237">
        <f t="shared" si="191"/>
        <v>11.1</v>
      </c>
      <c r="N466" s="237">
        <f t="shared" si="195"/>
        <v>-11.1</v>
      </c>
      <c r="O466" s="179" t="str">
        <f t="shared" si="194"/>
        <v>30%</v>
      </c>
      <c r="P466" s="179">
        <f t="shared" si="196"/>
        <v>-3.3299999999999996</v>
      </c>
      <c r="Q466" s="179">
        <v>0.1</v>
      </c>
      <c r="R466" s="237">
        <f t="shared" si="197"/>
        <v>7.77</v>
      </c>
      <c r="S466" s="237">
        <f t="shared" si="199"/>
        <v>11.1</v>
      </c>
      <c r="T466" s="299">
        <f t="shared" ref="T466:T473" si="200">S466</f>
        <v>11.1</v>
      </c>
    </row>
    <row r="467" spans="1:20" x14ac:dyDescent="0.3">
      <c r="A467" s="298">
        <v>459</v>
      </c>
      <c r="B467" s="240" t="s">
        <v>420</v>
      </c>
      <c r="C467" s="235">
        <v>417</v>
      </c>
      <c r="D467" s="240"/>
      <c r="E467" s="281"/>
      <c r="F467" s="282"/>
      <c r="G467" s="282">
        <v>18</v>
      </c>
      <c r="H467" s="282">
        <v>18</v>
      </c>
      <c r="I467" s="282">
        <v>97</v>
      </c>
      <c r="J467" s="282">
        <v>72</v>
      </c>
      <c r="K467" s="282">
        <f t="shared" si="189"/>
        <v>79</v>
      </c>
      <c r="L467" s="282">
        <f t="shared" si="187"/>
        <v>25</v>
      </c>
      <c r="M467" s="282">
        <f t="shared" si="191"/>
        <v>18</v>
      </c>
      <c r="N467" s="282">
        <f t="shared" si="195"/>
        <v>7</v>
      </c>
      <c r="O467" s="282" t="str">
        <f t="shared" si="194"/>
        <v>50%</v>
      </c>
      <c r="P467" s="282">
        <f t="shared" si="196"/>
        <v>3.5</v>
      </c>
      <c r="Q467" s="179">
        <v>0.1</v>
      </c>
      <c r="R467" s="282">
        <f t="shared" si="197"/>
        <v>18.100000000000001</v>
      </c>
      <c r="S467" s="179">
        <f t="shared" si="199"/>
        <v>18.100000000000001</v>
      </c>
      <c r="T467" s="299">
        <f t="shared" si="200"/>
        <v>18.100000000000001</v>
      </c>
    </row>
    <row r="468" spans="1:20" x14ac:dyDescent="0.3">
      <c r="A468" s="298">
        <v>460</v>
      </c>
      <c r="B468" s="235" t="s">
        <v>423</v>
      </c>
      <c r="C468" s="235">
        <v>25</v>
      </c>
      <c r="D468" s="236"/>
      <c r="E468" s="179"/>
      <c r="F468" s="179"/>
      <c r="G468" s="237">
        <v>12.8</v>
      </c>
      <c r="H468" s="238">
        <f>G468</f>
        <v>12.8</v>
      </c>
      <c r="I468" s="179"/>
      <c r="J468" s="179"/>
      <c r="K468" s="238">
        <f t="shared" si="189"/>
        <v>-12.8</v>
      </c>
      <c r="L468" s="239">
        <f t="shared" si="187"/>
        <v>0</v>
      </c>
      <c r="M468" s="237">
        <f t="shared" si="191"/>
        <v>12.8</v>
      </c>
      <c r="N468" s="237">
        <f t="shared" si="195"/>
        <v>-12.8</v>
      </c>
      <c r="O468" s="179" t="str">
        <f t="shared" si="194"/>
        <v>30%</v>
      </c>
      <c r="P468" s="179">
        <f t="shared" si="196"/>
        <v>-3.84</v>
      </c>
      <c r="Q468" s="179">
        <v>0.1</v>
      </c>
      <c r="R468" s="237">
        <f t="shared" si="197"/>
        <v>8.9600000000000009</v>
      </c>
      <c r="S468" s="237">
        <f t="shared" si="199"/>
        <v>12.8</v>
      </c>
      <c r="T468" s="299">
        <f t="shared" si="200"/>
        <v>12.8</v>
      </c>
    </row>
    <row r="469" spans="1:20" x14ac:dyDescent="0.3">
      <c r="A469" s="298">
        <v>461</v>
      </c>
      <c r="B469" s="75" t="s">
        <v>424</v>
      </c>
      <c r="C469" s="72">
        <v>419</v>
      </c>
      <c r="D469" s="75" t="s">
        <v>20</v>
      </c>
      <c r="E469" s="76"/>
      <c r="F469" s="31"/>
      <c r="G469" s="31">
        <v>12.1</v>
      </c>
      <c r="H469" s="31">
        <v>12</v>
      </c>
      <c r="I469" s="31">
        <v>79</v>
      </c>
      <c r="J469" s="31">
        <v>70</v>
      </c>
      <c r="K469" s="31">
        <f t="shared" si="189"/>
        <v>67</v>
      </c>
      <c r="L469" s="31">
        <f t="shared" si="187"/>
        <v>9</v>
      </c>
      <c r="M469" s="31">
        <f t="shared" si="191"/>
        <v>12.1</v>
      </c>
      <c r="N469" s="31">
        <f t="shared" si="195"/>
        <v>-3.0999999999999996</v>
      </c>
      <c r="O469" s="31" t="str">
        <f t="shared" si="194"/>
        <v>30%</v>
      </c>
      <c r="P469" s="31">
        <f t="shared" si="196"/>
        <v>-0.92999999999999983</v>
      </c>
      <c r="Q469" s="179">
        <v>0.1</v>
      </c>
      <c r="R469" s="31">
        <f t="shared" si="197"/>
        <v>11.17</v>
      </c>
      <c r="S469" s="31">
        <f t="shared" si="199"/>
        <v>11.17</v>
      </c>
      <c r="T469" s="300">
        <f t="shared" si="200"/>
        <v>11.17</v>
      </c>
    </row>
    <row r="470" spans="1:20" x14ac:dyDescent="0.3">
      <c r="A470" s="298">
        <v>462</v>
      </c>
      <c r="B470" s="235" t="s">
        <v>425</v>
      </c>
      <c r="C470" s="235">
        <v>186</v>
      </c>
      <c r="D470" s="236"/>
      <c r="E470" s="179"/>
      <c r="F470" s="179"/>
      <c r="G470" s="179">
        <v>20.8</v>
      </c>
      <c r="H470" s="238">
        <f>G470</f>
        <v>20.8</v>
      </c>
      <c r="I470" s="179"/>
      <c r="J470" s="179"/>
      <c r="K470" s="238">
        <f t="shared" si="189"/>
        <v>-20.8</v>
      </c>
      <c r="L470" s="239">
        <f t="shared" si="187"/>
        <v>0</v>
      </c>
      <c r="M470" s="237">
        <f t="shared" si="191"/>
        <v>20.8</v>
      </c>
      <c r="N470" s="237">
        <f t="shared" si="195"/>
        <v>-20.8</v>
      </c>
      <c r="O470" s="179" t="str">
        <f t="shared" si="194"/>
        <v>70%</v>
      </c>
      <c r="P470" s="179">
        <f t="shared" si="196"/>
        <v>-14.559999999999999</v>
      </c>
      <c r="Q470" s="179">
        <v>0.1</v>
      </c>
      <c r="R470" s="237">
        <f t="shared" si="197"/>
        <v>6.240000000000002</v>
      </c>
      <c r="S470" s="237">
        <f t="shared" si="199"/>
        <v>20.8</v>
      </c>
      <c r="T470" s="299">
        <f t="shared" si="200"/>
        <v>20.8</v>
      </c>
    </row>
    <row r="471" spans="1:20" x14ac:dyDescent="0.3">
      <c r="A471" s="298">
        <v>463</v>
      </c>
      <c r="B471" s="240" t="s">
        <v>426</v>
      </c>
      <c r="C471" s="235">
        <v>420</v>
      </c>
      <c r="D471" s="289" t="s">
        <v>20</v>
      </c>
      <c r="E471" s="242"/>
      <c r="F471" s="243"/>
      <c r="G471" s="237">
        <v>9.1</v>
      </c>
      <c r="H471" s="238">
        <f>G471</f>
        <v>9.1</v>
      </c>
      <c r="I471" s="179">
        <v>88</v>
      </c>
      <c r="J471" s="179">
        <v>70</v>
      </c>
      <c r="K471" s="238">
        <f t="shared" si="189"/>
        <v>78.900000000000006</v>
      </c>
      <c r="L471" s="239">
        <f t="shared" si="187"/>
        <v>18</v>
      </c>
      <c r="M471" s="237">
        <f t="shared" si="191"/>
        <v>9.1</v>
      </c>
      <c r="N471" s="237">
        <f t="shared" si="195"/>
        <v>8.9</v>
      </c>
      <c r="O471" s="179" t="str">
        <f t="shared" si="194"/>
        <v>30%</v>
      </c>
      <c r="P471" s="179">
        <f t="shared" si="196"/>
        <v>2.67</v>
      </c>
      <c r="Q471" s="179">
        <v>0.1</v>
      </c>
      <c r="R471" s="237">
        <f t="shared" si="197"/>
        <v>9.1999999999999993</v>
      </c>
      <c r="S471" s="237">
        <f t="shared" si="199"/>
        <v>9.1999999999999993</v>
      </c>
      <c r="T471" s="299">
        <f t="shared" si="200"/>
        <v>9.1999999999999993</v>
      </c>
    </row>
    <row r="472" spans="1:20" x14ac:dyDescent="0.3">
      <c r="A472" s="298">
        <v>464</v>
      </c>
      <c r="B472" s="235" t="s">
        <v>427</v>
      </c>
      <c r="C472" s="235">
        <v>183</v>
      </c>
      <c r="D472" s="236"/>
      <c r="E472" s="242"/>
      <c r="F472" s="179"/>
      <c r="G472" s="179">
        <v>9</v>
      </c>
      <c r="H472" s="238">
        <f>G472</f>
        <v>9</v>
      </c>
      <c r="I472" s="179">
        <v>77</v>
      </c>
      <c r="J472" s="179">
        <v>68</v>
      </c>
      <c r="K472" s="238">
        <f t="shared" si="189"/>
        <v>68</v>
      </c>
      <c r="L472" s="239">
        <f t="shared" si="187"/>
        <v>9</v>
      </c>
      <c r="M472" s="237">
        <f t="shared" si="191"/>
        <v>9</v>
      </c>
      <c r="N472" s="237">
        <f t="shared" si="195"/>
        <v>0</v>
      </c>
      <c r="O472" s="179" t="str">
        <f t="shared" si="194"/>
        <v>30%</v>
      </c>
      <c r="P472" s="179">
        <f t="shared" si="196"/>
        <v>0</v>
      </c>
      <c r="Q472" s="179">
        <v>0.1</v>
      </c>
      <c r="R472" s="237">
        <f t="shared" si="197"/>
        <v>9</v>
      </c>
      <c r="S472" s="237">
        <f t="shared" si="199"/>
        <v>9</v>
      </c>
      <c r="T472" s="299">
        <f t="shared" si="200"/>
        <v>9</v>
      </c>
    </row>
    <row r="473" spans="1:20" x14ac:dyDescent="0.3">
      <c r="A473" s="298">
        <v>465</v>
      </c>
      <c r="B473" s="240" t="s">
        <v>428</v>
      </c>
      <c r="C473" s="235">
        <v>421</v>
      </c>
      <c r="D473" s="241"/>
      <c r="E473" s="288"/>
      <c r="F473" s="243"/>
      <c r="G473" s="179">
        <v>18</v>
      </c>
      <c r="H473" s="179">
        <v>18</v>
      </c>
      <c r="I473" s="179">
        <v>95</v>
      </c>
      <c r="J473" s="179">
        <v>70</v>
      </c>
      <c r="K473" s="179">
        <f t="shared" si="189"/>
        <v>77</v>
      </c>
      <c r="L473" s="179">
        <f t="shared" si="187"/>
        <v>25</v>
      </c>
      <c r="M473" s="179">
        <f t="shared" si="191"/>
        <v>18</v>
      </c>
      <c r="N473" s="179">
        <f t="shared" si="195"/>
        <v>7</v>
      </c>
      <c r="O473" s="179" t="str">
        <f t="shared" si="194"/>
        <v>50%</v>
      </c>
      <c r="P473" s="179">
        <f t="shared" si="196"/>
        <v>3.5</v>
      </c>
      <c r="Q473" s="179">
        <v>0.1</v>
      </c>
      <c r="R473" s="179">
        <f t="shared" si="197"/>
        <v>18.100000000000001</v>
      </c>
      <c r="S473" s="179">
        <f t="shared" si="199"/>
        <v>18.100000000000001</v>
      </c>
      <c r="T473" s="299">
        <f t="shared" si="200"/>
        <v>18.100000000000001</v>
      </c>
    </row>
    <row r="474" spans="1:20" x14ac:dyDescent="0.3">
      <c r="A474" s="298">
        <v>466</v>
      </c>
      <c r="B474" s="72" t="s">
        <v>460</v>
      </c>
      <c r="C474" s="72">
        <v>448</v>
      </c>
      <c r="D474" s="252"/>
      <c r="E474" s="255"/>
      <c r="F474" s="254"/>
      <c r="G474" s="31">
        <v>24</v>
      </c>
      <c r="H474" s="31">
        <v>24</v>
      </c>
      <c r="I474" s="31">
        <v>108</v>
      </c>
      <c r="J474" s="31">
        <v>70</v>
      </c>
      <c r="K474" s="31">
        <f t="shared" si="189"/>
        <v>84</v>
      </c>
      <c r="L474" s="31">
        <f t="shared" si="187"/>
        <v>38</v>
      </c>
      <c r="M474" s="31">
        <f t="shared" si="191"/>
        <v>24</v>
      </c>
      <c r="N474" s="31">
        <f t="shared" si="195"/>
        <v>14</v>
      </c>
      <c r="O474" s="31" t="str">
        <f t="shared" si="194"/>
        <v>70%</v>
      </c>
      <c r="P474" s="31">
        <f t="shared" si="196"/>
        <v>9.7999999999999989</v>
      </c>
      <c r="Q474" s="179">
        <v>0.1</v>
      </c>
      <c r="R474" s="31">
        <f t="shared" si="197"/>
        <v>24.1</v>
      </c>
      <c r="S474" s="31">
        <f t="shared" si="199"/>
        <v>24.1</v>
      </c>
      <c r="T474" s="302">
        <v>24</v>
      </c>
    </row>
    <row r="475" spans="1:20" x14ac:dyDescent="0.3">
      <c r="A475" s="298">
        <v>467</v>
      </c>
      <c r="B475" s="235" t="s">
        <v>431</v>
      </c>
      <c r="C475" s="235">
        <v>201</v>
      </c>
      <c r="D475" s="236"/>
      <c r="E475" s="179"/>
      <c r="F475" s="179"/>
      <c r="G475" s="179">
        <v>19.100000000000001</v>
      </c>
      <c r="H475" s="238">
        <f>G475</f>
        <v>19.100000000000001</v>
      </c>
      <c r="I475" s="179"/>
      <c r="J475" s="179"/>
      <c r="K475" s="238">
        <f t="shared" si="189"/>
        <v>-19.100000000000001</v>
      </c>
      <c r="L475" s="239">
        <f t="shared" si="187"/>
        <v>0</v>
      </c>
      <c r="M475" s="237">
        <f t="shared" si="191"/>
        <v>19.100000000000001</v>
      </c>
      <c r="N475" s="237">
        <f t="shared" si="195"/>
        <v>-19.100000000000001</v>
      </c>
      <c r="O475" s="179" t="str">
        <f t="shared" si="194"/>
        <v>50%</v>
      </c>
      <c r="P475" s="179">
        <f t="shared" si="196"/>
        <v>-9.5500000000000007</v>
      </c>
      <c r="Q475" s="179">
        <v>0.1</v>
      </c>
      <c r="R475" s="237">
        <f t="shared" si="197"/>
        <v>9.5500000000000007</v>
      </c>
      <c r="S475" s="237">
        <f t="shared" si="199"/>
        <v>19.100000000000001</v>
      </c>
      <c r="T475" s="299">
        <f>S475</f>
        <v>19.100000000000001</v>
      </c>
    </row>
    <row r="476" spans="1:20" x14ac:dyDescent="0.3">
      <c r="A476" s="298">
        <v>468</v>
      </c>
      <c r="B476" s="235" t="s">
        <v>432</v>
      </c>
      <c r="C476" s="235">
        <v>423</v>
      </c>
      <c r="D476" s="236"/>
      <c r="E476" s="242"/>
      <c r="F476" s="179"/>
      <c r="G476" s="179">
        <v>16</v>
      </c>
      <c r="H476" s="238">
        <v>16</v>
      </c>
      <c r="I476" s="179">
        <v>87</v>
      </c>
      <c r="J476" s="179">
        <v>70</v>
      </c>
      <c r="K476" s="238">
        <f t="shared" si="189"/>
        <v>71</v>
      </c>
      <c r="L476" s="239">
        <f t="shared" si="187"/>
        <v>17</v>
      </c>
      <c r="M476" s="237">
        <f t="shared" si="191"/>
        <v>16</v>
      </c>
      <c r="N476" s="237">
        <f t="shared" si="195"/>
        <v>1</v>
      </c>
      <c r="O476" s="179" t="str">
        <f t="shared" si="194"/>
        <v>50%</v>
      </c>
      <c r="P476" s="179">
        <f t="shared" si="196"/>
        <v>0.5</v>
      </c>
      <c r="Q476" s="179">
        <v>0.1</v>
      </c>
      <c r="R476" s="237">
        <f t="shared" si="197"/>
        <v>16.100000000000001</v>
      </c>
      <c r="S476" s="237">
        <f t="shared" si="199"/>
        <v>16.100000000000001</v>
      </c>
      <c r="T476" s="299">
        <f>S476</f>
        <v>16.100000000000001</v>
      </c>
    </row>
    <row r="477" spans="1:20" x14ac:dyDescent="0.3">
      <c r="A477" s="298">
        <v>469</v>
      </c>
      <c r="B477" s="252" t="s">
        <v>483</v>
      </c>
      <c r="C477" s="72">
        <v>475</v>
      </c>
      <c r="D477" s="252" t="s">
        <v>507</v>
      </c>
      <c r="E477" s="253"/>
      <c r="F477" s="254"/>
      <c r="G477" s="31">
        <v>24</v>
      </c>
      <c r="H477" s="31">
        <v>24</v>
      </c>
      <c r="I477" s="31">
        <v>107</v>
      </c>
      <c r="J477" s="31">
        <v>70</v>
      </c>
      <c r="K477" s="31">
        <f t="shared" si="189"/>
        <v>83</v>
      </c>
      <c r="L477" s="31">
        <f t="shared" si="187"/>
        <v>37</v>
      </c>
      <c r="M477" s="31">
        <f t="shared" si="191"/>
        <v>24</v>
      </c>
      <c r="N477" s="31">
        <f t="shared" si="195"/>
        <v>13</v>
      </c>
      <c r="O477" s="31" t="str">
        <f t="shared" si="194"/>
        <v>70%</v>
      </c>
      <c r="P477" s="31">
        <f t="shared" si="196"/>
        <v>9.1</v>
      </c>
      <c r="Q477" s="179">
        <v>0.1</v>
      </c>
      <c r="R477" s="31">
        <f t="shared" si="197"/>
        <v>24.1</v>
      </c>
      <c r="S477" s="31">
        <f t="shared" si="199"/>
        <v>24.1</v>
      </c>
      <c r="T477" s="302">
        <v>24</v>
      </c>
    </row>
    <row r="478" spans="1:20" x14ac:dyDescent="0.3">
      <c r="A478" s="298">
        <v>470</v>
      </c>
      <c r="B478" s="235" t="s">
        <v>433</v>
      </c>
      <c r="C478" s="235">
        <v>158</v>
      </c>
      <c r="D478" s="236" t="s">
        <v>91</v>
      </c>
      <c r="E478" s="179"/>
      <c r="F478" s="179"/>
      <c r="G478" s="179">
        <v>16.3</v>
      </c>
      <c r="H478" s="238">
        <f>G478</f>
        <v>16.3</v>
      </c>
      <c r="I478" s="179"/>
      <c r="J478" s="179"/>
      <c r="K478" s="238">
        <f t="shared" si="189"/>
        <v>-16.3</v>
      </c>
      <c r="L478" s="239">
        <f t="shared" si="187"/>
        <v>0</v>
      </c>
      <c r="M478" s="237">
        <f t="shared" si="191"/>
        <v>16.3</v>
      </c>
      <c r="N478" s="237">
        <f t="shared" si="195"/>
        <v>-16.3</v>
      </c>
      <c r="O478" s="179" t="str">
        <f t="shared" si="194"/>
        <v>50%</v>
      </c>
      <c r="P478" s="179">
        <f t="shared" si="196"/>
        <v>-8.15</v>
      </c>
      <c r="Q478" s="179">
        <v>0.1</v>
      </c>
      <c r="R478" s="237">
        <f t="shared" si="197"/>
        <v>8.15</v>
      </c>
      <c r="S478" s="237">
        <f t="shared" si="199"/>
        <v>16.3</v>
      </c>
      <c r="T478" s="299">
        <f>S478</f>
        <v>16.3</v>
      </c>
    </row>
    <row r="479" spans="1:20" x14ac:dyDescent="0.3">
      <c r="A479" s="298">
        <v>471</v>
      </c>
      <c r="B479" s="235" t="s">
        <v>434</v>
      </c>
      <c r="C479" s="235">
        <v>68</v>
      </c>
      <c r="D479" s="236"/>
      <c r="E479" s="179"/>
      <c r="F479" s="179"/>
      <c r="G479" s="237">
        <v>19.100000000000001</v>
      </c>
      <c r="H479" s="238">
        <f>G479</f>
        <v>19.100000000000001</v>
      </c>
      <c r="I479" s="179"/>
      <c r="J479" s="179"/>
      <c r="K479" s="238">
        <f t="shared" si="189"/>
        <v>-19.100000000000001</v>
      </c>
      <c r="L479" s="239">
        <f t="shared" si="187"/>
        <v>0</v>
      </c>
      <c r="M479" s="237">
        <f t="shared" si="191"/>
        <v>19.100000000000001</v>
      </c>
      <c r="N479" s="237">
        <f t="shared" si="195"/>
        <v>-19.100000000000001</v>
      </c>
      <c r="O479" s="179" t="str">
        <f t="shared" si="194"/>
        <v>50%</v>
      </c>
      <c r="P479" s="179">
        <f t="shared" si="196"/>
        <v>-9.5500000000000007</v>
      </c>
      <c r="Q479" s="179">
        <v>0.1</v>
      </c>
      <c r="R479" s="237">
        <f t="shared" si="197"/>
        <v>9.5500000000000007</v>
      </c>
      <c r="S479" s="237">
        <f t="shared" si="199"/>
        <v>19.100000000000001</v>
      </c>
      <c r="T479" s="299">
        <f>S479</f>
        <v>19.100000000000001</v>
      </c>
    </row>
    <row r="480" spans="1:20" x14ac:dyDescent="0.3">
      <c r="A480" s="298">
        <v>472</v>
      </c>
      <c r="B480" s="235" t="s">
        <v>436</v>
      </c>
      <c r="C480" s="235">
        <v>185</v>
      </c>
      <c r="D480" s="236" t="s">
        <v>437</v>
      </c>
      <c r="E480" s="242"/>
      <c r="F480" s="179"/>
      <c r="G480" s="179">
        <v>21.2</v>
      </c>
      <c r="H480" s="238">
        <f>G480</f>
        <v>21.2</v>
      </c>
      <c r="I480" s="179">
        <v>105</v>
      </c>
      <c r="J480" s="179">
        <v>68</v>
      </c>
      <c r="K480" s="238">
        <f>I480-H480</f>
        <v>83.8</v>
      </c>
      <c r="L480" s="239">
        <f t="shared" si="187"/>
        <v>37</v>
      </c>
      <c r="M480" s="237">
        <f t="shared" si="191"/>
        <v>21.2</v>
      </c>
      <c r="N480" s="237">
        <f t="shared" si="195"/>
        <v>15.8</v>
      </c>
      <c r="O480" s="179" t="str">
        <f t="shared" si="194"/>
        <v>70%</v>
      </c>
      <c r="P480" s="179">
        <f t="shared" si="196"/>
        <v>11.06</v>
      </c>
      <c r="Q480" s="179">
        <v>0.1</v>
      </c>
      <c r="R480" s="237">
        <f t="shared" si="197"/>
        <v>21.3</v>
      </c>
      <c r="S480" s="237">
        <f t="shared" si="199"/>
        <v>21.3</v>
      </c>
      <c r="T480" s="299">
        <f>S480</f>
        <v>21.3</v>
      </c>
    </row>
    <row r="481" spans="1:20" x14ac:dyDescent="0.3">
      <c r="A481" s="298">
        <v>473</v>
      </c>
      <c r="B481" s="235" t="s">
        <v>438</v>
      </c>
      <c r="C481" s="235">
        <v>70</v>
      </c>
      <c r="D481" s="236"/>
      <c r="E481" s="179"/>
      <c r="F481" s="179"/>
      <c r="G481" s="237">
        <v>19.3</v>
      </c>
      <c r="H481" s="238">
        <f>G481</f>
        <v>19.3</v>
      </c>
      <c r="I481" s="179"/>
      <c r="J481" s="179"/>
      <c r="K481" s="238">
        <f>I481-H481</f>
        <v>-19.3</v>
      </c>
      <c r="L481" s="239">
        <f t="shared" si="187"/>
        <v>0</v>
      </c>
      <c r="M481" s="237">
        <f t="shared" si="191"/>
        <v>19.3</v>
      </c>
      <c r="N481" s="237">
        <f t="shared" si="195"/>
        <v>-19.3</v>
      </c>
      <c r="O481" s="179" t="str">
        <f t="shared" si="194"/>
        <v>50%</v>
      </c>
      <c r="P481" s="179">
        <f t="shared" si="196"/>
        <v>-9.65</v>
      </c>
      <c r="Q481" s="179">
        <v>0.1</v>
      </c>
      <c r="R481" s="237">
        <f t="shared" si="197"/>
        <v>9.65</v>
      </c>
      <c r="S481" s="237">
        <f t="shared" si="199"/>
        <v>19.3</v>
      </c>
      <c r="T481" s="299">
        <f>S481</f>
        <v>19.3</v>
      </c>
    </row>
    <row r="482" spans="1:20" ht="15" thickBot="1" x14ac:dyDescent="0.35">
      <c r="A482" s="306">
        <v>474</v>
      </c>
      <c r="B482" s="307" t="s">
        <v>440</v>
      </c>
      <c r="C482" s="357">
        <v>425</v>
      </c>
      <c r="D482" s="309"/>
      <c r="E482" s="310"/>
      <c r="F482" s="311"/>
      <c r="G482" s="308">
        <v>22</v>
      </c>
      <c r="H482" s="308">
        <v>22</v>
      </c>
      <c r="I482" s="308">
        <v>118</v>
      </c>
      <c r="J482" s="308">
        <v>70</v>
      </c>
      <c r="K482" s="308">
        <f>I482-H482</f>
        <v>96</v>
      </c>
      <c r="L482" s="308">
        <f t="shared" si="187"/>
        <v>48</v>
      </c>
      <c r="M482" s="308">
        <f t="shared" si="191"/>
        <v>22</v>
      </c>
      <c r="N482" s="308">
        <f t="shared" si="195"/>
        <v>26</v>
      </c>
      <c r="O482" s="308" t="str">
        <f t="shared" si="194"/>
        <v>70%</v>
      </c>
      <c r="P482" s="308">
        <f t="shared" si="196"/>
        <v>18.2</v>
      </c>
      <c r="Q482" s="308">
        <v>0.1</v>
      </c>
      <c r="R482" s="308">
        <f t="shared" si="197"/>
        <v>22.1</v>
      </c>
      <c r="S482" s="308">
        <f t="shared" si="199"/>
        <v>22.1</v>
      </c>
      <c r="T482" s="312">
        <v>22</v>
      </c>
    </row>
    <row r="485" spans="1:20" x14ac:dyDescent="0.3">
      <c r="B485" s="580" t="s">
        <v>571</v>
      </c>
      <c r="C485" s="580"/>
      <c r="D485" s="580"/>
      <c r="E485" s="442"/>
    </row>
    <row r="486" spans="1:20" x14ac:dyDescent="0.3">
      <c r="B486" s="442" t="s">
        <v>616</v>
      </c>
      <c r="C486" s="442"/>
      <c r="D486" s="442"/>
      <c r="E486" s="442"/>
    </row>
    <row r="487" spans="1:20" x14ac:dyDescent="0.3">
      <c r="B487" s="442" t="s">
        <v>617</v>
      </c>
      <c r="C487" s="442"/>
      <c r="D487" s="442"/>
      <c r="E487" s="442"/>
    </row>
    <row r="488" spans="1:20" x14ac:dyDescent="0.3">
      <c r="B488" s="442"/>
      <c r="C488" s="442"/>
      <c r="D488" s="442"/>
      <c r="E488" s="442"/>
    </row>
    <row r="489" spans="1:20" x14ac:dyDescent="0.3">
      <c r="B489" s="442" t="s">
        <v>618</v>
      </c>
      <c r="C489" s="442"/>
      <c r="D489" s="442"/>
      <c r="E489" s="442"/>
    </row>
    <row r="490" spans="1:20" x14ac:dyDescent="0.3">
      <c r="B490" s="442" t="s">
        <v>619</v>
      </c>
      <c r="C490" s="442"/>
      <c r="D490" s="442"/>
      <c r="E490" s="442"/>
    </row>
    <row r="491" spans="1:20" x14ac:dyDescent="0.3">
      <c r="B491" s="442"/>
      <c r="C491" s="442"/>
      <c r="D491" s="442"/>
      <c r="E491" s="442"/>
    </row>
    <row r="492" spans="1:20" x14ac:dyDescent="0.3">
      <c r="B492" s="442" t="s">
        <v>620</v>
      </c>
      <c r="C492" s="442"/>
      <c r="D492" s="442"/>
      <c r="E492" s="442"/>
    </row>
    <row r="493" spans="1:20" x14ac:dyDescent="0.3">
      <c r="B493" s="442" t="s">
        <v>621</v>
      </c>
      <c r="C493" s="442"/>
      <c r="D493" s="442"/>
      <c r="E493" s="442"/>
    </row>
    <row r="494" spans="1:20" x14ac:dyDescent="0.3">
      <c r="B494" s="442" t="s">
        <v>623</v>
      </c>
      <c r="C494" s="442"/>
      <c r="D494" s="442"/>
      <c r="E494" s="442"/>
    </row>
    <row r="495" spans="1:20" x14ac:dyDescent="0.3">
      <c r="B495" s="442" t="s">
        <v>622</v>
      </c>
      <c r="C495" s="442"/>
      <c r="D495" s="442"/>
      <c r="E495" s="442"/>
    </row>
    <row r="496" spans="1:20" x14ac:dyDescent="0.3">
      <c r="B496" s="442" t="s">
        <v>609</v>
      </c>
      <c r="C496" s="442"/>
      <c r="D496" s="442"/>
      <c r="E496" s="442"/>
    </row>
    <row r="497" spans="2:5" x14ac:dyDescent="0.3">
      <c r="B497" s="442" t="s">
        <v>624</v>
      </c>
      <c r="C497" s="442"/>
      <c r="D497" s="442"/>
      <c r="E497" s="442"/>
    </row>
    <row r="498" spans="2:5" x14ac:dyDescent="0.3">
      <c r="B498" s="442" t="s">
        <v>625</v>
      </c>
      <c r="C498" s="442"/>
      <c r="D498" s="442"/>
      <c r="E498" s="442"/>
    </row>
    <row r="499" spans="2:5" x14ac:dyDescent="0.3">
      <c r="B499" s="442" t="s">
        <v>626</v>
      </c>
      <c r="C499" s="442"/>
      <c r="D499" s="442"/>
      <c r="E499" s="442"/>
    </row>
    <row r="500" spans="2:5" x14ac:dyDescent="0.3">
      <c r="B500" s="442" t="s">
        <v>627</v>
      </c>
      <c r="C500" s="442"/>
      <c r="D500" s="442"/>
      <c r="E500" s="442"/>
    </row>
    <row r="501" spans="2:5" x14ac:dyDescent="0.3">
      <c r="B501" s="580" t="s">
        <v>583</v>
      </c>
      <c r="C501" s="580"/>
      <c r="D501" s="580"/>
      <c r="E501" s="580"/>
    </row>
    <row r="502" spans="2:5" x14ac:dyDescent="0.3">
      <c r="B502" s="442" t="s">
        <v>628</v>
      </c>
      <c r="C502" s="442"/>
      <c r="D502" s="442"/>
      <c r="E502" s="442"/>
    </row>
    <row r="503" spans="2:5" x14ac:dyDescent="0.3">
      <c r="B503" s="442" t="s">
        <v>629</v>
      </c>
      <c r="C503" s="442"/>
      <c r="D503" s="442"/>
      <c r="E503" s="442"/>
    </row>
    <row r="504" spans="2:5" x14ac:dyDescent="0.3">
      <c r="B504" s="442" t="s">
        <v>600</v>
      </c>
      <c r="C504" s="442"/>
      <c r="D504" s="442"/>
      <c r="E504" s="442"/>
    </row>
    <row r="505" spans="2:5" x14ac:dyDescent="0.3">
      <c r="B505" s="442" t="s">
        <v>630</v>
      </c>
      <c r="C505" s="442"/>
      <c r="D505" s="442"/>
      <c r="E505" s="442"/>
    </row>
    <row r="506" spans="2:5" x14ac:dyDescent="0.3">
      <c r="B506" s="442"/>
      <c r="C506" s="443"/>
      <c r="D506" s="442"/>
      <c r="E506" s="443"/>
    </row>
  </sheetData>
  <sortState ref="B157:T182">
    <sortCondition ref="B157"/>
  </sortState>
  <mergeCells count="10">
    <mergeCell ref="B485:D485"/>
    <mergeCell ref="B501:E501"/>
    <mergeCell ref="B183:T183"/>
    <mergeCell ref="A1:T1"/>
    <mergeCell ref="A2:B2"/>
    <mergeCell ref="D2:M2"/>
    <mergeCell ref="B4:T4"/>
    <mergeCell ref="A58:T58"/>
    <mergeCell ref="A121:T121"/>
    <mergeCell ref="A156:T15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13"/>
  <sheetViews>
    <sheetView topLeftCell="A107" zoomScaleNormal="100" workbookViewId="0">
      <selection activeCell="F121" sqref="F121"/>
    </sheetView>
  </sheetViews>
  <sheetFormatPr defaultColWidth="11.44140625" defaultRowHeight="14.4" x14ac:dyDescent="0.3"/>
  <cols>
    <col min="1" max="1" width="4.109375" bestFit="1" customWidth="1"/>
    <col min="2" max="2" width="20.88671875" customWidth="1"/>
    <col min="3" max="3" width="4.109375" bestFit="1" customWidth="1"/>
    <col min="4" max="4" width="9.109375" customWidth="1"/>
    <col min="6" max="6" width="4.109375" bestFit="1" customWidth="1"/>
    <col min="7" max="7" width="5.109375" bestFit="1" customWidth="1"/>
    <col min="8" max="8" width="3.6640625" bestFit="1" customWidth="1"/>
    <col min="9" max="9" width="4.109375" bestFit="1" customWidth="1"/>
    <col min="10" max="10" width="3.44140625" bestFit="1" customWidth="1"/>
    <col min="11" max="12" width="4.109375" bestFit="1" customWidth="1"/>
    <col min="13" max="13" width="5.109375" bestFit="1" customWidth="1"/>
    <col min="14" max="14" width="5.6640625" bestFit="1" customWidth="1"/>
    <col min="15" max="15" width="5.109375" bestFit="1" customWidth="1"/>
    <col min="16" max="16" width="6.6640625" bestFit="1" customWidth="1"/>
    <col min="17" max="17" width="4.6640625" bestFit="1" customWidth="1"/>
    <col min="18" max="18" width="6.6640625" bestFit="1" customWidth="1"/>
    <col min="19" max="19" width="6.109375" bestFit="1" customWidth="1"/>
    <col min="20" max="20" width="5.109375" bestFit="1" customWidth="1"/>
  </cols>
  <sheetData>
    <row r="1" spans="1:20" ht="15" thickBot="1" x14ac:dyDescent="0.35">
      <c r="A1" s="566" t="s">
        <v>570</v>
      </c>
      <c r="B1" s="567"/>
      <c r="C1" s="567"/>
      <c r="D1" s="567"/>
      <c r="E1" s="567"/>
      <c r="F1" s="567"/>
      <c r="G1" s="567"/>
      <c r="H1" s="567"/>
      <c r="I1" s="567"/>
      <c r="J1" s="567"/>
      <c r="K1" s="567"/>
      <c r="L1" s="567"/>
      <c r="M1" s="567"/>
      <c r="N1" s="567"/>
      <c r="O1" s="567"/>
      <c r="P1" s="567"/>
      <c r="Q1" s="567"/>
      <c r="R1" s="567"/>
      <c r="S1" s="567"/>
      <c r="T1" s="568"/>
    </row>
    <row r="2" spans="1:20" ht="15" thickBot="1" x14ac:dyDescent="0.35">
      <c r="A2" s="584" t="s">
        <v>496</v>
      </c>
      <c r="B2" s="570"/>
      <c r="C2" s="77"/>
      <c r="D2" s="577" t="s">
        <v>509</v>
      </c>
      <c r="E2" s="578"/>
      <c r="F2" s="578"/>
      <c r="G2" s="578"/>
      <c r="H2" s="578"/>
      <c r="I2" s="578"/>
      <c r="J2" s="578"/>
      <c r="K2" s="578"/>
      <c r="L2" s="578"/>
      <c r="M2" s="579"/>
      <c r="N2" s="78"/>
      <c r="O2" s="78"/>
      <c r="P2" s="78"/>
      <c r="Q2" s="78"/>
      <c r="R2" s="78"/>
      <c r="S2" s="79"/>
      <c r="T2" s="80"/>
    </row>
    <row r="3" spans="1:20" ht="58.2" thickBot="1" x14ac:dyDescent="0.35">
      <c r="A3" s="399" t="s">
        <v>0</v>
      </c>
      <c r="B3" s="400" t="s">
        <v>1</v>
      </c>
      <c r="C3" s="401" t="s">
        <v>532</v>
      </c>
      <c r="D3" s="401" t="s">
        <v>2</v>
      </c>
      <c r="E3" s="398" t="s">
        <v>3</v>
      </c>
      <c r="F3" s="398" t="s">
        <v>4</v>
      </c>
      <c r="G3" s="398" t="s">
        <v>5</v>
      </c>
      <c r="H3" s="398" t="s">
        <v>6</v>
      </c>
      <c r="I3" s="398" t="s">
        <v>7</v>
      </c>
      <c r="J3" s="398" t="s">
        <v>8</v>
      </c>
      <c r="K3" s="398" t="s">
        <v>9</v>
      </c>
      <c r="L3" s="398" t="s">
        <v>10</v>
      </c>
      <c r="M3" s="398" t="s">
        <v>6</v>
      </c>
      <c r="N3" s="398" t="s">
        <v>9</v>
      </c>
      <c r="O3" s="398" t="s">
        <v>11</v>
      </c>
      <c r="P3" s="398"/>
      <c r="Q3" s="402" t="s">
        <v>12</v>
      </c>
      <c r="R3" s="403"/>
      <c r="S3" s="398" t="s">
        <v>13</v>
      </c>
      <c r="T3" s="397" t="s">
        <v>14</v>
      </c>
    </row>
    <row r="4" spans="1:20" ht="15" thickBot="1" x14ac:dyDescent="0.35">
      <c r="A4" s="230"/>
      <c r="B4" s="585">
        <v>43519</v>
      </c>
      <c r="C4" s="586"/>
      <c r="D4" s="586"/>
      <c r="E4" s="586"/>
      <c r="F4" s="586"/>
      <c r="G4" s="586"/>
      <c r="H4" s="586"/>
      <c r="I4" s="586"/>
      <c r="J4" s="586"/>
      <c r="K4" s="586"/>
      <c r="L4" s="586"/>
      <c r="M4" s="586"/>
      <c r="N4" s="586"/>
      <c r="O4" s="586"/>
      <c r="P4" s="586"/>
      <c r="Q4" s="586"/>
      <c r="R4" s="586"/>
      <c r="S4" s="586"/>
      <c r="T4" s="587"/>
    </row>
    <row r="5" spans="1:20" x14ac:dyDescent="0.3">
      <c r="A5" s="320">
        <v>1</v>
      </c>
      <c r="B5" s="321" t="s">
        <v>16</v>
      </c>
      <c r="C5" s="354">
        <v>322</v>
      </c>
      <c r="D5" s="323"/>
      <c r="E5" s="324">
        <v>43519</v>
      </c>
      <c r="F5" s="325">
        <v>3</v>
      </c>
      <c r="G5" s="322">
        <v>17.3</v>
      </c>
      <c r="H5" s="322">
        <v>17</v>
      </c>
      <c r="I5" s="322">
        <v>106</v>
      </c>
      <c r="J5" s="322">
        <v>70</v>
      </c>
      <c r="K5" s="326">
        <f t="shared" ref="K5:K14" si="0">I5-H5</f>
        <v>89</v>
      </c>
      <c r="L5" s="327">
        <f t="shared" ref="L5:L30" si="1">I5-J5</f>
        <v>36</v>
      </c>
      <c r="M5" s="328">
        <f t="shared" ref="M5:M30" si="2">G5</f>
        <v>17.3</v>
      </c>
      <c r="N5" s="328">
        <f t="shared" ref="N5:N30" si="3">L5-M5</f>
        <v>18.7</v>
      </c>
      <c r="O5" s="329">
        <v>0.7</v>
      </c>
      <c r="P5" s="322">
        <f t="shared" ref="P5:P30" si="4">N5*O5</f>
        <v>13.089999999999998</v>
      </c>
      <c r="Q5" s="181">
        <v>0.7</v>
      </c>
      <c r="R5" s="328">
        <f t="shared" ref="R5:R30" si="5">IF(M5&gt;=L5,(M5+P5),M5+Q5)</f>
        <v>18</v>
      </c>
      <c r="S5" s="328">
        <f t="shared" ref="S5:S30" si="6">IF(I5&gt;1,(R5),G5)</f>
        <v>18</v>
      </c>
      <c r="T5" s="330">
        <v>18</v>
      </c>
    </row>
    <row r="6" spans="1:20" x14ac:dyDescent="0.3">
      <c r="A6" s="331">
        <v>2</v>
      </c>
      <c r="B6" s="180" t="s">
        <v>22</v>
      </c>
      <c r="C6" s="180">
        <v>303</v>
      </c>
      <c r="D6" s="182"/>
      <c r="E6" s="183">
        <v>43519</v>
      </c>
      <c r="F6" s="181">
        <v>5</v>
      </c>
      <c r="G6" s="181">
        <v>21.7</v>
      </c>
      <c r="H6" s="181">
        <v>21</v>
      </c>
      <c r="I6" s="181">
        <v>119</v>
      </c>
      <c r="J6" s="181">
        <v>70</v>
      </c>
      <c r="K6" s="186">
        <f t="shared" si="0"/>
        <v>98</v>
      </c>
      <c r="L6" s="187">
        <f t="shared" si="1"/>
        <v>49</v>
      </c>
      <c r="M6" s="188">
        <f t="shared" si="2"/>
        <v>21.7</v>
      </c>
      <c r="N6" s="188">
        <f t="shared" si="3"/>
        <v>27.3</v>
      </c>
      <c r="O6" s="181" t="str">
        <f t="shared" ref="O6:O19" si="7">IF(M6&gt;=19.5,"70%",IF(M6&gt;=13.5,"50%",IF(M6&gt;=5.5,"30%",IF(M6&gt;=0.1,"15%"))))</f>
        <v>70%</v>
      </c>
      <c r="P6" s="181">
        <f t="shared" si="4"/>
        <v>19.11</v>
      </c>
      <c r="Q6" s="181">
        <v>0.7</v>
      </c>
      <c r="R6" s="188">
        <f t="shared" si="5"/>
        <v>22.4</v>
      </c>
      <c r="S6" s="188">
        <f t="shared" si="6"/>
        <v>22.4</v>
      </c>
      <c r="T6" s="142">
        <v>22</v>
      </c>
    </row>
    <row r="7" spans="1:20" x14ac:dyDescent="0.3">
      <c r="A7" s="332">
        <v>3</v>
      </c>
      <c r="B7" s="199" t="s">
        <v>50</v>
      </c>
      <c r="C7" s="180">
        <v>328</v>
      </c>
      <c r="D7" s="200"/>
      <c r="E7" s="183">
        <v>43519</v>
      </c>
      <c r="F7" s="201">
        <v>2</v>
      </c>
      <c r="G7" s="181">
        <v>16.100000000000001</v>
      </c>
      <c r="H7" s="181">
        <v>16</v>
      </c>
      <c r="I7" s="181">
        <v>98</v>
      </c>
      <c r="J7" s="181">
        <v>70</v>
      </c>
      <c r="K7" s="181">
        <f t="shared" si="0"/>
        <v>82</v>
      </c>
      <c r="L7" s="181">
        <f t="shared" si="1"/>
        <v>28</v>
      </c>
      <c r="M7" s="181">
        <f t="shared" si="2"/>
        <v>16.100000000000001</v>
      </c>
      <c r="N7" s="181">
        <f t="shared" si="3"/>
        <v>11.899999999999999</v>
      </c>
      <c r="O7" s="181" t="str">
        <f t="shared" si="7"/>
        <v>50%</v>
      </c>
      <c r="P7" s="181">
        <f t="shared" si="4"/>
        <v>5.9499999999999993</v>
      </c>
      <c r="Q7" s="181" t="str">
        <f t="shared" ref="Q7:Q30" si="8">IF(N7&lt;0,O7, "0.1")</f>
        <v>0.1</v>
      </c>
      <c r="R7" s="181">
        <f t="shared" si="5"/>
        <v>16.200000000000003</v>
      </c>
      <c r="S7" s="181">
        <f t="shared" si="6"/>
        <v>16.200000000000003</v>
      </c>
      <c r="T7" s="215">
        <v>16</v>
      </c>
    </row>
    <row r="8" spans="1:20" x14ac:dyDescent="0.3">
      <c r="A8" s="332">
        <v>4</v>
      </c>
      <c r="B8" s="194" t="s">
        <v>502</v>
      </c>
      <c r="C8" s="180">
        <v>470</v>
      </c>
      <c r="D8" s="194"/>
      <c r="E8" s="183">
        <v>43519</v>
      </c>
      <c r="F8" s="195">
        <v>4</v>
      </c>
      <c r="G8" s="181">
        <v>15.7</v>
      </c>
      <c r="H8" s="186">
        <v>16</v>
      </c>
      <c r="I8" s="181">
        <v>93</v>
      </c>
      <c r="J8" s="181">
        <v>70</v>
      </c>
      <c r="K8" s="186">
        <f t="shared" si="0"/>
        <v>77</v>
      </c>
      <c r="L8" s="187">
        <f t="shared" si="1"/>
        <v>23</v>
      </c>
      <c r="M8" s="188">
        <f t="shared" si="2"/>
        <v>15.7</v>
      </c>
      <c r="N8" s="188">
        <f t="shared" si="3"/>
        <v>7.3000000000000007</v>
      </c>
      <c r="O8" s="181" t="str">
        <f t="shared" si="7"/>
        <v>50%</v>
      </c>
      <c r="P8" s="181">
        <f t="shared" si="4"/>
        <v>3.6500000000000004</v>
      </c>
      <c r="Q8" s="181">
        <v>0.2</v>
      </c>
      <c r="R8" s="188">
        <f t="shared" si="5"/>
        <v>15.899999999999999</v>
      </c>
      <c r="S8" s="188">
        <f t="shared" si="6"/>
        <v>15.899999999999999</v>
      </c>
      <c r="T8" s="142">
        <f>S8</f>
        <v>15.899999999999999</v>
      </c>
    </row>
    <row r="9" spans="1:20" x14ac:dyDescent="0.3">
      <c r="A9" s="331">
        <v>5</v>
      </c>
      <c r="B9" s="180" t="s">
        <v>64</v>
      </c>
      <c r="C9" s="180">
        <v>269</v>
      </c>
      <c r="D9" s="182" t="s">
        <v>65</v>
      </c>
      <c r="E9" s="183">
        <v>43519</v>
      </c>
      <c r="F9" s="181">
        <v>4</v>
      </c>
      <c r="G9" s="188">
        <v>19.2</v>
      </c>
      <c r="H9" s="186">
        <v>19</v>
      </c>
      <c r="I9" s="181">
        <v>99</v>
      </c>
      <c r="J9" s="181">
        <v>70</v>
      </c>
      <c r="K9" s="186">
        <f t="shared" si="0"/>
        <v>80</v>
      </c>
      <c r="L9" s="187">
        <f t="shared" si="1"/>
        <v>29</v>
      </c>
      <c r="M9" s="188">
        <f t="shared" si="2"/>
        <v>19.2</v>
      </c>
      <c r="N9" s="188">
        <f t="shared" si="3"/>
        <v>9.8000000000000007</v>
      </c>
      <c r="O9" s="198">
        <v>0.7</v>
      </c>
      <c r="P9" s="181">
        <f t="shared" si="4"/>
        <v>6.86</v>
      </c>
      <c r="Q9" s="181" t="str">
        <f t="shared" si="8"/>
        <v>0.1</v>
      </c>
      <c r="R9" s="188">
        <f t="shared" si="5"/>
        <v>19.3</v>
      </c>
      <c r="S9" s="188">
        <f t="shared" si="6"/>
        <v>19.3</v>
      </c>
      <c r="T9" s="142">
        <f>S9</f>
        <v>19.3</v>
      </c>
    </row>
    <row r="10" spans="1:20" x14ac:dyDescent="0.3">
      <c r="A10" s="332">
        <v>6</v>
      </c>
      <c r="B10" s="199" t="s">
        <v>79</v>
      </c>
      <c r="C10" s="180">
        <v>338</v>
      </c>
      <c r="D10" s="200"/>
      <c r="E10" s="183">
        <v>43519</v>
      </c>
      <c r="F10" s="201">
        <v>3</v>
      </c>
      <c r="G10" s="188">
        <v>13.3</v>
      </c>
      <c r="H10" s="181">
        <v>13</v>
      </c>
      <c r="I10" s="181">
        <v>97</v>
      </c>
      <c r="J10" s="181">
        <v>70</v>
      </c>
      <c r="K10" s="181">
        <f t="shared" si="0"/>
        <v>84</v>
      </c>
      <c r="L10" s="181">
        <f t="shared" si="1"/>
        <v>27</v>
      </c>
      <c r="M10" s="188">
        <f t="shared" si="2"/>
        <v>13.3</v>
      </c>
      <c r="N10" s="188">
        <f t="shared" si="3"/>
        <v>13.7</v>
      </c>
      <c r="O10" s="181" t="str">
        <f t="shared" si="7"/>
        <v>30%</v>
      </c>
      <c r="P10" s="181">
        <f t="shared" si="4"/>
        <v>4.1099999999999994</v>
      </c>
      <c r="Q10" s="181">
        <v>0.3</v>
      </c>
      <c r="R10" s="188">
        <f t="shared" si="5"/>
        <v>13.600000000000001</v>
      </c>
      <c r="S10" s="188">
        <f t="shared" si="6"/>
        <v>13.600000000000001</v>
      </c>
      <c r="T10" s="215">
        <v>13</v>
      </c>
    </row>
    <row r="11" spans="1:20" x14ac:dyDescent="0.3">
      <c r="A11" s="331">
        <v>7</v>
      </c>
      <c r="B11" s="189" t="s">
        <v>501</v>
      </c>
      <c r="C11" s="189">
        <v>339</v>
      </c>
      <c r="D11" s="196" t="s">
        <v>17</v>
      </c>
      <c r="E11" s="183">
        <v>43519</v>
      </c>
      <c r="F11" s="192">
        <v>5</v>
      </c>
      <c r="G11" s="188">
        <v>8</v>
      </c>
      <c r="H11" s="186">
        <v>8</v>
      </c>
      <c r="I11" s="181">
        <v>85</v>
      </c>
      <c r="J11" s="181">
        <v>70</v>
      </c>
      <c r="K11" s="186">
        <f t="shared" si="0"/>
        <v>77</v>
      </c>
      <c r="L11" s="187">
        <f t="shared" si="1"/>
        <v>15</v>
      </c>
      <c r="M11" s="188">
        <f t="shared" si="2"/>
        <v>8</v>
      </c>
      <c r="N11" s="188">
        <f t="shared" si="3"/>
        <v>7</v>
      </c>
      <c r="O11" s="181" t="str">
        <f t="shared" si="7"/>
        <v>30%</v>
      </c>
      <c r="P11" s="181">
        <f t="shared" si="4"/>
        <v>2.1</v>
      </c>
      <c r="Q11" s="181" t="str">
        <f t="shared" ref="Q11" si="9">IF(N11&lt;0,O11, "0.1")</f>
        <v>0.1</v>
      </c>
      <c r="R11" s="188">
        <f t="shared" si="5"/>
        <v>8.1</v>
      </c>
      <c r="S11" s="188">
        <f t="shared" si="6"/>
        <v>8.1</v>
      </c>
      <c r="T11" s="142">
        <f>S11</f>
        <v>8.1</v>
      </c>
    </row>
    <row r="12" spans="1:20" x14ac:dyDescent="0.3">
      <c r="A12" s="332">
        <v>8</v>
      </c>
      <c r="B12" s="180" t="s">
        <v>94</v>
      </c>
      <c r="C12" s="180">
        <v>64</v>
      </c>
      <c r="D12" s="182" t="s">
        <v>95</v>
      </c>
      <c r="E12" s="183">
        <v>43519</v>
      </c>
      <c r="F12" s="181">
        <v>1</v>
      </c>
      <c r="G12" s="188">
        <v>10</v>
      </c>
      <c r="H12" s="186">
        <v>10</v>
      </c>
      <c r="I12" s="181">
        <v>84</v>
      </c>
      <c r="J12" s="181">
        <v>70</v>
      </c>
      <c r="K12" s="186">
        <f t="shared" si="0"/>
        <v>74</v>
      </c>
      <c r="L12" s="187">
        <f t="shared" si="1"/>
        <v>14</v>
      </c>
      <c r="M12" s="188">
        <f t="shared" si="2"/>
        <v>10</v>
      </c>
      <c r="N12" s="188">
        <f t="shared" si="3"/>
        <v>4</v>
      </c>
      <c r="O12" s="181" t="str">
        <f t="shared" si="7"/>
        <v>30%</v>
      </c>
      <c r="P12" s="181">
        <f t="shared" si="4"/>
        <v>1.2</v>
      </c>
      <c r="Q12" s="181" t="str">
        <f t="shared" si="8"/>
        <v>0.1</v>
      </c>
      <c r="R12" s="188">
        <f t="shared" si="5"/>
        <v>10.1</v>
      </c>
      <c r="S12" s="188">
        <f t="shared" si="6"/>
        <v>10.1</v>
      </c>
      <c r="T12" s="142">
        <f>S12</f>
        <v>10.1</v>
      </c>
    </row>
    <row r="13" spans="1:20" x14ac:dyDescent="0.3">
      <c r="A13" s="332">
        <v>9</v>
      </c>
      <c r="B13" s="180" t="s">
        <v>566</v>
      </c>
      <c r="C13" s="180">
        <v>471</v>
      </c>
      <c r="D13" s="194"/>
      <c r="E13" s="183">
        <v>43519</v>
      </c>
      <c r="F13" s="195">
        <v>3</v>
      </c>
      <c r="G13" s="195">
        <v>11.5</v>
      </c>
      <c r="H13" s="195">
        <v>12</v>
      </c>
      <c r="I13" s="195">
        <v>85</v>
      </c>
      <c r="J13" s="181">
        <v>70</v>
      </c>
      <c r="K13" s="195">
        <f t="shared" si="0"/>
        <v>73</v>
      </c>
      <c r="L13" s="195">
        <f t="shared" si="1"/>
        <v>15</v>
      </c>
      <c r="M13" s="195">
        <f t="shared" si="2"/>
        <v>11.5</v>
      </c>
      <c r="N13" s="195">
        <f t="shared" si="3"/>
        <v>3.5</v>
      </c>
      <c r="O13" s="195" t="str">
        <f t="shared" si="7"/>
        <v>30%</v>
      </c>
      <c r="P13" s="195">
        <f t="shared" si="4"/>
        <v>1.05</v>
      </c>
      <c r="Q13" s="195">
        <v>0.2</v>
      </c>
      <c r="R13" s="195">
        <v>11.5</v>
      </c>
      <c r="S13" s="408">
        <f t="shared" si="6"/>
        <v>11.5</v>
      </c>
      <c r="T13" s="333">
        <v>12</v>
      </c>
    </row>
    <row r="14" spans="1:20" x14ac:dyDescent="0.3">
      <c r="A14" s="331">
        <v>10</v>
      </c>
      <c r="B14" s="180" t="s">
        <v>102</v>
      </c>
      <c r="C14" s="180">
        <v>260</v>
      </c>
      <c r="D14" s="182"/>
      <c r="E14" s="183">
        <v>43519</v>
      </c>
      <c r="F14" s="181">
        <v>2</v>
      </c>
      <c r="G14" s="181">
        <v>16.100000000000001</v>
      </c>
      <c r="H14" s="186">
        <f>G14</f>
        <v>16.100000000000001</v>
      </c>
      <c r="I14" s="181">
        <v>100</v>
      </c>
      <c r="J14" s="181">
        <v>70</v>
      </c>
      <c r="K14" s="186">
        <f t="shared" si="0"/>
        <v>83.9</v>
      </c>
      <c r="L14" s="187">
        <f t="shared" si="1"/>
        <v>30</v>
      </c>
      <c r="M14" s="188">
        <f t="shared" si="2"/>
        <v>16.100000000000001</v>
      </c>
      <c r="N14" s="188">
        <f t="shared" si="3"/>
        <v>13.899999999999999</v>
      </c>
      <c r="O14" s="181" t="str">
        <f t="shared" si="7"/>
        <v>50%</v>
      </c>
      <c r="P14" s="181">
        <f t="shared" si="4"/>
        <v>6.9499999999999993</v>
      </c>
      <c r="Q14" s="181" t="str">
        <f t="shared" si="8"/>
        <v>0.1</v>
      </c>
      <c r="R14" s="188">
        <f t="shared" si="5"/>
        <v>16.200000000000003</v>
      </c>
      <c r="S14" s="188">
        <f t="shared" si="6"/>
        <v>16.200000000000003</v>
      </c>
      <c r="T14" s="142">
        <f>S14</f>
        <v>16.200000000000003</v>
      </c>
    </row>
    <row r="15" spans="1:20" x14ac:dyDescent="0.3">
      <c r="A15" s="332">
        <v>11</v>
      </c>
      <c r="B15" s="180" t="s">
        <v>109</v>
      </c>
      <c r="C15" s="180">
        <v>133</v>
      </c>
      <c r="D15" s="182" t="s">
        <v>34</v>
      </c>
      <c r="E15" s="183">
        <v>43519</v>
      </c>
      <c r="F15" s="181">
        <v>3</v>
      </c>
      <c r="G15" s="188">
        <v>9.1</v>
      </c>
      <c r="H15" s="186">
        <v>9</v>
      </c>
      <c r="I15" s="181">
        <v>80</v>
      </c>
      <c r="J15" s="181">
        <v>70</v>
      </c>
      <c r="K15" s="186">
        <v>73</v>
      </c>
      <c r="L15" s="187">
        <f t="shared" si="1"/>
        <v>10</v>
      </c>
      <c r="M15" s="188">
        <f t="shared" si="2"/>
        <v>9.1</v>
      </c>
      <c r="N15" s="188">
        <f t="shared" si="3"/>
        <v>0.90000000000000036</v>
      </c>
      <c r="O15" s="181" t="str">
        <f t="shared" si="7"/>
        <v>30%</v>
      </c>
      <c r="P15" s="181">
        <f t="shared" si="4"/>
        <v>0.27000000000000007</v>
      </c>
      <c r="Q15" s="181" t="str">
        <f t="shared" si="8"/>
        <v>0.1</v>
      </c>
      <c r="R15" s="188">
        <f t="shared" si="5"/>
        <v>9.1999999999999993</v>
      </c>
      <c r="S15" s="188">
        <f t="shared" si="6"/>
        <v>9.1999999999999993</v>
      </c>
      <c r="T15" s="142">
        <v>9</v>
      </c>
    </row>
    <row r="16" spans="1:20" x14ac:dyDescent="0.3">
      <c r="A16" s="331">
        <v>12</v>
      </c>
      <c r="B16" s="194" t="s">
        <v>492</v>
      </c>
      <c r="C16" s="180">
        <v>473</v>
      </c>
      <c r="D16" s="194" t="s">
        <v>20</v>
      </c>
      <c r="E16" s="183">
        <v>43519</v>
      </c>
      <c r="F16" s="195">
        <v>2</v>
      </c>
      <c r="G16" s="181">
        <v>17</v>
      </c>
      <c r="H16" s="186">
        <v>17</v>
      </c>
      <c r="I16" s="181">
        <v>99</v>
      </c>
      <c r="J16" s="181">
        <v>70</v>
      </c>
      <c r="K16" s="186">
        <f>I16-H16</f>
        <v>82</v>
      </c>
      <c r="L16" s="187">
        <f t="shared" si="1"/>
        <v>29</v>
      </c>
      <c r="M16" s="188">
        <f t="shared" si="2"/>
        <v>17</v>
      </c>
      <c r="N16" s="188">
        <f t="shared" si="3"/>
        <v>12</v>
      </c>
      <c r="O16" s="181" t="str">
        <f t="shared" si="7"/>
        <v>50%</v>
      </c>
      <c r="P16" s="181">
        <f t="shared" si="4"/>
        <v>6</v>
      </c>
      <c r="Q16" s="181" t="str">
        <f t="shared" si="8"/>
        <v>0.1</v>
      </c>
      <c r="R16" s="188">
        <f t="shared" si="5"/>
        <v>17.100000000000001</v>
      </c>
      <c r="S16" s="188">
        <f t="shared" si="6"/>
        <v>17.100000000000001</v>
      </c>
      <c r="T16" s="142">
        <f>S16</f>
        <v>17.100000000000001</v>
      </c>
    </row>
    <row r="17" spans="1:20" x14ac:dyDescent="0.3">
      <c r="A17" s="332">
        <v>13</v>
      </c>
      <c r="B17" s="194" t="s">
        <v>491</v>
      </c>
      <c r="C17" s="180">
        <v>472</v>
      </c>
      <c r="D17" s="194" t="s">
        <v>34</v>
      </c>
      <c r="E17" s="183">
        <v>43519</v>
      </c>
      <c r="F17" s="195">
        <v>3</v>
      </c>
      <c r="G17" s="181">
        <v>19</v>
      </c>
      <c r="H17" s="186">
        <v>19</v>
      </c>
      <c r="I17" s="181">
        <v>103</v>
      </c>
      <c r="J17" s="181">
        <v>70</v>
      </c>
      <c r="K17" s="186">
        <f>I17-H17</f>
        <v>84</v>
      </c>
      <c r="L17" s="187">
        <f t="shared" si="1"/>
        <v>33</v>
      </c>
      <c r="M17" s="188">
        <f t="shared" si="2"/>
        <v>19</v>
      </c>
      <c r="N17" s="188">
        <f t="shared" si="3"/>
        <v>14</v>
      </c>
      <c r="O17" s="198">
        <v>0.7</v>
      </c>
      <c r="P17" s="181">
        <f t="shared" si="4"/>
        <v>9.7999999999999989</v>
      </c>
      <c r="Q17" s="181" t="str">
        <f t="shared" si="8"/>
        <v>0.1</v>
      </c>
      <c r="R17" s="188">
        <f t="shared" si="5"/>
        <v>19.100000000000001</v>
      </c>
      <c r="S17" s="188">
        <f t="shared" si="6"/>
        <v>19.100000000000001</v>
      </c>
      <c r="T17" s="142">
        <f>S17</f>
        <v>19.100000000000001</v>
      </c>
    </row>
    <row r="18" spans="1:20" x14ac:dyDescent="0.3">
      <c r="A18" s="332">
        <v>14</v>
      </c>
      <c r="B18" s="180" t="s">
        <v>118</v>
      </c>
      <c r="C18" s="180">
        <v>99</v>
      </c>
      <c r="D18" s="182"/>
      <c r="E18" s="183">
        <v>43519</v>
      </c>
      <c r="F18" s="181">
        <v>4</v>
      </c>
      <c r="G18" s="188">
        <v>4.5</v>
      </c>
      <c r="H18" s="186">
        <v>4</v>
      </c>
      <c r="I18" s="181">
        <v>75</v>
      </c>
      <c r="J18" s="181">
        <v>70</v>
      </c>
      <c r="K18" s="186">
        <v>77</v>
      </c>
      <c r="L18" s="187">
        <f t="shared" si="1"/>
        <v>5</v>
      </c>
      <c r="M18" s="188">
        <f t="shared" si="2"/>
        <v>4.5</v>
      </c>
      <c r="N18" s="188">
        <f t="shared" si="3"/>
        <v>0.5</v>
      </c>
      <c r="O18" s="181" t="str">
        <f t="shared" si="7"/>
        <v>15%</v>
      </c>
      <c r="P18" s="181">
        <f t="shared" si="4"/>
        <v>7.4999999999999997E-2</v>
      </c>
      <c r="Q18" s="181" t="str">
        <f t="shared" si="8"/>
        <v>0.1</v>
      </c>
      <c r="R18" s="188">
        <f t="shared" si="5"/>
        <v>4.5999999999999996</v>
      </c>
      <c r="S18" s="188">
        <f t="shared" si="6"/>
        <v>4.5999999999999996</v>
      </c>
      <c r="T18" s="142">
        <f>S18</f>
        <v>4.5999999999999996</v>
      </c>
    </row>
    <row r="19" spans="1:20" x14ac:dyDescent="0.3">
      <c r="A19" s="331">
        <v>15</v>
      </c>
      <c r="B19" s="182" t="s">
        <v>120</v>
      </c>
      <c r="C19" s="180">
        <v>348</v>
      </c>
      <c r="D19" s="182"/>
      <c r="E19" s="183">
        <v>43519</v>
      </c>
      <c r="F19" s="181">
        <v>1</v>
      </c>
      <c r="G19" s="181">
        <v>8.1</v>
      </c>
      <c r="H19" s="181">
        <v>8</v>
      </c>
      <c r="I19" s="181">
        <v>88</v>
      </c>
      <c r="J19" s="181">
        <v>70</v>
      </c>
      <c r="K19" s="181">
        <f>I19-H19</f>
        <v>80</v>
      </c>
      <c r="L19" s="181">
        <f t="shared" si="1"/>
        <v>18</v>
      </c>
      <c r="M19" s="181">
        <f t="shared" si="2"/>
        <v>8.1</v>
      </c>
      <c r="N19" s="181">
        <f t="shared" si="3"/>
        <v>9.9</v>
      </c>
      <c r="O19" s="181" t="str">
        <f t="shared" si="7"/>
        <v>30%</v>
      </c>
      <c r="P19" s="181">
        <f t="shared" si="4"/>
        <v>2.97</v>
      </c>
      <c r="Q19" s="181" t="str">
        <f t="shared" si="8"/>
        <v>0.1</v>
      </c>
      <c r="R19" s="181">
        <f t="shared" si="5"/>
        <v>8.1999999999999993</v>
      </c>
      <c r="S19" s="181">
        <f t="shared" si="6"/>
        <v>8.1999999999999993</v>
      </c>
      <c r="T19" s="215">
        <v>8</v>
      </c>
    </row>
    <row r="20" spans="1:20" x14ac:dyDescent="0.3">
      <c r="A20" s="332">
        <v>16</v>
      </c>
      <c r="B20" s="180" t="s">
        <v>632</v>
      </c>
      <c r="C20" s="180">
        <v>184</v>
      </c>
      <c r="D20" s="182" t="s">
        <v>252</v>
      </c>
      <c r="E20" s="183">
        <v>43519</v>
      </c>
      <c r="F20" s="181">
        <v>5</v>
      </c>
      <c r="G20" s="188">
        <v>5.4</v>
      </c>
      <c r="H20" s="186">
        <v>5</v>
      </c>
      <c r="I20" s="181">
        <v>77</v>
      </c>
      <c r="J20" s="181">
        <v>70</v>
      </c>
      <c r="K20" s="186">
        <v>73</v>
      </c>
      <c r="L20" s="187">
        <f t="shared" si="1"/>
        <v>7</v>
      </c>
      <c r="M20" s="188">
        <f t="shared" si="2"/>
        <v>5.4</v>
      </c>
      <c r="N20" s="188">
        <f t="shared" si="3"/>
        <v>1.5999999999999996</v>
      </c>
      <c r="O20" s="198">
        <v>0.3</v>
      </c>
      <c r="P20" s="181">
        <f t="shared" si="4"/>
        <v>0.47999999999999987</v>
      </c>
      <c r="Q20" s="181" t="str">
        <f t="shared" si="8"/>
        <v>0.1</v>
      </c>
      <c r="R20" s="188">
        <f t="shared" si="5"/>
        <v>5.5</v>
      </c>
      <c r="S20" s="188">
        <f t="shared" si="6"/>
        <v>5.5</v>
      </c>
      <c r="T20" s="142">
        <f>S20</f>
        <v>5.5</v>
      </c>
    </row>
    <row r="21" spans="1:20" x14ac:dyDescent="0.3">
      <c r="A21" s="331">
        <v>17</v>
      </c>
      <c r="B21" s="180" t="s">
        <v>144</v>
      </c>
      <c r="C21" s="180">
        <v>216</v>
      </c>
      <c r="D21" s="182"/>
      <c r="E21" s="183">
        <v>43519</v>
      </c>
      <c r="F21" s="181">
        <v>2</v>
      </c>
      <c r="G21" s="181">
        <v>11.1</v>
      </c>
      <c r="H21" s="186">
        <v>11</v>
      </c>
      <c r="I21" s="181">
        <v>92</v>
      </c>
      <c r="J21" s="181">
        <v>70</v>
      </c>
      <c r="K21" s="186">
        <v>82</v>
      </c>
      <c r="L21" s="187">
        <f t="shared" si="1"/>
        <v>22</v>
      </c>
      <c r="M21" s="188">
        <f t="shared" si="2"/>
        <v>11.1</v>
      </c>
      <c r="N21" s="188">
        <f t="shared" si="3"/>
        <v>10.9</v>
      </c>
      <c r="O21" s="198">
        <v>0.3</v>
      </c>
      <c r="P21" s="181">
        <f t="shared" si="4"/>
        <v>3.27</v>
      </c>
      <c r="Q21" s="181" t="str">
        <f t="shared" si="8"/>
        <v>0.1</v>
      </c>
      <c r="R21" s="188">
        <f t="shared" si="5"/>
        <v>11.2</v>
      </c>
      <c r="S21" s="188">
        <f t="shared" si="6"/>
        <v>11.2</v>
      </c>
      <c r="T21" s="142">
        <v>11</v>
      </c>
    </row>
    <row r="22" spans="1:20" x14ac:dyDescent="0.3">
      <c r="A22" s="332">
        <v>18</v>
      </c>
      <c r="B22" s="180" t="s">
        <v>154</v>
      </c>
      <c r="C22" s="180">
        <v>55</v>
      </c>
      <c r="D22" s="182" t="s">
        <v>45</v>
      </c>
      <c r="E22" s="183">
        <v>43519</v>
      </c>
      <c r="F22" s="181">
        <v>4</v>
      </c>
      <c r="G22" s="181">
        <v>16</v>
      </c>
      <c r="H22" s="186">
        <v>16</v>
      </c>
      <c r="I22" s="181">
        <v>104</v>
      </c>
      <c r="J22" s="181">
        <v>70</v>
      </c>
      <c r="K22" s="186">
        <f>I22-H22</f>
        <v>88</v>
      </c>
      <c r="L22" s="187">
        <f t="shared" si="1"/>
        <v>34</v>
      </c>
      <c r="M22" s="188">
        <f t="shared" si="2"/>
        <v>16</v>
      </c>
      <c r="N22" s="188">
        <f t="shared" si="3"/>
        <v>18</v>
      </c>
      <c r="O22" s="181" t="str">
        <f>IF(M22&gt;=19.5,"70%",IF(M22&gt;=13.5,"50%",IF(M22&gt;=5.5,"30%",IF(M22&gt;=0.1,"15%"))))</f>
        <v>50%</v>
      </c>
      <c r="P22" s="181">
        <f t="shared" si="4"/>
        <v>9</v>
      </c>
      <c r="Q22" s="181">
        <v>0.1</v>
      </c>
      <c r="R22" s="188">
        <f t="shared" si="5"/>
        <v>16.100000000000001</v>
      </c>
      <c r="S22" s="188">
        <f t="shared" si="6"/>
        <v>16.100000000000001</v>
      </c>
      <c r="T22" s="142">
        <f>S22</f>
        <v>16.100000000000001</v>
      </c>
    </row>
    <row r="23" spans="1:20" x14ac:dyDescent="0.3">
      <c r="A23" s="332">
        <v>19</v>
      </c>
      <c r="B23" s="180" t="s">
        <v>155</v>
      </c>
      <c r="C23" s="180">
        <v>354</v>
      </c>
      <c r="D23" s="182" t="s">
        <v>45</v>
      </c>
      <c r="E23" s="183">
        <v>43519</v>
      </c>
      <c r="F23" s="181">
        <v>4</v>
      </c>
      <c r="G23" s="181">
        <v>16.3</v>
      </c>
      <c r="H23" s="181">
        <v>16</v>
      </c>
      <c r="I23" s="181">
        <v>95</v>
      </c>
      <c r="J23" s="181">
        <v>70</v>
      </c>
      <c r="K23" s="181">
        <f>I23-H23</f>
        <v>79</v>
      </c>
      <c r="L23" s="181">
        <f t="shared" si="1"/>
        <v>25</v>
      </c>
      <c r="M23" s="181">
        <f t="shared" si="2"/>
        <v>16.3</v>
      </c>
      <c r="N23" s="181">
        <f t="shared" si="3"/>
        <v>8.6999999999999993</v>
      </c>
      <c r="O23" s="181" t="str">
        <f>IF(M23&gt;=19.5,"70%",IF(M23&gt;=13.5,"50%",IF(M23&gt;=5.5,"30%",IF(M23&gt;=0.1,"15%"))))</f>
        <v>50%</v>
      </c>
      <c r="P23" s="181">
        <f t="shared" si="4"/>
        <v>4.3499999999999996</v>
      </c>
      <c r="Q23" s="181" t="str">
        <f t="shared" si="8"/>
        <v>0.1</v>
      </c>
      <c r="R23" s="181">
        <f t="shared" si="5"/>
        <v>16.400000000000002</v>
      </c>
      <c r="S23" s="181">
        <f t="shared" si="6"/>
        <v>16.400000000000002</v>
      </c>
      <c r="T23" s="215">
        <v>16</v>
      </c>
    </row>
    <row r="24" spans="1:20" x14ac:dyDescent="0.3">
      <c r="A24" s="331">
        <v>20</v>
      </c>
      <c r="B24" s="180" t="s">
        <v>158</v>
      </c>
      <c r="C24" s="180">
        <v>210</v>
      </c>
      <c r="D24" s="182"/>
      <c r="E24" s="183">
        <v>43519</v>
      </c>
      <c r="F24" s="181">
        <v>3</v>
      </c>
      <c r="G24" s="188">
        <v>9.8000000000000007</v>
      </c>
      <c r="H24" s="186">
        <v>10</v>
      </c>
      <c r="I24" s="181">
        <v>87</v>
      </c>
      <c r="J24" s="181">
        <v>70</v>
      </c>
      <c r="K24" s="186">
        <v>90</v>
      </c>
      <c r="L24" s="187">
        <f t="shared" si="1"/>
        <v>17</v>
      </c>
      <c r="M24" s="188">
        <f t="shared" si="2"/>
        <v>9.8000000000000007</v>
      </c>
      <c r="N24" s="188">
        <f t="shared" si="3"/>
        <v>7.1999999999999993</v>
      </c>
      <c r="O24" s="181" t="str">
        <f>IF(M24&gt;=19.5,"70%",IF(M24&gt;=13.5,"50%",IF(M24&gt;=5.5,"30%",IF(M24&gt;=0.1,"15%"))))</f>
        <v>30%</v>
      </c>
      <c r="P24" s="181">
        <f t="shared" si="4"/>
        <v>2.1599999999999997</v>
      </c>
      <c r="Q24" s="181" t="str">
        <f t="shared" si="8"/>
        <v>0.1</v>
      </c>
      <c r="R24" s="188">
        <f t="shared" si="5"/>
        <v>9.9</v>
      </c>
      <c r="S24" s="188">
        <f t="shared" si="6"/>
        <v>9.9</v>
      </c>
      <c r="T24" s="142">
        <v>10</v>
      </c>
    </row>
    <row r="25" spans="1:20" x14ac:dyDescent="0.3">
      <c r="A25" s="332">
        <v>21</v>
      </c>
      <c r="B25" s="180" t="s">
        <v>489</v>
      </c>
      <c r="C25" s="180">
        <v>490</v>
      </c>
      <c r="D25" s="182" t="s">
        <v>86</v>
      </c>
      <c r="E25" s="183">
        <v>43519</v>
      </c>
      <c r="F25" s="181">
        <v>4</v>
      </c>
      <c r="G25" s="188">
        <v>20.6</v>
      </c>
      <c r="H25" s="186">
        <v>21</v>
      </c>
      <c r="I25" s="181">
        <v>98</v>
      </c>
      <c r="J25" s="181">
        <v>70</v>
      </c>
      <c r="K25" s="186">
        <v>68</v>
      </c>
      <c r="L25" s="187">
        <f t="shared" si="1"/>
        <v>28</v>
      </c>
      <c r="M25" s="188">
        <f t="shared" si="2"/>
        <v>20.6</v>
      </c>
      <c r="N25" s="188">
        <f t="shared" si="3"/>
        <v>7.3999999999999986</v>
      </c>
      <c r="O25" s="181" t="str">
        <f>IF(M25&gt;=19.5,"70%",IF(M25&gt;=13.5,"50%",IF(M25&gt;=5.5,"30%",IF(M25&gt;=0.1,"15%"))))</f>
        <v>70%</v>
      </c>
      <c r="P25" s="181">
        <f t="shared" si="4"/>
        <v>5.1799999999999988</v>
      </c>
      <c r="Q25" s="181">
        <v>0.3</v>
      </c>
      <c r="R25" s="188">
        <f t="shared" si="5"/>
        <v>20.900000000000002</v>
      </c>
      <c r="S25" s="188">
        <f t="shared" si="6"/>
        <v>20.900000000000002</v>
      </c>
      <c r="T25" s="142">
        <v>21</v>
      </c>
    </row>
    <row r="26" spans="1:20" x14ac:dyDescent="0.3">
      <c r="A26" s="331">
        <v>22</v>
      </c>
      <c r="B26" s="180" t="s">
        <v>504</v>
      </c>
      <c r="C26" s="180">
        <v>217</v>
      </c>
      <c r="D26" s="182" t="s">
        <v>34</v>
      </c>
      <c r="E26" s="183">
        <v>43519</v>
      </c>
      <c r="F26" s="181">
        <v>2</v>
      </c>
      <c r="G26" s="188">
        <v>9</v>
      </c>
      <c r="H26" s="186">
        <v>9</v>
      </c>
      <c r="I26" s="181">
        <v>84</v>
      </c>
      <c r="J26" s="181">
        <v>70</v>
      </c>
      <c r="K26" s="186">
        <f>I26-H26</f>
        <v>75</v>
      </c>
      <c r="L26" s="187">
        <f t="shared" si="1"/>
        <v>14</v>
      </c>
      <c r="M26" s="188">
        <f t="shared" si="2"/>
        <v>9</v>
      </c>
      <c r="N26" s="188">
        <f t="shared" si="3"/>
        <v>5</v>
      </c>
      <c r="O26" s="198">
        <v>0.3</v>
      </c>
      <c r="P26" s="181">
        <f t="shared" si="4"/>
        <v>1.5</v>
      </c>
      <c r="Q26" s="181" t="str">
        <f t="shared" si="8"/>
        <v>0.1</v>
      </c>
      <c r="R26" s="188">
        <f t="shared" si="5"/>
        <v>9.1</v>
      </c>
      <c r="S26" s="188">
        <f t="shared" si="6"/>
        <v>9.1</v>
      </c>
      <c r="T26" s="142">
        <f>S26</f>
        <v>9.1</v>
      </c>
    </row>
    <row r="27" spans="1:20" x14ac:dyDescent="0.3">
      <c r="A27" s="332">
        <v>23</v>
      </c>
      <c r="B27" s="180" t="s">
        <v>488</v>
      </c>
      <c r="C27" s="180">
        <v>489</v>
      </c>
      <c r="D27" s="182"/>
      <c r="E27" s="183">
        <v>43519</v>
      </c>
      <c r="F27" s="181">
        <v>3</v>
      </c>
      <c r="G27" s="188">
        <v>15</v>
      </c>
      <c r="H27" s="186">
        <v>14.5</v>
      </c>
      <c r="I27" s="181">
        <v>89</v>
      </c>
      <c r="J27" s="181">
        <v>70</v>
      </c>
      <c r="K27" s="186">
        <f>I27-H27</f>
        <v>74.5</v>
      </c>
      <c r="L27" s="187">
        <f t="shared" si="1"/>
        <v>19</v>
      </c>
      <c r="M27" s="188">
        <f t="shared" si="2"/>
        <v>15</v>
      </c>
      <c r="N27" s="188">
        <f t="shared" si="3"/>
        <v>4</v>
      </c>
      <c r="O27" s="181" t="str">
        <f>IF(M27&gt;=19.5,"70%",IF(M27&gt;=13.5,"50%",IF(M27&gt;=5.5,"30%",IF(M27&gt;=0.1,"15%"))))</f>
        <v>50%</v>
      </c>
      <c r="P27" s="181">
        <f t="shared" si="4"/>
        <v>2</v>
      </c>
      <c r="Q27" s="181" t="str">
        <f t="shared" si="8"/>
        <v>0.1</v>
      </c>
      <c r="R27" s="188">
        <f t="shared" si="5"/>
        <v>15.1</v>
      </c>
      <c r="S27" s="188">
        <f t="shared" si="6"/>
        <v>15.1</v>
      </c>
      <c r="T27" s="142">
        <v>15</v>
      </c>
    </row>
    <row r="28" spans="1:20" x14ac:dyDescent="0.3">
      <c r="A28" s="332">
        <v>24</v>
      </c>
      <c r="B28" s="180" t="s">
        <v>217</v>
      </c>
      <c r="C28" s="180">
        <v>22</v>
      </c>
      <c r="D28" s="182" t="s">
        <v>110</v>
      </c>
      <c r="E28" s="183">
        <v>43519</v>
      </c>
      <c r="F28" s="181">
        <v>2</v>
      </c>
      <c r="G28" s="188">
        <v>13.3</v>
      </c>
      <c r="H28" s="186">
        <v>13.1</v>
      </c>
      <c r="I28" s="181">
        <v>86</v>
      </c>
      <c r="J28" s="181">
        <v>70</v>
      </c>
      <c r="K28" s="186">
        <f>I28-H28</f>
        <v>72.900000000000006</v>
      </c>
      <c r="L28" s="187">
        <f t="shared" si="1"/>
        <v>16</v>
      </c>
      <c r="M28" s="188">
        <f t="shared" si="2"/>
        <v>13.3</v>
      </c>
      <c r="N28" s="188">
        <f t="shared" si="3"/>
        <v>2.6999999999999993</v>
      </c>
      <c r="O28" s="181" t="str">
        <f>IF(M28&gt;=19.5,"70%",IF(M28&gt;=13.5,"50%",IF(M28&gt;=5.5,"30%",IF(M28&gt;=0.1,"15%"))))</f>
        <v>30%</v>
      </c>
      <c r="P28" s="181">
        <f t="shared" si="4"/>
        <v>0.80999999999999972</v>
      </c>
      <c r="Q28" s="181" t="str">
        <f t="shared" si="8"/>
        <v>0.1</v>
      </c>
      <c r="R28" s="188">
        <f t="shared" si="5"/>
        <v>13.4</v>
      </c>
      <c r="S28" s="188">
        <f t="shared" si="6"/>
        <v>13.4</v>
      </c>
      <c r="T28" s="142">
        <f>S28</f>
        <v>13.4</v>
      </c>
    </row>
    <row r="29" spans="1:20" x14ac:dyDescent="0.3">
      <c r="A29" s="331">
        <v>25</v>
      </c>
      <c r="B29" s="180" t="s">
        <v>487</v>
      </c>
      <c r="C29" s="180">
        <v>488</v>
      </c>
      <c r="D29" s="182" t="s">
        <v>252</v>
      </c>
      <c r="E29" s="183">
        <v>43519</v>
      </c>
      <c r="F29" s="181">
        <v>5</v>
      </c>
      <c r="G29" s="181">
        <v>23.2</v>
      </c>
      <c r="H29" s="181">
        <v>23</v>
      </c>
      <c r="I29" s="181">
        <v>96</v>
      </c>
      <c r="J29" s="181">
        <v>70</v>
      </c>
      <c r="K29" s="181">
        <f>I29-H29</f>
        <v>73</v>
      </c>
      <c r="L29" s="181">
        <f t="shared" si="1"/>
        <v>26</v>
      </c>
      <c r="M29" s="181">
        <f t="shared" si="2"/>
        <v>23.2</v>
      </c>
      <c r="N29" s="181">
        <f t="shared" si="3"/>
        <v>2.8000000000000007</v>
      </c>
      <c r="O29" s="181" t="str">
        <f>IF(M29&gt;=19.5,"70%",IF(M29&gt;=13.5,"50%",IF(M29&gt;=5.5,"30%",IF(M29&gt;=0.1,"15%"))))</f>
        <v>70%</v>
      </c>
      <c r="P29" s="181">
        <f t="shared" si="4"/>
        <v>1.9600000000000004</v>
      </c>
      <c r="Q29" s="181" t="str">
        <f t="shared" si="8"/>
        <v>0.1</v>
      </c>
      <c r="R29" s="181">
        <f t="shared" si="5"/>
        <v>23.3</v>
      </c>
      <c r="S29" s="181">
        <f t="shared" si="6"/>
        <v>23.3</v>
      </c>
      <c r="T29" s="215">
        <v>23</v>
      </c>
    </row>
    <row r="30" spans="1:20" x14ac:dyDescent="0.3">
      <c r="A30" s="332">
        <v>26</v>
      </c>
      <c r="B30" s="180" t="s">
        <v>222</v>
      </c>
      <c r="C30" s="180">
        <v>28</v>
      </c>
      <c r="D30" s="182"/>
      <c r="E30" s="183">
        <v>43519</v>
      </c>
      <c r="F30" s="181">
        <v>2</v>
      </c>
      <c r="G30" s="188">
        <v>13.5</v>
      </c>
      <c r="H30" s="186">
        <f>G30</f>
        <v>13.5</v>
      </c>
      <c r="I30" s="181">
        <v>97</v>
      </c>
      <c r="J30" s="181">
        <v>72</v>
      </c>
      <c r="K30" s="186">
        <v>83</v>
      </c>
      <c r="L30" s="187">
        <f t="shared" si="1"/>
        <v>25</v>
      </c>
      <c r="M30" s="188">
        <f t="shared" si="2"/>
        <v>13.5</v>
      </c>
      <c r="N30" s="188">
        <f t="shared" si="3"/>
        <v>11.5</v>
      </c>
      <c r="O30" s="181" t="str">
        <f>IF(M30&gt;=19.5,"70%",IF(M30&gt;=13.5,"50%",IF(M30&gt;=5.5,"30%",IF(M30&gt;=0.1,"15%"))))</f>
        <v>50%</v>
      </c>
      <c r="P30" s="181">
        <f t="shared" si="4"/>
        <v>5.75</v>
      </c>
      <c r="Q30" s="181" t="str">
        <f t="shared" si="8"/>
        <v>0.1</v>
      </c>
      <c r="R30" s="188">
        <f t="shared" si="5"/>
        <v>13.6</v>
      </c>
      <c r="S30" s="188">
        <f t="shared" si="6"/>
        <v>13.6</v>
      </c>
      <c r="T30" s="142">
        <f>S30</f>
        <v>13.6</v>
      </c>
    </row>
    <row r="31" spans="1:20" x14ac:dyDescent="0.3">
      <c r="A31" s="331">
        <v>27</v>
      </c>
      <c r="B31" s="189" t="s">
        <v>226</v>
      </c>
      <c r="C31" s="189">
        <v>318</v>
      </c>
      <c r="D31" s="196"/>
      <c r="E31" s="183">
        <v>43519</v>
      </c>
      <c r="F31" s="192">
        <v>1</v>
      </c>
      <c r="G31" s="192">
        <v>22</v>
      </c>
      <c r="H31" s="192">
        <v>22</v>
      </c>
      <c r="I31" s="192">
        <v>100</v>
      </c>
      <c r="J31" s="181">
        <v>70</v>
      </c>
      <c r="K31" s="192"/>
      <c r="L31" s="192">
        <v>103</v>
      </c>
      <c r="M31" s="192"/>
      <c r="N31" s="192">
        <v>11</v>
      </c>
      <c r="O31" s="314">
        <v>0.7</v>
      </c>
      <c r="P31" s="192">
        <v>23.099999999999998</v>
      </c>
      <c r="Q31" s="192">
        <v>0.1</v>
      </c>
      <c r="R31" s="192">
        <v>22.1</v>
      </c>
      <c r="S31" s="192">
        <v>22.1</v>
      </c>
      <c r="T31" s="216">
        <v>22</v>
      </c>
    </row>
    <row r="32" spans="1:20" x14ac:dyDescent="0.3">
      <c r="A32" s="332">
        <v>28</v>
      </c>
      <c r="B32" s="180" t="s">
        <v>563</v>
      </c>
      <c r="C32" s="180">
        <v>439</v>
      </c>
      <c r="D32" s="194" t="s">
        <v>65</v>
      </c>
      <c r="E32" s="183">
        <v>43519</v>
      </c>
      <c r="F32" s="195">
        <v>3</v>
      </c>
      <c r="G32" s="181">
        <v>16.100000000000001</v>
      </c>
      <c r="H32" s="181">
        <v>16</v>
      </c>
      <c r="I32" s="181">
        <v>91</v>
      </c>
      <c r="J32" s="181">
        <v>70</v>
      </c>
      <c r="K32" s="181">
        <v>76</v>
      </c>
      <c r="L32" s="181">
        <f>I32-J32</f>
        <v>21</v>
      </c>
      <c r="M32" s="181">
        <f t="shared" ref="M32:M56" si="10">G32</f>
        <v>16.100000000000001</v>
      </c>
      <c r="N32" s="181">
        <f t="shared" ref="N32:N41" si="11">L32-M32</f>
        <v>4.8999999999999986</v>
      </c>
      <c r="O32" s="181" t="str">
        <f t="shared" ref="O32:O37" si="12">IF(M32&gt;=19.5,"70%",IF(M32&gt;=13.5,"50%",IF(M32&gt;=5.5,"30%",IF(M32&gt;=0.1,"15%"))))</f>
        <v>50%</v>
      </c>
      <c r="P32" s="181">
        <f t="shared" ref="P32:P56" si="13">N32*O32</f>
        <v>2.4499999999999993</v>
      </c>
      <c r="Q32" s="181" t="str">
        <f t="shared" ref="Q32:Q41" si="14">IF(N32&lt;0,O32, "0.1")</f>
        <v>0.1</v>
      </c>
      <c r="R32" s="181">
        <f>IF(M32&gt;=L32,(M32+P32),M32+Q32)</f>
        <v>16.200000000000003</v>
      </c>
      <c r="S32" s="181">
        <f>IF(I32&gt;1,(R32),G32)</f>
        <v>16.200000000000003</v>
      </c>
      <c r="T32" s="215">
        <v>16</v>
      </c>
    </row>
    <row r="33" spans="1:20" x14ac:dyDescent="0.3">
      <c r="A33" s="332">
        <v>29</v>
      </c>
      <c r="B33" s="180" t="s">
        <v>234</v>
      </c>
      <c r="C33" s="180">
        <v>24</v>
      </c>
      <c r="D33" s="182" t="s">
        <v>235</v>
      </c>
      <c r="E33" s="183">
        <v>43519</v>
      </c>
      <c r="F33" s="181">
        <v>4</v>
      </c>
      <c r="G33" s="188">
        <v>11.4</v>
      </c>
      <c r="H33" s="186">
        <v>11</v>
      </c>
      <c r="I33" s="181">
        <v>87</v>
      </c>
      <c r="J33" s="181">
        <v>70</v>
      </c>
      <c r="K33" s="186">
        <f t="shared" ref="K33:K40" si="15">I33-H33</f>
        <v>76</v>
      </c>
      <c r="L33" s="187">
        <f>I33-J33</f>
        <v>17</v>
      </c>
      <c r="M33" s="188">
        <f t="shared" si="10"/>
        <v>11.4</v>
      </c>
      <c r="N33" s="188">
        <f t="shared" si="11"/>
        <v>5.6</v>
      </c>
      <c r="O33" s="181" t="str">
        <f t="shared" si="12"/>
        <v>30%</v>
      </c>
      <c r="P33" s="181">
        <f t="shared" si="13"/>
        <v>1.68</v>
      </c>
      <c r="Q33" s="181" t="str">
        <f t="shared" si="14"/>
        <v>0.1</v>
      </c>
      <c r="R33" s="188">
        <f>IF(M33&gt;=L33,(M33+P33),M33+Q33)</f>
        <v>11.5</v>
      </c>
      <c r="S33" s="188">
        <f>IF(I33&gt;1,(R33),G33)</f>
        <v>11.5</v>
      </c>
      <c r="T33" s="142">
        <f>S33</f>
        <v>11.5</v>
      </c>
    </row>
    <row r="34" spans="1:20" x14ac:dyDescent="0.3">
      <c r="A34" s="331">
        <v>30</v>
      </c>
      <c r="B34" s="180" t="s">
        <v>259</v>
      </c>
      <c r="C34" s="180">
        <v>51</v>
      </c>
      <c r="D34" s="182" t="s">
        <v>20</v>
      </c>
      <c r="E34" s="183">
        <v>43519</v>
      </c>
      <c r="F34" s="181">
        <v>1</v>
      </c>
      <c r="G34" s="188">
        <v>20</v>
      </c>
      <c r="H34" s="186">
        <v>20</v>
      </c>
      <c r="I34" s="181">
        <v>92</v>
      </c>
      <c r="J34" s="181">
        <v>70</v>
      </c>
      <c r="K34" s="186">
        <f t="shared" si="15"/>
        <v>72</v>
      </c>
      <c r="L34" s="187">
        <f>I34-J34</f>
        <v>22</v>
      </c>
      <c r="M34" s="188">
        <f t="shared" si="10"/>
        <v>20</v>
      </c>
      <c r="N34" s="188">
        <f t="shared" si="11"/>
        <v>2</v>
      </c>
      <c r="O34" s="181" t="str">
        <f t="shared" si="12"/>
        <v>70%</v>
      </c>
      <c r="P34" s="181">
        <f t="shared" si="13"/>
        <v>1.4</v>
      </c>
      <c r="Q34" s="181" t="str">
        <f t="shared" si="14"/>
        <v>0.1</v>
      </c>
      <c r="R34" s="181">
        <v>20</v>
      </c>
      <c r="S34" s="188">
        <v>20</v>
      </c>
      <c r="T34" s="142">
        <v>20</v>
      </c>
    </row>
    <row r="35" spans="1:20" x14ac:dyDescent="0.3">
      <c r="A35" s="332">
        <v>31</v>
      </c>
      <c r="B35" s="315" t="s">
        <v>494</v>
      </c>
      <c r="C35" s="180">
        <v>242</v>
      </c>
      <c r="D35" s="182" t="s">
        <v>34</v>
      </c>
      <c r="E35" s="183">
        <v>43519</v>
      </c>
      <c r="F35" s="181">
        <v>1</v>
      </c>
      <c r="G35" s="188">
        <v>6.1</v>
      </c>
      <c r="H35" s="186">
        <v>6</v>
      </c>
      <c r="I35" s="181">
        <v>77</v>
      </c>
      <c r="J35" s="181">
        <v>70</v>
      </c>
      <c r="K35" s="186">
        <f t="shared" si="15"/>
        <v>71</v>
      </c>
      <c r="L35" s="358">
        <v>11</v>
      </c>
      <c r="M35" s="188">
        <f t="shared" si="10"/>
        <v>6.1</v>
      </c>
      <c r="N35" s="188">
        <f t="shared" si="11"/>
        <v>4.9000000000000004</v>
      </c>
      <c r="O35" s="181" t="str">
        <f t="shared" si="12"/>
        <v>30%</v>
      </c>
      <c r="P35" s="181">
        <f t="shared" si="13"/>
        <v>1.47</v>
      </c>
      <c r="Q35" s="181" t="str">
        <f t="shared" si="14"/>
        <v>0.1</v>
      </c>
      <c r="R35" s="188">
        <f>IF(M35&gt;=L35,(M35+P35),M35+Q35)</f>
        <v>6.1999999999999993</v>
      </c>
      <c r="S35" s="188">
        <f t="shared" ref="S35:S40" si="16">IF(I35&gt;1,(R35),G35)</f>
        <v>6.1999999999999993</v>
      </c>
      <c r="T35" s="142">
        <f t="shared" ref="T35:T40" si="17">S35</f>
        <v>6.1999999999999993</v>
      </c>
    </row>
    <row r="36" spans="1:20" x14ac:dyDescent="0.3">
      <c r="A36" s="331">
        <v>32</v>
      </c>
      <c r="B36" s="180" t="s">
        <v>448</v>
      </c>
      <c r="C36" s="180">
        <v>434</v>
      </c>
      <c r="D36" s="194" t="s">
        <v>20</v>
      </c>
      <c r="E36" s="183">
        <v>43519</v>
      </c>
      <c r="F36" s="195">
        <v>2</v>
      </c>
      <c r="G36" s="181">
        <v>8.1</v>
      </c>
      <c r="H36" s="181">
        <v>8</v>
      </c>
      <c r="I36" s="181">
        <v>84</v>
      </c>
      <c r="J36" s="181">
        <v>72</v>
      </c>
      <c r="K36" s="181">
        <f t="shared" si="15"/>
        <v>76</v>
      </c>
      <c r="L36" s="181">
        <f t="shared" ref="L36:L56" si="18">I36-J36</f>
        <v>12</v>
      </c>
      <c r="M36" s="181">
        <f t="shared" si="10"/>
        <v>8.1</v>
      </c>
      <c r="N36" s="181">
        <f t="shared" si="11"/>
        <v>3.9000000000000004</v>
      </c>
      <c r="O36" s="181" t="str">
        <f t="shared" si="12"/>
        <v>30%</v>
      </c>
      <c r="P36" s="181">
        <f t="shared" si="13"/>
        <v>1.1700000000000002</v>
      </c>
      <c r="Q36" s="181" t="str">
        <f t="shared" si="14"/>
        <v>0.1</v>
      </c>
      <c r="R36" s="181">
        <f>IF(M36&gt;=L36,(M36+P36),M36+Q36)</f>
        <v>8.1999999999999993</v>
      </c>
      <c r="S36" s="181">
        <f t="shared" si="16"/>
        <v>8.1999999999999993</v>
      </c>
      <c r="T36" s="142">
        <f t="shared" si="17"/>
        <v>8.1999999999999993</v>
      </c>
    </row>
    <row r="37" spans="1:20" x14ac:dyDescent="0.3">
      <c r="A37" s="332">
        <v>33</v>
      </c>
      <c r="B37" s="180" t="s">
        <v>304</v>
      </c>
      <c r="C37" s="180">
        <v>220</v>
      </c>
      <c r="D37" s="182" t="s">
        <v>24</v>
      </c>
      <c r="E37" s="183">
        <v>43519</v>
      </c>
      <c r="F37" s="181">
        <v>1</v>
      </c>
      <c r="G37" s="181">
        <v>14</v>
      </c>
      <c r="H37" s="181">
        <v>14</v>
      </c>
      <c r="I37" s="181">
        <v>93</v>
      </c>
      <c r="J37" s="181">
        <v>70</v>
      </c>
      <c r="K37" s="181">
        <f t="shared" si="15"/>
        <v>79</v>
      </c>
      <c r="L37" s="181">
        <f t="shared" si="18"/>
        <v>23</v>
      </c>
      <c r="M37" s="181">
        <f t="shared" si="10"/>
        <v>14</v>
      </c>
      <c r="N37" s="181">
        <f t="shared" si="11"/>
        <v>9</v>
      </c>
      <c r="O37" s="181" t="str">
        <f t="shared" si="12"/>
        <v>50%</v>
      </c>
      <c r="P37" s="181">
        <f t="shared" si="13"/>
        <v>4.5</v>
      </c>
      <c r="Q37" s="181" t="str">
        <f t="shared" si="14"/>
        <v>0.1</v>
      </c>
      <c r="R37" s="181">
        <f>IF(M37&gt;=L37,(M37+P37),M37+Q37)</f>
        <v>14.1</v>
      </c>
      <c r="S37" s="181">
        <f t="shared" si="16"/>
        <v>14.1</v>
      </c>
      <c r="T37" s="142">
        <f t="shared" si="17"/>
        <v>14.1</v>
      </c>
    </row>
    <row r="38" spans="1:20" x14ac:dyDescent="0.3">
      <c r="A38" s="332">
        <v>34</v>
      </c>
      <c r="B38" s="180" t="s">
        <v>305</v>
      </c>
      <c r="C38" s="180">
        <v>250</v>
      </c>
      <c r="D38" s="182" t="s">
        <v>20</v>
      </c>
      <c r="E38" s="183">
        <v>43519</v>
      </c>
      <c r="F38" s="181">
        <v>1</v>
      </c>
      <c r="G38" s="188">
        <v>15</v>
      </c>
      <c r="H38" s="186">
        <f>G38</f>
        <v>15</v>
      </c>
      <c r="I38" s="181">
        <v>100</v>
      </c>
      <c r="J38" s="181">
        <v>70</v>
      </c>
      <c r="K38" s="186">
        <f t="shared" si="15"/>
        <v>85</v>
      </c>
      <c r="L38" s="187">
        <f t="shared" si="18"/>
        <v>30</v>
      </c>
      <c r="M38" s="188">
        <f t="shared" si="10"/>
        <v>15</v>
      </c>
      <c r="N38" s="188">
        <f t="shared" si="11"/>
        <v>15</v>
      </c>
      <c r="O38" s="198">
        <v>0.3</v>
      </c>
      <c r="P38" s="181">
        <f t="shared" si="13"/>
        <v>4.5</v>
      </c>
      <c r="Q38" s="181" t="str">
        <f t="shared" si="14"/>
        <v>0.1</v>
      </c>
      <c r="R38" s="181">
        <v>15</v>
      </c>
      <c r="S38" s="188">
        <f t="shared" si="16"/>
        <v>15</v>
      </c>
      <c r="T38" s="142">
        <f t="shared" si="17"/>
        <v>15</v>
      </c>
    </row>
    <row r="39" spans="1:20" x14ac:dyDescent="0.3">
      <c r="A39" s="331">
        <v>35</v>
      </c>
      <c r="B39" s="180" t="s">
        <v>303</v>
      </c>
      <c r="C39" s="180">
        <v>63</v>
      </c>
      <c r="D39" s="182" t="s">
        <v>34</v>
      </c>
      <c r="E39" s="183">
        <v>43519</v>
      </c>
      <c r="F39" s="181">
        <v>4</v>
      </c>
      <c r="G39" s="188">
        <v>5.4</v>
      </c>
      <c r="H39" s="186">
        <v>5</v>
      </c>
      <c r="I39" s="181">
        <v>91</v>
      </c>
      <c r="J39" s="181">
        <v>70</v>
      </c>
      <c r="K39" s="186">
        <f t="shared" si="15"/>
        <v>86</v>
      </c>
      <c r="L39" s="187">
        <f t="shared" si="18"/>
        <v>21</v>
      </c>
      <c r="M39" s="188">
        <f t="shared" si="10"/>
        <v>5.4</v>
      </c>
      <c r="N39" s="188">
        <f t="shared" si="11"/>
        <v>15.6</v>
      </c>
      <c r="O39" s="181" t="str">
        <f>IF(M39&gt;=19.5,"70%",IF(M39&gt;=13.5,"50%",IF(M39&gt;=5.5,"30%",IF(M39&gt;=0.1,"15%"))))</f>
        <v>15%</v>
      </c>
      <c r="P39" s="181">
        <v>5.2</v>
      </c>
      <c r="Q39" s="181" t="str">
        <f t="shared" si="14"/>
        <v>0.1</v>
      </c>
      <c r="R39" s="188">
        <f>IF(M39&gt;=L39,(M39+P39),M39+Q39)</f>
        <v>5.5</v>
      </c>
      <c r="S39" s="188">
        <f t="shared" si="16"/>
        <v>5.5</v>
      </c>
      <c r="T39" s="142">
        <f t="shared" si="17"/>
        <v>5.5</v>
      </c>
    </row>
    <row r="40" spans="1:20" x14ac:dyDescent="0.3">
      <c r="A40" s="332">
        <v>36</v>
      </c>
      <c r="B40" s="180" t="s">
        <v>335</v>
      </c>
      <c r="C40" s="180">
        <v>52</v>
      </c>
      <c r="D40" s="182" t="s">
        <v>45</v>
      </c>
      <c r="E40" s="183">
        <v>43519</v>
      </c>
      <c r="F40" s="181">
        <v>3</v>
      </c>
      <c r="G40" s="188">
        <v>13.2</v>
      </c>
      <c r="H40" s="186">
        <v>13</v>
      </c>
      <c r="I40" s="181">
        <v>95</v>
      </c>
      <c r="J40" s="181">
        <v>70</v>
      </c>
      <c r="K40" s="186">
        <f t="shared" si="15"/>
        <v>82</v>
      </c>
      <c r="L40" s="187">
        <f t="shared" si="18"/>
        <v>25</v>
      </c>
      <c r="M40" s="188">
        <f t="shared" si="10"/>
        <v>13.2</v>
      </c>
      <c r="N40" s="188">
        <f t="shared" si="11"/>
        <v>11.8</v>
      </c>
      <c r="O40" s="181" t="str">
        <f>IF(M40&gt;=19.5,"70%",IF(M40&gt;=13.5,"50%",IF(M40&gt;=5.5,"30%",IF(M40&gt;=0.1,"15%"))))</f>
        <v>30%</v>
      </c>
      <c r="P40" s="181">
        <f t="shared" si="13"/>
        <v>3.54</v>
      </c>
      <c r="Q40" s="181" t="str">
        <f t="shared" si="14"/>
        <v>0.1</v>
      </c>
      <c r="R40" s="188">
        <f>IF(M40&gt;=L40,(M40+P40),M40+Q40)</f>
        <v>13.299999999999999</v>
      </c>
      <c r="S40" s="188">
        <f t="shared" si="16"/>
        <v>13.299999999999999</v>
      </c>
      <c r="T40" s="142">
        <f t="shared" si="17"/>
        <v>13.299999999999999</v>
      </c>
    </row>
    <row r="41" spans="1:20" x14ac:dyDescent="0.3">
      <c r="A41" s="331">
        <v>37</v>
      </c>
      <c r="B41" s="180" t="s">
        <v>338</v>
      </c>
      <c r="C41" s="180">
        <v>317</v>
      </c>
      <c r="D41" s="182" t="s">
        <v>34</v>
      </c>
      <c r="E41" s="183">
        <v>43519</v>
      </c>
      <c r="F41" s="181">
        <v>3</v>
      </c>
      <c r="G41" s="181">
        <v>18.100000000000001</v>
      </c>
      <c r="H41" s="181">
        <v>18</v>
      </c>
      <c r="I41" s="181">
        <v>95</v>
      </c>
      <c r="J41" s="181">
        <v>70</v>
      </c>
      <c r="K41" s="181">
        <v>80</v>
      </c>
      <c r="L41" s="181">
        <f t="shared" si="18"/>
        <v>25</v>
      </c>
      <c r="M41" s="181">
        <f t="shared" si="10"/>
        <v>18.100000000000001</v>
      </c>
      <c r="N41" s="181">
        <f t="shared" si="11"/>
        <v>6.8999999999999986</v>
      </c>
      <c r="O41" s="198">
        <v>0.7</v>
      </c>
      <c r="P41" s="181">
        <f t="shared" si="13"/>
        <v>4.8299999999999983</v>
      </c>
      <c r="Q41" s="181" t="str">
        <f t="shared" si="14"/>
        <v>0.1</v>
      </c>
      <c r="R41" s="181">
        <f>IF(M41&gt;=L41,(M41+P41),M41+Q41)</f>
        <v>18.200000000000003</v>
      </c>
      <c r="S41" s="181">
        <f>IF(I41&gt;1,(R41),G41)</f>
        <v>18.200000000000003</v>
      </c>
      <c r="T41" s="215">
        <v>18</v>
      </c>
    </row>
    <row r="42" spans="1:20" x14ac:dyDescent="0.3">
      <c r="A42" s="332">
        <v>38</v>
      </c>
      <c r="B42" s="180" t="s">
        <v>339</v>
      </c>
      <c r="C42" s="180">
        <v>77</v>
      </c>
      <c r="D42" s="180" t="s">
        <v>45</v>
      </c>
      <c r="E42" s="183">
        <v>43519</v>
      </c>
      <c r="F42" s="181">
        <v>2</v>
      </c>
      <c r="G42" s="188">
        <v>18.100000000000001</v>
      </c>
      <c r="H42" s="186">
        <v>18</v>
      </c>
      <c r="I42" s="181">
        <v>113</v>
      </c>
      <c r="J42" s="181">
        <v>70</v>
      </c>
      <c r="K42" s="186">
        <f>I42-H42</f>
        <v>95</v>
      </c>
      <c r="L42" s="187">
        <f t="shared" si="18"/>
        <v>43</v>
      </c>
      <c r="M42" s="188">
        <f t="shared" si="10"/>
        <v>18.100000000000001</v>
      </c>
      <c r="N42" s="188">
        <f>L42-M42</f>
        <v>24.9</v>
      </c>
      <c r="O42" s="198">
        <v>0.7</v>
      </c>
      <c r="P42" s="181">
        <f t="shared" si="13"/>
        <v>17.429999999999996</v>
      </c>
      <c r="Q42" s="181" t="str">
        <f>IF(N42&lt;0,O42, "0.1")</f>
        <v>0.1</v>
      </c>
      <c r="R42" s="188">
        <f t="shared" ref="R42:R56" si="19">IF(M42&gt;=L42,(M42+P42),M42+Q42)</f>
        <v>18.200000000000003</v>
      </c>
      <c r="S42" s="188">
        <f t="shared" ref="S42:S56" si="20">IF(I42&gt;1,(R42),G42)</f>
        <v>18.200000000000003</v>
      </c>
      <c r="T42" s="142">
        <f>S42</f>
        <v>18.200000000000003</v>
      </c>
    </row>
    <row r="43" spans="1:20" x14ac:dyDescent="0.3">
      <c r="A43" s="332">
        <v>39</v>
      </c>
      <c r="B43" s="180" t="s">
        <v>497</v>
      </c>
      <c r="C43" s="180">
        <v>1</v>
      </c>
      <c r="D43" s="180" t="s">
        <v>110</v>
      </c>
      <c r="E43" s="183">
        <v>43519</v>
      </c>
      <c r="F43" s="181">
        <v>3</v>
      </c>
      <c r="G43" s="188">
        <v>0.1</v>
      </c>
      <c r="H43" s="186">
        <v>0</v>
      </c>
      <c r="I43" s="181">
        <v>79</v>
      </c>
      <c r="J43" s="181">
        <v>70</v>
      </c>
      <c r="K43" s="186">
        <v>73</v>
      </c>
      <c r="L43" s="187">
        <f t="shared" si="18"/>
        <v>9</v>
      </c>
      <c r="M43" s="188">
        <f t="shared" si="10"/>
        <v>0.1</v>
      </c>
      <c r="N43" s="188">
        <v>0.4</v>
      </c>
      <c r="O43" s="198">
        <v>0.3</v>
      </c>
      <c r="P43" s="181">
        <f t="shared" si="13"/>
        <v>0.12</v>
      </c>
      <c r="Q43" s="181" t="str">
        <f>IF(N43&lt;0,O43, "0.1")</f>
        <v>0.1</v>
      </c>
      <c r="R43" s="188">
        <f t="shared" si="19"/>
        <v>0.2</v>
      </c>
      <c r="S43" s="188">
        <f t="shared" si="20"/>
        <v>0.2</v>
      </c>
      <c r="T43" s="142">
        <v>0</v>
      </c>
    </row>
    <row r="44" spans="1:20" x14ac:dyDescent="0.3">
      <c r="A44" s="331">
        <v>40</v>
      </c>
      <c r="B44" s="180" t="s">
        <v>485</v>
      </c>
      <c r="C44" s="180">
        <v>477</v>
      </c>
      <c r="D44" s="180" t="s">
        <v>17</v>
      </c>
      <c r="E44" s="183">
        <v>43519</v>
      </c>
      <c r="F44" s="181">
        <v>1</v>
      </c>
      <c r="G44" s="188">
        <v>12.7</v>
      </c>
      <c r="H44" s="186">
        <v>13</v>
      </c>
      <c r="I44" s="181">
        <v>99</v>
      </c>
      <c r="J44" s="181">
        <v>70</v>
      </c>
      <c r="K44" s="186">
        <v>99</v>
      </c>
      <c r="L44" s="187">
        <f t="shared" si="18"/>
        <v>29</v>
      </c>
      <c r="M44" s="188">
        <f t="shared" si="10"/>
        <v>12.7</v>
      </c>
      <c r="N44" s="188">
        <f t="shared" ref="N44:N56" si="21">L44-M44</f>
        <v>16.3</v>
      </c>
      <c r="O44" s="181" t="str">
        <f>IF(M44&gt;=19.5,"70%",IF(M44&gt;=13.5,"50%",IF(M44&gt;=5.5,"30%",IF(M44&gt;=0.1,"15%"))))</f>
        <v>30%</v>
      </c>
      <c r="P44" s="181">
        <f t="shared" si="13"/>
        <v>4.8899999999999997</v>
      </c>
      <c r="Q44" s="181" t="str">
        <f>IF(N44&lt;0,O44, "0.1")</f>
        <v>0.1</v>
      </c>
      <c r="R44" s="188">
        <f t="shared" si="19"/>
        <v>12.799999999999999</v>
      </c>
      <c r="S44" s="188">
        <f t="shared" si="20"/>
        <v>12.799999999999999</v>
      </c>
      <c r="T44" s="142">
        <f>S44</f>
        <v>12.799999999999999</v>
      </c>
    </row>
    <row r="45" spans="1:20" x14ac:dyDescent="0.3">
      <c r="A45" s="332">
        <v>41</v>
      </c>
      <c r="B45" s="180" t="s">
        <v>564</v>
      </c>
      <c r="C45" s="180">
        <v>283</v>
      </c>
      <c r="D45" s="180" t="s">
        <v>34</v>
      </c>
      <c r="E45" s="183">
        <v>43519</v>
      </c>
      <c r="F45" s="181">
        <v>3</v>
      </c>
      <c r="G45" s="188">
        <v>12</v>
      </c>
      <c r="H45" s="186">
        <v>12</v>
      </c>
      <c r="I45" s="181">
        <v>81</v>
      </c>
      <c r="J45" s="181">
        <v>70</v>
      </c>
      <c r="K45" s="186">
        <f t="shared" ref="K45:K50" si="22">I45-H45</f>
        <v>69</v>
      </c>
      <c r="L45" s="187">
        <f t="shared" si="18"/>
        <v>11</v>
      </c>
      <c r="M45" s="188">
        <f t="shared" si="10"/>
        <v>12</v>
      </c>
      <c r="N45" s="188">
        <f t="shared" si="21"/>
        <v>-1</v>
      </c>
      <c r="O45" s="198">
        <v>0.5</v>
      </c>
      <c r="P45" s="181">
        <f t="shared" si="13"/>
        <v>-0.5</v>
      </c>
      <c r="Q45" s="181">
        <v>0.1</v>
      </c>
      <c r="R45" s="188">
        <f t="shared" si="19"/>
        <v>11.5</v>
      </c>
      <c r="S45" s="188">
        <f t="shared" si="20"/>
        <v>11.5</v>
      </c>
      <c r="T45" s="142">
        <v>12</v>
      </c>
    </row>
    <row r="46" spans="1:20" x14ac:dyDescent="0.3">
      <c r="A46" s="331">
        <v>42</v>
      </c>
      <c r="B46" s="180" t="s">
        <v>376</v>
      </c>
      <c r="C46" s="180">
        <v>267</v>
      </c>
      <c r="D46" s="180" t="s">
        <v>34</v>
      </c>
      <c r="E46" s="183">
        <v>43519</v>
      </c>
      <c r="F46" s="181">
        <v>3</v>
      </c>
      <c r="G46" s="188">
        <v>9</v>
      </c>
      <c r="H46" s="186">
        <v>9</v>
      </c>
      <c r="I46" s="181">
        <v>87</v>
      </c>
      <c r="J46" s="181">
        <v>70</v>
      </c>
      <c r="K46" s="186">
        <f t="shared" si="22"/>
        <v>78</v>
      </c>
      <c r="L46" s="187">
        <f t="shared" si="18"/>
        <v>17</v>
      </c>
      <c r="M46" s="188">
        <f t="shared" si="10"/>
        <v>9</v>
      </c>
      <c r="N46" s="188">
        <f t="shared" si="21"/>
        <v>8</v>
      </c>
      <c r="O46" s="181" t="str">
        <f>IF(M46&gt;=19.5,"70%",IF(M46&gt;=13.5,"50%",IF(M46&gt;=5.5,"30%",IF(M46&gt;=0.1,"15%"))))</f>
        <v>30%</v>
      </c>
      <c r="P46" s="181">
        <f t="shared" si="13"/>
        <v>2.4</v>
      </c>
      <c r="Q46" s="181">
        <v>0.2</v>
      </c>
      <c r="R46" s="188">
        <f t="shared" si="19"/>
        <v>9.1999999999999993</v>
      </c>
      <c r="S46" s="188">
        <f t="shared" si="20"/>
        <v>9.1999999999999993</v>
      </c>
      <c r="T46" s="142">
        <f>S46</f>
        <v>9.1999999999999993</v>
      </c>
    </row>
    <row r="47" spans="1:20" x14ac:dyDescent="0.3">
      <c r="A47" s="332">
        <v>43</v>
      </c>
      <c r="B47" s="180" t="s">
        <v>377</v>
      </c>
      <c r="C47" s="180">
        <v>296</v>
      </c>
      <c r="D47" s="180" t="s">
        <v>34</v>
      </c>
      <c r="E47" s="183">
        <v>43519</v>
      </c>
      <c r="F47" s="181">
        <v>4</v>
      </c>
      <c r="G47" s="188">
        <v>10.1</v>
      </c>
      <c r="H47" s="186">
        <v>10</v>
      </c>
      <c r="I47" s="181">
        <v>104</v>
      </c>
      <c r="J47" s="181">
        <v>70</v>
      </c>
      <c r="K47" s="186">
        <f t="shared" si="22"/>
        <v>94</v>
      </c>
      <c r="L47" s="187">
        <f t="shared" si="18"/>
        <v>34</v>
      </c>
      <c r="M47" s="188">
        <f t="shared" si="10"/>
        <v>10.1</v>
      </c>
      <c r="N47" s="188">
        <f t="shared" si="21"/>
        <v>23.9</v>
      </c>
      <c r="O47" s="198">
        <v>0.3</v>
      </c>
      <c r="P47" s="181">
        <f t="shared" si="13"/>
        <v>7.169999999999999</v>
      </c>
      <c r="Q47" s="181">
        <v>0.1</v>
      </c>
      <c r="R47" s="188">
        <f t="shared" si="19"/>
        <v>10.199999999999999</v>
      </c>
      <c r="S47" s="188">
        <f t="shared" si="20"/>
        <v>10.199999999999999</v>
      </c>
      <c r="T47" s="142">
        <f>S47</f>
        <v>10.199999999999999</v>
      </c>
    </row>
    <row r="48" spans="1:20" x14ac:dyDescent="0.3">
      <c r="A48" s="332">
        <v>44</v>
      </c>
      <c r="B48" s="180" t="s">
        <v>554</v>
      </c>
      <c r="C48" s="180">
        <v>104</v>
      </c>
      <c r="D48" s="180" t="s">
        <v>34</v>
      </c>
      <c r="E48" s="183">
        <v>43519</v>
      </c>
      <c r="F48" s="181">
        <v>3</v>
      </c>
      <c r="G48" s="188">
        <v>9</v>
      </c>
      <c r="H48" s="186">
        <v>9</v>
      </c>
      <c r="I48" s="181">
        <v>89</v>
      </c>
      <c r="J48" s="181">
        <v>70</v>
      </c>
      <c r="K48" s="186">
        <f t="shared" si="22"/>
        <v>80</v>
      </c>
      <c r="L48" s="187">
        <f t="shared" si="18"/>
        <v>19</v>
      </c>
      <c r="M48" s="188">
        <f t="shared" si="10"/>
        <v>9</v>
      </c>
      <c r="N48" s="188">
        <f t="shared" si="21"/>
        <v>10</v>
      </c>
      <c r="O48" s="198">
        <v>0.3</v>
      </c>
      <c r="P48" s="181">
        <f t="shared" si="13"/>
        <v>3</v>
      </c>
      <c r="Q48" s="181" t="str">
        <f t="shared" ref="Q48:Q56" si="23">IF(N48&lt;0,O48, "0.1")</f>
        <v>0.1</v>
      </c>
      <c r="R48" s="188">
        <f t="shared" si="19"/>
        <v>9.1</v>
      </c>
      <c r="S48" s="188">
        <f t="shared" si="20"/>
        <v>9.1</v>
      </c>
      <c r="T48" s="142">
        <f>S48</f>
        <v>9.1</v>
      </c>
    </row>
    <row r="49" spans="1:20" x14ac:dyDescent="0.3">
      <c r="A49" s="331">
        <v>45</v>
      </c>
      <c r="B49" s="180" t="s">
        <v>384</v>
      </c>
      <c r="C49" s="180">
        <v>47</v>
      </c>
      <c r="D49" s="180" t="s">
        <v>91</v>
      </c>
      <c r="E49" s="183">
        <v>43519</v>
      </c>
      <c r="F49" s="181">
        <v>3</v>
      </c>
      <c r="G49" s="188">
        <v>9</v>
      </c>
      <c r="H49" s="186">
        <v>9</v>
      </c>
      <c r="I49" s="181">
        <v>87</v>
      </c>
      <c r="J49" s="181">
        <v>70</v>
      </c>
      <c r="K49" s="186">
        <f t="shared" si="22"/>
        <v>78</v>
      </c>
      <c r="L49" s="187">
        <f t="shared" si="18"/>
        <v>17</v>
      </c>
      <c r="M49" s="188">
        <f t="shared" si="10"/>
        <v>9</v>
      </c>
      <c r="N49" s="188">
        <f t="shared" si="21"/>
        <v>8</v>
      </c>
      <c r="O49" s="181" t="str">
        <f>IF(M49&gt;=19.5,"70%",IF(M49&gt;=13.5,"50%",IF(M49&gt;=5.5,"30%",IF(M49&gt;=0.1,"15%"))))</f>
        <v>30%</v>
      </c>
      <c r="P49" s="181">
        <f t="shared" si="13"/>
        <v>2.4</v>
      </c>
      <c r="Q49" s="181" t="str">
        <f t="shared" si="23"/>
        <v>0.1</v>
      </c>
      <c r="R49" s="188">
        <f t="shared" si="19"/>
        <v>9.1</v>
      </c>
      <c r="S49" s="188">
        <f t="shared" si="20"/>
        <v>9.1</v>
      </c>
      <c r="T49" s="142">
        <f>S49</f>
        <v>9.1</v>
      </c>
    </row>
    <row r="50" spans="1:20" x14ac:dyDescent="0.3">
      <c r="A50" s="332">
        <v>46</v>
      </c>
      <c r="B50" s="180" t="s">
        <v>486</v>
      </c>
      <c r="C50" s="180">
        <v>474</v>
      </c>
      <c r="D50" s="180" t="s">
        <v>482</v>
      </c>
      <c r="E50" s="183">
        <v>43519</v>
      </c>
      <c r="F50" s="195">
        <v>4</v>
      </c>
      <c r="G50" s="181">
        <v>24</v>
      </c>
      <c r="H50" s="181">
        <v>24</v>
      </c>
      <c r="I50" s="181">
        <v>127</v>
      </c>
      <c r="J50" s="181">
        <v>70</v>
      </c>
      <c r="K50" s="181">
        <f t="shared" si="22"/>
        <v>103</v>
      </c>
      <c r="L50" s="181">
        <f t="shared" si="18"/>
        <v>57</v>
      </c>
      <c r="M50" s="181">
        <f t="shared" si="10"/>
        <v>24</v>
      </c>
      <c r="N50" s="181">
        <f t="shared" si="21"/>
        <v>33</v>
      </c>
      <c r="O50" s="181" t="str">
        <f>IF(M50&gt;=19.5,"70%",IF(M50&gt;=13.5,"50%",IF(M50&gt;=5.5,"30%",IF(M50&gt;=0.1,"15%"))))</f>
        <v>70%</v>
      </c>
      <c r="P50" s="181">
        <f t="shared" si="13"/>
        <v>23.099999999999998</v>
      </c>
      <c r="Q50" s="181" t="str">
        <f t="shared" si="23"/>
        <v>0.1</v>
      </c>
      <c r="R50" s="181">
        <f t="shared" si="19"/>
        <v>24.1</v>
      </c>
      <c r="S50" s="181">
        <f t="shared" si="20"/>
        <v>24.1</v>
      </c>
      <c r="T50" s="215">
        <v>24</v>
      </c>
    </row>
    <row r="51" spans="1:20" x14ac:dyDescent="0.3">
      <c r="A51" s="331">
        <v>47</v>
      </c>
      <c r="B51" s="180" t="s">
        <v>391</v>
      </c>
      <c r="C51" s="180">
        <v>244</v>
      </c>
      <c r="D51" s="180" t="s">
        <v>72</v>
      </c>
      <c r="E51" s="183">
        <v>43519</v>
      </c>
      <c r="F51" s="181">
        <v>3</v>
      </c>
      <c r="G51" s="188">
        <v>4.5999999999999996</v>
      </c>
      <c r="H51" s="186">
        <v>5</v>
      </c>
      <c r="I51" s="181">
        <v>79</v>
      </c>
      <c r="J51" s="181">
        <v>70</v>
      </c>
      <c r="K51" s="186">
        <v>74</v>
      </c>
      <c r="L51" s="187">
        <f t="shared" si="18"/>
        <v>9</v>
      </c>
      <c r="M51" s="188">
        <f t="shared" si="10"/>
        <v>4.5999999999999996</v>
      </c>
      <c r="N51" s="188">
        <f t="shared" si="21"/>
        <v>4.4000000000000004</v>
      </c>
      <c r="O51" s="198">
        <v>0.3</v>
      </c>
      <c r="P51" s="181">
        <f t="shared" si="13"/>
        <v>1.32</v>
      </c>
      <c r="Q51" s="181" t="str">
        <f t="shared" si="23"/>
        <v>0.1</v>
      </c>
      <c r="R51" s="188">
        <f t="shared" si="19"/>
        <v>4.6999999999999993</v>
      </c>
      <c r="S51" s="188">
        <f t="shared" si="20"/>
        <v>4.6999999999999993</v>
      </c>
      <c r="T51" s="142">
        <v>5</v>
      </c>
    </row>
    <row r="52" spans="1:20" x14ac:dyDescent="0.3">
      <c r="A52" s="332">
        <v>48</v>
      </c>
      <c r="B52" s="316" t="s">
        <v>493</v>
      </c>
      <c r="C52" s="180">
        <v>413</v>
      </c>
      <c r="D52" s="180" t="s">
        <v>252</v>
      </c>
      <c r="E52" s="183">
        <v>43519</v>
      </c>
      <c r="F52" s="201">
        <v>3</v>
      </c>
      <c r="G52" s="181">
        <v>18</v>
      </c>
      <c r="H52" s="186">
        <v>18</v>
      </c>
      <c r="I52" s="181">
        <v>103</v>
      </c>
      <c r="J52" s="181">
        <v>70</v>
      </c>
      <c r="K52" s="186">
        <f t="shared" ref="K52:K57" si="24">I52-H52</f>
        <v>85</v>
      </c>
      <c r="L52" s="187">
        <f t="shared" si="18"/>
        <v>33</v>
      </c>
      <c r="M52" s="188">
        <f t="shared" si="10"/>
        <v>18</v>
      </c>
      <c r="N52" s="188">
        <f t="shared" si="21"/>
        <v>15</v>
      </c>
      <c r="O52" s="198">
        <v>0.7</v>
      </c>
      <c r="P52" s="181">
        <f t="shared" si="13"/>
        <v>10.5</v>
      </c>
      <c r="Q52" s="181" t="str">
        <f t="shared" si="23"/>
        <v>0.1</v>
      </c>
      <c r="R52" s="188">
        <f t="shared" si="19"/>
        <v>18.100000000000001</v>
      </c>
      <c r="S52" s="188">
        <f t="shared" si="20"/>
        <v>18.100000000000001</v>
      </c>
      <c r="T52" s="142">
        <f>S52</f>
        <v>18.100000000000001</v>
      </c>
    </row>
    <row r="53" spans="1:20" x14ac:dyDescent="0.3">
      <c r="A53" s="332">
        <v>49</v>
      </c>
      <c r="B53" s="196" t="s">
        <v>419</v>
      </c>
      <c r="C53" s="189">
        <v>416</v>
      </c>
      <c r="D53" s="180"/>
      <c r="E53" s="183">
        <v>43519</v>
      </c>
      <c r="F53" s="192">
        <v>3</v>
      </c>
      <c r="G53" s="192">
        <v>12.2</v>
      </c>
      <c r="H53" s="192">
        <v>12</v>
      </c>
      <c r="I53" s="192">
        <v>92</v>
      </c>
      <c r="J53" s="181">
        <v>70</v>
      </c>
      <c r="K53" s="192">
        <f t="shared" si="24"/>
        <v>80</v>
      </c>
      <c r="L53" s="192">
        <f t="shared" si="18"/>
        <v>22</v>
      </c>
      <c r="M53" s="192">
        <f t="shared" si="10"/>
        <v>12.2</v>
      </c>
      <c r="N53" s="192">
        <f t="shared" si="21"/>
        <v>9.8000000000000007</v>
      </c>
      <c r="O53" s="192" t="str">
        <f t="shared" ref="O53:O57" si="25">IF(M53&gt;=19.5,"70%",IF(M53&gt;=13.5,"50%",IF(M53&gt;=5.5,"30%",IF(M53&gt;=0.1,"15%"))))</f>
        <v>30%</v>
      </c>
      <c r="P53" s="192">
        <f t="shared" si="13"/>
        <v>2.94</v>
      </c>
      <c r="Q53" s="192" t="str">
        <f t="shared" si="23"/>
        <v>0.1</v>
      </c>
      <c r="R53" s="192">
        <f t="shared" si="19"/>
        <v>12.299999999999999</v>
      </c>
      <c r="S53" s="192">
        <f t="shared" si="20"/>
        <v>12.299999999999999</v>
      </c>
      <c r="T53" s="334">
        <v>12</v>
      </c>
    </row>
    <row r="54" spans="1:20" x14ac:dyDescent="0.3">
      <c r="A54" s="331">
        <v>50</v>
      </c>
      <c r="B54" s="182" t="s">
        <v>421</v>
      </c>
      <c r="C54" s="180">
        <v>418</v>
      </c>
      <c r="D54" s="180"/>
      <c r="E54" s="183">
        <v>43519</v>
      </c>
      <c r="F54" s="181">
        <v>4</v>
      </c>
      <c r="G54" s="181">
        <v>15</v>
      </c>
      <c r="H54" s="181">
        <v>15</v>
      </c>
      <c r="I54" s="181">
        <v>98</v>
      </c>
      <c r="J54" s="181">
        <v>70</v>
      </c>
      <c r="K54" s="181">
        <f t="shared" si="24"/>
        <v>83</v>
      </c>
      <c r="L54" s="181">
        <f t="shared" si="18"/>
        <v>28</v>
      </c>
      <c r="M54" s="181">
        <f t="shared" si="10"/>
        <v>15</v>
      </c>
      <c r="N54" s="181">
        <f t="shared" si="21"/>
        <v>13</v>
      </c>
      <c r="O54" s="181" t="str">
        <f t="shared" si="25"/>
        <v>50%</v>
      </c>
      <c r="P54" s="181">
        <v>-2</v>
      </c>
      <c r="Q54" s="181">
        <v>0.2</v>
      </c>
      <c r="R54" s="181">
        <v>14.5</v>
      </c>
      <c r="S54" s="181">
        <f t="shared" si="20"/>
        <v>14.5</v>
      </c>
      <c r="T54" s="142">
        <f>S54</f>
        <v>14.5</v>
      </c>
    </row>
    <row r="55" spans="1:20" x14ac:dyDescent="0.3">
      <c r="A55" s="332">
        <v>51</v>
      </c>
      <c r="B55" s="182" t="s">
        <v>506</v>
      </c>
      <c r="C55" s="180">
        <v>424</v>
      </c>
      <c r="D55" s="180" t="s">
        <v>40</v>
      </c>
      <c r="E55" s="183">
        <v>43519</v>
      </c>
      <c r="F55" s="181">
        <v>2</v>
      </c>
      <c r="G55" s="181">
        <v>7.2</v>
      </c>
      <c r="H55" s="181">
        <v>7</v>
      </c>
      <c r="I55" s="181">
        <v>84</v>
      </c>
      <c r="J55" s="181">
        <v>70</v>
      </c>
      <c r="K55" s="181">
        <f t="shared" si="24"/>
        <v>77</v>
      </c>
      <c r="L55" s="181">
        <f t="shared" si="18"/>
        <v>14</v>
      </c>
      <c r="M55" s="181">
        <f t="shared" si="10"/>
        <v>7.2</v>
      </c>
      <c r="N55" s="181">
        <f t="shared" si="21"/>
        <v>6.8</v>
      </c>
      <c r="O55" s="181" t="str">
        <f t="shared" si="25"/>
        <v>30%</v>
      </c>
      <c r="P55" s="181">
        <f t="shared" si="13"/>
        <v>2.04</v>
      </c>
      <c r="Q55" s="181" t="str">
        <f t="shared" si="23"/>
        <v>0.1</v>
      </c>
      <c r="R55" s="181">
        <f t="shared" si="19"/>
        <v>7.3</v>
      </c>
      <c r="S55" s="181">
        <f t="shared" si="20"/>
        <v>7.3</v>
      </c>
      <c r="T55" s="142">
        <f>S55</f>
        <v>7.3</v>
      </c>
    </row>
    <row r="56" spans="1:20" x14ac:dyDescent="0.3">
      <c r="A56" s="331">
        <v>52</v>
      </c>
      <c r="B56" s="180" t="s">
        <v>644</v>
      </c>
      <c r="C56" s="180">
        <v>69</v>
      </c>
      <c r="D56" s="180" t="s">
        <v>91</v>
      </c>
      <c r="E56" s="183">
        <v>43519</v>
      </c>
      <c r="F56" s="181">
        <v>5</v>
      </c>
      <c r="G56" s="188">
        <v>10.1</v>
      </c>
      <c r="H56" s="186">
        <v>10</v>
      </c>
      <c r="I56" s="181">
        <v>86</v>
      </c>
      <c r="J56" s="181">
        <v>70</v>
      </c>
      <c r="K56" s="186">
        <f t="shared" si="24"/>
        <v>76</v>
      </c>
      <c r="L56" s="187">
        <f t="shared" si="18"/>
        <v>16</v>
      </c>
      <c r="M56" s="188">
        <f t="shared" si="10"/>
        <v>10.1</v>
      </c>
      <c r="N56" s="188">
        <f t="shared" si="21"/>
        <v>5.9</v>
      </c>
      <c r="O56" s="181" t="str">
        <f t="shared" si="25"/>
        <v>30%</v>
      </c>
      <c r="P56" s="181">
        <f t="shared" si="13"/>
        <v>1.77</v>
      </c>
      <c r="Q56" s="181" t="str">
        <f t="shared" si="23"/>
        <v>0.1</v>
      </c>
      <c r="R56" s="188">
        <f t="shared" si="19"/>
        <v>10.199999999999999</v>
      </c>
      <c r="S56" s="188">
        <f t="shared" si="20"/>
        <v>10.199999999999999</v>
      </c>
      <c r="T56" s="142">
        <v>10</v>
      </c>
    </row>
    <row r="57" spans="1:20" ht="15" thickBot="1" x14ac:dyDescent="0.35">
      <c r="A57" s="336">
        <v>53</v>
      </c>
      <c r="B57" s="337" t="s">
        <v>512</v>
      </c>
      <c r="C57" s="337">
        <v>2</v>
      </c>
      <c r="D57" s="339"/>
      <c r="E57" s="340">
        <v>43519</v>
      </c>
      <c r="F57" s="338"/>
      <c r="G57" s="341">
        <v>5</v>
      </c>
      <c r="H57" s="342">
        <f>G57</f>
        <v>5</v>
      </c>
      <c r="I57" s="341"/>
      <c r="J57" s="341"/>
      <c r="K57" s="342">
        <f t="shared" si="24"/>
        <v>-5</v>
      </c>
      <c r="L57" s="343">
        <f>I57-J57</f>
        <v>0</v>
      </c>
      <c r="M57" s="344">
        <f>G57</f>
        <v>5</v>
      </c>
      <c r="N57" s="344">
        <f>L57-M57</f>
        <v>-5</v>
      </c>
      <c r="O57" s="341" t="str">
        <f t="shared" si="25"/>
        <v>15%</v>
      </c>
      <c r="P57" s="341">
        <f>N57*O57</f>
        <v>-0.75</v>
      </c>
      <c r="Q57" s="341">
        <v>0.1</v>
      </c>
      <c r="R57" s="344">
        <f>IF(M57&gt;=L57,(M57+P57),M57+Q57)</f>
        <v>4.25</v>
      </c>
      <c r="S57" s="344">
        <f>IF(I57&gt;1,(R57),G57)</f>
        <v>5</v>
      </c>
      <c r="T57" s="345">
        <f>S57</f>
        <v>5</v>
      </c>
    </row>
    <row r="58" spans="1:20" ht="15" thickBot="1" x14ac:dyDescent="0.35">
      <c r="A58" s="591">
        <v>43555</v>
      </c>
      <c r="B58" s="592"/>
      <c r="C58" s="592"/>
      <c r="D58" s="592"/>
      <c r="E58" s="592"/>
      <c r="F58" s="592"/>
      <c r="G58" s="592"/>
      <c r="H58" s="592"/>
      <c r="I58" s="592"/>
      <c r="J58" s="592"/>
      <c r="K58" s="592"/>
      <c r="L58" s="592"/>
      <c r="M58" s="592"/>
      <c r="N58" s="592"/>
      <c r="O58" s="592"/>
      <c r="P58" s="592"/>
      <c r="Q58" s="592"/>
      <c r="R58" s="592"/>
      <c r="S58" s="592"/>
      <c r="T58" s="593"/>
    </row>
    <row r="59" spans="1:20" x14ac:dyDescent="0.3">
      <c r="A59" s="320">
        <v>54</v>
      </c>
      <c r="B59" s="354" t="s">
        <v>514</v>
      </c>
      <c r="C59" s="354">
        <v>321</v>
      </c>
      <c r="D59" s="379" t="s">
        <v>95</v>
      </c>
      <c r="E59" s="324">
        <v>43555</v>
      </c>
      <c r="F59" s="378">
        <v>2</v>
      </c>
      <c r="G59" s="322">
        <v>12</v>
      </c>
      <c r="H59" s="322">
        <v>12</v>
      </c>
      <c r="I59" s="322">
        <v>85</v>
      </c>
      <c r="J59" s="322">
        <v>70</v>
      </c>
      <c r="K59" s="322">
        <f>I59-H59</f>
        <v>73</v>
      </c>
      <c r="L59" s="322">
        <f t="shared" ref="L59:L71" si="26">I59-J59</f>
        <v>15</v>
      </c>
      <c r="M59" s="322">
        <f t="shared" ref="M59:M121" si="27">G59</f>
        <v>12</v>
      </c>
      <c r="N59" s="322">
        <f t="shared" ref="N59:N108" si="28">L59-M59</f>
        <v>3</v>
      </c>
      <c r="O59" s="322" t="str">
        <f t="shared" ref="O59:O79" si="29">IF(M59&gt;=19.5,"70%",IF(M59&gt;=13.5,"50%",IF(M59&gt;=5.5,"30%",IF(M59&gt;=0.1,"15%"))))</f>
        <v>30%</v>
      </c>
      <c r="P59" s="322">
        <f t="shared" ref="P59:P71" si="30">N59*O59</f>
        <v>0.89999999999999991</v>
      </c>
      <c r="Q59" s="322" t="str">
        <f>IF(N59&lt;0,O59, "0.1")</f>
        <v>0.1</v>
      </c>
      <c r="R59" s="322">
        <f t="shared" ref="R59:R95" si="31">IF(M59&gt;=L59,(M59+P59),M59+Q59)</f>
        <v>12.1</v>
      </c>
      <c r="S59" s="322">
        <f t="shared" ref="S59:S95" si="32">IF(I59&gt;1,(R59),G59)</f>
        <v>12.1</v>
      </c>
      <c r="T59" s="330">
        <v>12</v>
      </c>
    </row>
    <row r="60" spans="1:20" x14ac:dyDescent="0.3">
      <c r="A60" s="331">
        <v>55</v>
      </c>
      <c r="B60" s="189" t="s">
        <v>23</v>
      </c>
      <c r="C60" s="189">
        <v>271</v>
      </c>
      <c r="D60" s="189" t="s">
        <v>24</v>
      </c>
      <c r="E60" s="183">
        <v>43555</v>
      </c>
      <c r="F60" s="192">
        <v>2</v>
      </c>
      <c r="G60" s="190">
        <v>16</v>
      </c>
      <c r="H60" s="191">
        <v>16</v>
      </c>
      <c r="I60" s="192">
        <v>101</v>
      </c>
      <c r="J60" s="192">
        <v>72</v>
      </c>
      <c r="K60" s="191">
        <f>I60-H60</f>
        <v>85</v>
      </c>
      <c r="L60" s="193">
        <f t="shared" si="26"/>
        <v>29</v>
      </c>
      <c r="M60" s="190">
        <f t="shared" si="27"/>
        <v>16</v>
      </c>
      <c r="N60" s="190">
        <f t="shared" si="28"/>
        <v>13</v>
      </c>
      <c r="O60" s="192" t="str">
        <f t="shared" si="29"/>
        <v>50%</v>
      </c>
      <c r="P60" s="192">
        <f t="shared" si="30"/>
        <v>6.5</v>
      </c>
      <c r="Q60" s="348">
        <v>0.1</v>
      </c>
      <c r="R60" s="190">
        <f t="shared" si="31"/>
        <v>16.100000000000001</v>
      </c>
      <c r="S60" s="190">
        <f t="shared" si="32"/>
        <v>16.100000000000001</v>
      </c>
      <c r="T60" s="216">
        <f>S60</f>
        <v>16.100000000000001</v>
      </c>
    </row>
    <row r="61" spans="1:20" x14ac:dyDescent="0.3">
      <c r="A61" s="332">
        <v>56</v>
      </c>
      <c r="B61" s="189" t="s">
        <v>33</v>
      </c>
      <c r="C61" s="189">
        <v>215</v>
      </c>
      <c r="D61" s="189" t="s">
        <v>34</v>
      </c>
      <c r="E61" s="183">
        <v>43555</v>
      </c>
      <c r="F61" s="181">
        <v>2</v>
      </c>
      <c r="G61" s="181">
        <v>16.100000000000001</v>
      </c>
      <c r="H61" s="181">
        <v>16</v>
      </c>
      <c r="I61" s="181">
        <v>90</v>
      </c>
      <c r="J61" s="181">
        <v>70</v>
      </c>
      <c r="K61" s="181">
        <f>I61-H61</f>
        <v>74</v>
      </c>
      <c r="L61" s="181">
        <f t="shared" si="26"/>
        <v>20</v>
      </c>
      <c r="M61" s="181">
        <f t="shared" si="27"/>
        <v>16.100000000000001</v>
      </c>
      <c r="N61" s="181">
        <f t="shared" si="28"/>
        <v>3.8999999999999986</v>
      </c>
      <c r="O61" s="181" t="str">
        <f t="shared" si="29"/>
        <v>50%</v>
      </c>
      <c r="P61" s="181">
        <f t="shared" si="30"/>
        <v>1.9499999999999993</v>
      </c>
      <c r="Q61" s="181" t="str">
        <f>IF(N61&lt;0,O61, "0.1")</f>
        <v>0.1</v>
      </c>
      <c r="R61" s="181">
        <f t="shared" si="31"/>
        <v>16.200000000000003</v>
      </c>
      <c r="S61" s="181">
        <f t="shared" si="32"/>
        <v>16.200000000000003</v>
      </c>
      <c r="T61" s="142">
        <f>S61</f>
        <v>16.200000000000003</v>
      </c>
    </row>
    <row r="62" spans="1:20" x14ac:dyDescent="0.3">
      <c r="A62" s="332">
        <v>57</v>
      </c>
      <c r="B62" s="189" t="s">
        <v>548</v>
      </c>
      <c r="C62" s="189">
        <v>327</v>
      </c>
      <c r="D62" s="189" t="s">
        <v>34</v>
      </c>
      <c r="E62" s="197">
        <v>43555</v>
      </c>
      <c r="F62" s="192">
        <v>4</v>
      </c>
      <c r="G62" s="192">
        <v>11.2</v>
      </c>
      <c r="H62" s="192">
        <v>11</v>
      </c>
      <c r="I62" s="192">
        <v>91</v>
      </c>
      <c r="J62" s="192">
        <v>70</v>
      </c>
      <c r="K62" s="192">
        <f>I62-H62</f>
        <v>80</v>
      </c>
      <c r="L62" s="192">
        <f t="shared" si="26"/>
        <v>21</v>
      </c>
      <c r="M62" s="192">
        <f t="shared" si="27"/>
        <v>11.2</v>
      </c>
      <c r="N62" s="192">
        <f t="shared" si="28"/>
        <v>9.8000000000000007</v>
      </c>
      <c r="O62" s="192" t="str">
        <f t="shared" si="29"/>
        <v>30%</v>
      </c>
      <c r="P62" s="192">
        <f t="shared" si="30"/>
        <v>2.94</v>
      </c>
      <c r="Q62" s="181">
        <v>0.1</v>
      </c>
      <c r="R62" s="192">
        <f t="shared" si="31"/>
        <v>11.299999999999999</v>
      </c>
      <c r="S62" s="192">
        <f t="shared" si="32"/>
        <v>11.299999999999999</v>
      </c>
      <c r="T62" s="334">
        <v>11</v>
      </c>
    </row>
    <row r="63" spans="1:20" x14ac:dyDescent="0.3">
      <c r="A63" s="346">
        <v>58</v>
      </c>
      <c r="B63" s="189" t="s">
        <v>46</v>
      </c>
      <c r="C63" s="189">
        <v>168</v>
      </c>
      <c r="D63" s="189"/>
      <c r="E63" s="183">
        <v>43555</v>
      </c>
      <c r="F63" s="181">
        <v>2</v>
      </c>
      <c r="G63" s="181">
        <v>12</v>
      </c>
      <c r="H63" s="186">
        <f>G63</f>
        <v>12</v>
      </c>
      <c r="I63" s="181">
        <v>92</v>
      </c>
      <c r="J63" s="181">
        <v>70</v>
      </c>
      <c r="K63" s="186">
        <v>71</v>
      </c>
      <c r="L63" s="187">
        <f t="shared" si="26"/>
        <v>22</v>
      </c>
      <c r="M63" s="188">
        <f t="shared" si="27"/>
        <v>12</v>
      </c>
      <c r="N63" s="188">
        <f t="shared" si="28"/>
        <v>10</v>
      </c>
      <c r="O63" s="181" t="str">
        <f t="shared" si="29"/>
        <v>30%</v>
      </c>
      <c r="P63" s="181">
        <f t="shared" si="30"/>
        <v>3</v>
      </c>
      <c r="Q63" s="181">
        <v>0.1</v>
      </c>
      <c r="R63" s="188">
        <f t="shared" si="31"/>
        <v>12.1</v>
      </c>
      <c r="S63" s="188">
        <f t="shared" si="32"/>
        <v>12.1</v>
      </c>
      <c r="T63" s="142">
        <f>S63</f>
        <v>12.1</v>
      </c>
    </row>
    <row r="64" spans="1:20" x14ac:dyDescent="0.3">
      <c r="A64" s="331">
        <v>59</v>
      </c>
      <c r="B64" s="189" t="s">
        <v>63</v>
      </c>
      <c r="C64" s="189">
        <v>34</v>
      </c>
      <c r="D64" s="189"/>
      <c r="E64" s="183">
        <v>43555</v>
      </c>
      <c r="F64" s="181">
        <v>1</v>
      </c>
      <c r="G64" s="188">
        <v>12</v>
      </c>
      <c r="H64" s="186">
        <v>12</v>
      </c>
      <c r="I64" s="181">
        <v>92</v>
      </c>
      <c r="J64" s="181">
        <v>72</v>
      </c>
      <c r="K64" s="186">
        <f>I64-H64</f>
        <v>80</v>
      </c>
      <c r="L64" s="187">
        <f t="shared" si="26"/>
        <v>20</v>
      </c>
      <c r="M64" s="188">
        <f t="shared" si="27"/>
        <v>12</v>
      </c>
      <c r="N64" s="188">
        <f t="shared" si="28"/>
        <v>8</v>
      </c>
      <c r="O64" s="181" t="str">
        <f t="shared" si="29"/>
        <v>30%</v>
      </c>
      <c r="P64" s="181">
        <f t="shared" si="30"/>
        <v>2.4</v>
      </c>
      <c r="Q64" s="181" t="str">
        <f>IF(N64&lt;0,O64, "0.1")</f>
        <v>0.1</v>
      </c>
      <c r="R64" s="188">
        <f t="shared" si="31"/>
        <v>12.1</v>
      </c>
      <c r="S64" s="188">
        <f t="shared" si="32"/>
        <v>12.1</v>
      </c>
      <c r="T64" s="142">
        <f>S64</f>
        <v>12.1</v>
      </c>
    </row>
    <row r="65" spans="1:20" x14ac:dyDescent="0.3">
      <c r="A65" s="332">
        <v>60</v>
      </c>
      <c r="B65" s="189" t="s">
        <v>469</v>
      </c>
      <c r="C65" s="189">
        <v>458</v>
      </c>
      <c r="D65" s="189" t="s">
        <v>24</v>
      </c>
      <c r="E65" s="183">
        <v>43555</v>
      </c>
      <c r="F65" s="195">
        <v>4</v>
      </c>
      <c r="G65" s="181">
        <v>13.1</v>
      </c>
      <c r="H65" s="186">
        <v>13</v>
      </c>
      <c r="I65" s="181">
        <v>91</v>
      </c>
      <c r="J65" s="181">
        <v>70</v>
      </c>
      <c r="K65" s="186">
        <f>I65-H65</f>
        <v>78</v>
      </c>
      <c r="L65" s="187">
        <f t="shared" si="26"/>
        <v>21</v>
      </c>
      <c r="M65" s="188">
        <f t="shared" si="27"/>
        <v>13.1</v>
      </c>
      <c r="N65" s="188">
        <f t="shared" si="28"/>
        <v>7.9</v>
      </c>
      <c r="O65" s="181" t="str">
        <f t="shared" si="29"/>
        <v>30%</v>
      </c>
      <c r="P65" s="181">
        <f t="shared" si="30"/>
        <v>2.37</v>
      </c>
      <c r="Q65" s="181" t="str">
        <f>IF(N65&lt;0,O65, "0.1")</f>
        <v>0.1</v>
      </c>
      <c r="R65" s="188">
        <f t="shared" si="31"/>
        <v>13.2</v>
      </c>
      <c r="S65" s="188">
        <f t="shared" si="32"/>
        <v>13.2</v>
      </c>
      <c r="T65" s="142">
        <f>S65</f>
        <v>13.2</v>
      </c>
    </row>
    <row r="66" spans="1:20" x14ac:dyDescent="0.3">
      <c r="A66" s="332">
        <v>61</v>
      </c>
      <c r="B66" s="189" t="s">
        <v>459</v>
      </c>
      <c r="C66" s="189">
        <v>447</v>
      </c>
      <c r="D66" s="189" t="s">
        <v>17</v>
      </c>
      <c r="E66" s="183">
        <v>43555</v>
      </c>
      <c r="F66" s="195">
        <v>1</v>
      </c>
      <c r="G66" s="181">
        <v>22</v>
      </c>
      <c r="H66" s="181">
        <v>22</v>
      </c>
      <c r="I66" s="181">
        <v>91</v>
      </c>
      <c r="J66" s="181">
        <v>72</v>
      </c>
      <c r="K66" s="181">
        <f>I66-H66</f>
        <v>69</v>
      </c>
      <c r="L66" s="181">
        <f t="shared" si="26"/>
        <v>19</v>
      </c>
      <c r="M66" s="181">
        <f t="shared" si="27"/>
        <v>22</v>
      </c>
      <c r="N66" s="181">
        <f t="shared" si="28"/>
        <v>-3</v>
      </c>
      <c r="O66" s="181" t="str">
        <f t="shared" si="29"/>
        <v>70%</v>
      </c>
      <c r="P66" s="181">
        <f t="shared" si="30"/>
        <v>-2.0999999999999996</v>
      </c>
      <c r="Q66" s="181">
        <v>0.2</v>
      </c>
      <c r="R66" s="181">
        <f t="shared" si="31"/>
        <v>19.899999999999999</v>
      </c>
      <c r="S66" s="181">
        <f t="shared" si="32"/>
        <v>19.899999999999999</v>
      </c>
      <c r="T66" s="215">
        <v>20</v>
      </c>
    </row>
    <row r="67" spans="1:20" x14ac:dyDescent="0.3">
      <c r="A67" s="346">
        <v>62</v>
      </c>
      <c r="B67" s="189" t="s">
        <v>73</v>
      </c>
      <c r="C67" s="189">
        <v>20</v>
      </c>
      <c r="D67" s="189" t="s">
        <v>74</v>
      </c>
      <c r="E67" s="183">
        <v>43555</v>
      </c>
      <c r="F67" s="181">
        <v>2</v>
      </c>
      <c r="G67" s="188">
        <v>10.1</v>
      </c>
      <c r="H67" s="186">
        <v>10</v>
      </c>
      <c r="I67" s="181">
        <v>86</v>
      </c>
      <c r="J67" s="181">
        <v>72</v>
      </c>
      <c r="K67" s="186">
        <f>I67-H67</f>
        <v>76</v>
      </c>
      <c r="L67" s="187">
        <f t="shared" si="26"/>
        <v>14</v>
      </c>
      <c r="M67" s="188">
        <f t="shared" si="27"/>
        <v>10.1</v>
      </c>
      <c r="N67" s="188">
        <f t="shared" si="28"/>
        <v>3.9000000000000004</v>
      </c>
      <c r="O67" s="181" t="str">
        <f t="shared" si="29"/>
        <v>30%</v>
      </c>
      <c r="P67" s="181">
        <f t="shared" si="30"/>
        <v>1.1700000000000002</v>
      </c>
      <c r="Q67" s="181" t="str">
        <f>IF(N67&lt;0,O67, "0.1")</f>
        <v>0.1</v>
      </c>
      <c r="R67" s="188">
        <f t="shared" si="31"/>
        <v>10.199999999999999</v>
      </c>
      <c r="S67" s="188">
        <f t="shared" si="32"/>
        <v>10.199999999999999</v>
      </c>
      <c r="T67" s="142">
        <f>S67</f>
        <v>10.199999999999999</v>
      </c>
    </row>
    <row r="68" spans="1:20" x14ac:dyDescent="0.3">
      <c r="A68" s="331">
        <v>63</v>
      </c>
      <c r="B68" s="189" t="s">
        <v>85</v>
      </c>
      <c r="C68" s="189">
        <v>91</v>
      </c>
      <c r="D68" s="189" t="s">
        <v>86</v>
      </c>
      <c r="E68" s="183">
        <v>43555</v>
      </c>
      <c r="F68" s="181">
        <v>4</v>
      </c>
      <c r="G68" s="181">
        <v>16.399999999999999</v>
      </c>
      <c r="H68" s="181">
        <v>16</v>
      </c>
      <c r="I68" s="181">
        <v>98</v>
      </c>
      <c r="J68" s="181">
        <v>70</v>
      </c>
      <c r="K68" s="186">
        <v>79</v>
      </c>
      <c r="L68" s="187">
        <f t="shared" si="26"/>
        <v>28</v>
      </c>
      <c r="M68" s="188">
        <f t="shared" si="27"/>
        <v>16.399999999999999</v>
      </c>
      <c r="N68" s="188">
        <f t="shared" si="28"/>
        <v>11.600000000000001</v>
      </c>
      <c r="O68" s="181" t="str">
        <f t="shared" si="29"/>
        <v>50%</v>
      </c>
      <c r="P68" s="181">
        <f t="shared" si="30"/>
        <v>5.8000000000000007</v>
      </c>
      <c r="Q68" s="181" t="str">
        <f>IF(N68&lt;0,O68, "0.1")</f>
        <v>0.1</v>
      </c>
      <c r="R68" s="188">
        <f t="shared" si="31"/>
        <v>16.5</v>
      </c>
      <c r="S68" s="188">
        <f t="shared" si="32"/>
        <v>16.5</v>
      </c>
      <c r="T68" s="142">
        <f>S68</f>
        <v>16.5</v>
      </c>
    </row>
    <row r="69" spans="1:20" x14ac:dyDescent="0.3">
      <c r="A69" s="332">
        <v>64</v>
      </c>
      <c r="B69" s="189" t="s">
        <v>538</v>
      </c>
      <c r="C69" s="189">
        <v>169</v>
      </c>
      <c r="D69" s="189" t="s">
        <v>437</v>
      </c>
      <c r="E69" s="183">
        <v>43555</v>
      </c>
      <c r="F69" s="181">
        <v>3</v>
      </c>
      <c r="G69" s="181">
        <v>10.199999999999999</v>
      </c>
      <c r="H69" s="186">
        <f>G69</f>
        <v>10.199999999999999</v>
      </c>
      <c r="I69" s="181">
        <v>86</v>
      </c>
      <c r="J69" s="181">
        <v>70</v>
      </c>
      <c r="K69" s="186">
        <v>74</v>
      </c>
      <c r="L69" s="187">
        <f t="shared" si="26"/>
        <v>16</v>
      </c>
      <c r="M69" s="188">
        <f t="shared" si="27"/>
        <v>10.199999999999999</v>
      </c>
      <c r="N69" s="188">
        <f t="shared" si="28"/>
        <v>5.8000000000000007</v>
      </c>
      <c r="O69" s="181" t="str">
        <f t="shared" si="29"/>
        <v>30%</v>
      </c>
      <c r="P69" s="181">
        <f t="shared" si="30"/>
        <v>1.7400000000000002</v>
      </c>
      <c r="Q69" s="181" t="str">
        <f>IF(N69&lt;0,O69, "0.1")</f>
        <v>0.1</v>
      </c>
      <c r="R69" s="188">
        <f t="shared" si="31"/>
        <v>10.299999999999999</v>
      </c>
      <c r="S69" s="188">
        <f t="shared" si="32"/>
        <v>10.299999999999999</v>
      </c>
      <c r="T69" s="142">
        <v>10</v>
      </c>
    </row>
    <row r="70" spans="1:20" x14ac:dyDescent="0.3">
      <c r="A70" s="332">
        <v>65</v>
      </c>
      <c r="B70" s="189" t="s">
        <v>92</v>
      </c>
      <c r="C70" s="189">
        <v>134</v>
      </c>
      <c r="D70" s="189" t="s">
        <v>93</v>
      </c>
      <c r="E70" s="183">
        <v>43540</v>
      </c>
      <c r="F70" s="181">
        <v>3</v>
      </c>
      <c r="G70" s="188">
        <v>16</v>
      </c>
      <c r="H70" s="186">
        <v>16</v>
      </c>
      <c r="I70" s="181">
        <v>87</v>
      </c>
      <c r="J70" s="181">
        <v>70</v>
      </c>
      <c r="K70" s="186">
        <f>I70-H70</f>
        <v>71</v>
      </c>
      <c r="L70" s="187">
        <f t="shared" si="26"/>
        <v>17</v>
      </c>
      <c r="M70" s="188">
        <f t="shared" si="27"/>
        <v>16</v>
      </c>
      <c r="N70" s="188">
        <f t="shared" si="28"/>
        <v>1</v>
      </c>
      <c r="O70" s="181" t="str">
        <f t="shared" si="29"/>
        <v>50%</v>
      </c>
      <c r="P70" s="181">
        <f t="shared" si="30"/>
        <v>0.5</v>
      </c>
      <c r="Q70" s="181" t="str">
        <f>IF(N70&lt;0,O70, "0.1")</f>
        <v>0.1</v>
      </c>
      <c r="R70" s="188">
        <f t="shared" si="31"/>
        <v>16.100000000000001</v>
      </c>
      <c r="S70" s="188">
        <f t="shared" si="32"/>
        <v>16.100000000000001</v>
      </c>
      <c r="T70" s="142">
        <f>S70</f>
        <v>16.100000000000001</v>
      </c>
    </row>
    <row r="71" spans="1:20" x14ac:dyDescent="0.3">
      <c r="A71" s="346">
        <v>66</v>
      </c>
      <c r="B71" s="189" t="s">
        <v>100</v>
      </c>
      <c r="C71" s="189">
        <v>30</v>
      </c>
      <c r="D71" s="189" t="s">
        <v>437</v>
      </c>
      <c r="E71" s="183">
        <v>43555</v>
      </c>
      <c r="F71" s="181">
        <v>2</v>
      </c>
      <c r="G71" s="181">
        <v>9.6999999999999993</v>
      </c>
      <c r="H71" s="181">
        <v>10</v>
      </c>
      <c r="I71" s="181">
        <v>85</v>
      </c>
      <c r="J71" s="181">
        <v>70</v>
      </c>
      <c r="K71" s="181">
        <f>I71-H71</f>
        <v>75</v>
      </c>
      <c r="L71" s="181">
        <f t="shared" si="26"/>
        <v>15</v>
      </c>
      <c r="M71" s="181">
        <f t="shared" ref="M71" si="33">G71</f>
        <v>9.6999999999999993</v>
      </c>
      <c r="N71" s="181">
        <f t="shared" ref="N71" si="34">L71-M71</f>
        <v>5.3000000000000007</v>
      </c>
      <c r="O71" s="181" t="str">
        <f t="shared" ref="O71" si="35">IF(M71&gt;=19.5,"70%",IF(M71&gt;=13.5,"50%",IF(M71&gt;=5.5,"30%",IF(M71&gt;=0.1,"15%"))))</f>
        <v>30%</v>
      </c>
      <c r="P71" s="181">
        <f t="shared" si="30"/>
        <v>1.59</v>
      </c>
      <c r="Q71" s="181">
        <v>0.3</v>
      </c>
      <c r="R71" s="181">
        <v>9.6999999999999993</v>
      </c>
      <c r="S71" s="181">
        <v>9.6999999999999993</v>
      </c>
      <c r="T71" s="215">
        <v>10</v>
      </c>
    </row>
    <row r="72" spans="1:20" x14ac:dyDescent="0.3">
      <c r="A72" s="331">
        <v>67</v>
      </c>
      <c r="B72" s="189" t="s">
        <v>108</v>
      </c>
      <c r="C72" s="189">
        <v>145</v>
      </c>
      <c r="D72" s="189" t="s">
        <v>45</v>
      </c>
      <c r="E72" s="183">
        <v>43555</v>
      </c>
      <c r="F72" s="181">
        <v>2</v>
      </c>
      <c r="G72" s="188">
        <v>8.1</v>
      </c>
      <c r="H72" s="191">
        <v>8</v>
      </c>
      <c r="I72" s="181">
        <v>97</v>
      </c>
      <c r="J72" s="181">
        <v>70</v>
      </c>
      <c r="K72" s="186">
        <v>68</v>
      </c>
      <c r="L72" s="187">
        <f t="shared" ref="L72:L121" si="36">I72-J72</f>
        <v>27</v>
      </c>
      <c r="M72" s="188">
        <f t="shared" si="27"/>
        <v>8.1</v>
      </c>
      <c r="N72" s="188">
        <f t="shared" si="28"/>
        <v>18.899999999999999</v>
      </c>
      <c r="O72" s="181" t="str">
        <f t="shared" si="29"/>
        <v>30%</v>
      </c>
      <c r="P72" s="181">
        <f t="shared" ref="P72:P99" si="37">N72*O72</f>
        <v>5.669999999999999</v>
      </c>
      <c r="Q72" s="181">
        <v>0.1</v>
      </c>
      <c r="R72" s="188">
        <f t="shared" si="31"/>
        <v>8.1999999999999993</v>
      </c>
      <c r="S72" s="188">
        <f t="shared" si="32"/>
        <v>8.1999999999999993</v>
      </c>
      <c r="T72" s="142">
        <f>S72</f>
        <v>8.1999999999999993</v>
      </c>
    </row>
    <row r="73" spans="1:20" x14ac:dyDescent="0.3">
      <c r="A73" s="332">
        <v>68</v>
      </c>
      <c r="B73" s="189" t="s">
        <v>521</v>
      </c>
      <c r="C73" s="189">
        <v>480</v>
      </c>
      <c r="D73" s="184"/>
      <c r="E73" s="183">
        <v>43555</v>
      </c>
      <c r="F73" s="181">
        <v>2</v>
      </c>
      <c r="G73" s="190">
        <v>17.100000000000001</v>
      </c>
      <c r="H73" s="191">
        <f>G73</f>
        <v>17.100000000000001</v>
      </c>
      <c r="I73" s="192">
        <v>96</v>
      </c>
      <c r="J73" s="192">
        <v>70</v>
      </c>
      <c r="K73" s="191">
        <f>I73-H73</f>
        <v>78.900000000000006</v>
      </c>
      <c r="L73" s="193">
        <f t="shared" si="36"/>
        <v>26</v>
      </c>
      <c r="M73" s="190">
        <f t="shared" si="27"/>
        <v>17.100000000000001</v>
      </c>
      <c r="N73" s="190">
        <f t="shared" si="28"/>
        <v>8.8999999999999986</v>
      </c>
      <c r="O73" s="192" t="str">
        <f t="shared" si="29"/>
        <v>50%</v>
      </c>
      <c r="P73" s="192">
        <f t="shared" si="37"/>
        <v>4.4499999999999993</v>
      </c>
      <c r="Q73" s="192" t="str">
        <f>IF(N73&lt;0,O73, "0.1")</f>
        <v>0.1</v>
      </c>
      <c r="R73" s="190">
        <f t="shared" si="31"/>
        <v>17.200000000000003</v>
      </c>
      <c r="S73" s="190">
        <f t="shared" si="32"/>
        <v>17.200000000000003</v>
      </c>
      <c r="T73" s="216">
        <f>S73</f>
        <v>17.200000000000003</v>
      </c>
    </row>
    <row r="74" spans="1:20" x14ac:dyDescent="0.3">
      <c r="A74" s="332">
        <v>69</v>
      </c>
      <c r="B74" s="180" t="s">
        <v>547</v>
      </c>
      <c r="C74" s="181">
        <v>21</v>
      </c>
      <c r="D74" s="182" t="s">
        <v>113</v>
      </c>
      <c r="E74" s="183">
        <v>43555</v>
      </c>
      <c r="F74" s="195">
        <v>2</v>
      </c>
      <c r="G74" s="188">
        <v>6</v>
      </c>
      <c r="H74" s="186">
        <v>6</v>
      </c>
      <c r="I74" s="181">
        <v>91</v>
      </c>
      <c r="J74" s="181">
        <v>72</v>
      </c>
      <c r="K74" s="186">
        <f>I74-H74</f>
        <v>85</v>
      </c>
      <c r="L74" s="187">
        <f t="shared" si="36"/>
        <v>19</v>
      </c>
      <c r="M74" s="188">
        <f t="shared" si="27"/>
        <v>6</v>
      </c>
      <c r="N74" s="188">
        <f t="shared" si="28"/>
        <v>13</v>
      </c>
      <c r="O74" s="181" t="str">
        <f t="shared" si="29"/>
        <v>30%</v>
      </c>
      <c r="P74" s="181">
        <f t="shared" si="37"/>
        <v>3.9</v>
      </c>
      <c r="Q74" s="192" t="str">
        <f>IF(N74&lt;0,O74, "0.1")</f>
        <v>0.1</v>
      </c>
      <c r="R74" s="188">
        <f t="shared" si="31"/>
        <v>6.1</v>
      </c>
      <c r="S74" s="188">
        <f t="shared" si="32"/>
        <v>6.1</v>
      </c>
      <c r="T74" s="142">
        <v>6</v>
      </c>
    </row>
    <row r="75" spans="1:20" x14ac:dyDescent="0.3">
      <c r="A75" s="346">
        <v>70</v>
      </c>
      <c r="B75" s="180" t="s">
        <v>461</v>
      </c>
      <c r="C75" s="180">
        <v>449</v>
      </c>
      <c r="D75" s="194" t="s">
        <v>17</v>
      </c>
      <c r="E75" s="183">
        <v>43555</v>
      </c>
      <c r="F75" s="195">
        <v>4</v>
      </c>
      <c r="G75" s="181">
        <v>9</v>
      </c>
      <c r="H75" s="181">
        <v>9</v>
      </c>
      <c r="I75" s="181">
        <v>85</v>
      </c>
      <c r="J75" s="181">
        <v>70</v>
      </c>
      <c r="K75" s="181">
        <f>I75-H75</f>
        <v>76</v>
      </c>
      <c r="L75" s="181">
        <f t="shared" si="36"/>
        <v>15</v>
      </c>
      <c r="M75" s="181">
        <f t="shared" si="27"/>
        <v>9</v>
      </c>
      <c r="N75" s="181">
        <f t="shared" si="28"/>
        <v>6</v>
      </c>
      <c r="O75" s="181" t="str">
        <f t="shared" si="29"/>
        <v>30%</v>
      </c>
      <c r="P75" s="181">
        <v>0.1</v>
      </c>
      <c r="Q75" s="181">
        <v>0.3</v>
      </c>
      <c r="R75" s="181">
        <v>9</v>
      </c>
      <c r="S75" s="181">
        <v>9</v>
      </c>
      <c r="T75" s="215">
        <v>9</v>
      </c>
    </row>
    <row r="76" spans="1:20" x14ac:dyDescent="0.3">
      <c r="A76" s="331">
        <v>71</v>
      </c>
      <c r="B76" s="189" t="s">
        <v>116</v>
      </c>
      <c r="C76" s="189">
        <v>174</v>
      </c>
      <c r="D76" s="196" t="s">
        <v>252</v>
      </c>
      <c r="E76" s="183">
        <v>43555</v>
      </c>
      <c r="F76" s="192">
        <v>1</v>
      </c>
      <c r="G76" s="192">
        <v>16.100000000000001</v>
      </c>
      <c r="H76" s="191">
        <v>16</v>
      </c>
      <c r="I76" s="192">
        <v>107</v>
      </c>
      <c r="J76" s="192">
        <v>72</v>
      </c>
      <c r="K76" s="191">
        <v>91</v>
      </c>
      <c r="L76" s="193">
        <f t="shared" si="36"/>
        <v>35</v>
      </c>
      <c r="M76" s="190">
        <f t="shared" si="27"/>
        <v>16.100000000000001</v>
      </c>
      <c r="N76" s="190">
        <f t="shared" si="28"/>
        <v>18.899999999999999</v>
      </c>
      <c r="O76" s="192" t="str">
        <f t="shared" si="29"/>
        <v>50%</v>
      </c>
      <c r="P76" s="192">
        <v>9.4</v>
      </c>
      <c r="Q76" s="192" t="str">
        <f t="shared" ref="Q76:Q85" si="38">IF(N76&lt;0,O76, "0.1")</f>
        <v>0.1</v>
      </c>
      <c r="R76" s="190">
        <f t="shared" si="31"/>
        <v>16.200000000000003</v>
      </c>
      <c r="S76" s="190">
        <f t="shared" si="32"/>
        <v>16.200000000000003</v>
      </c>
      <c r="T76" s="216">
        <f>S76</f>
        <v>16.200000000000003</v>
      </c>
    </row>
    <row r="77" spans="1:20" x14ac:dyDescent="0.3">
      <c r="A77" s="332">
        <v>72</v>
      </c>
      <c r="B77" s="189" t="s">
        <v>516</v>
      </c>
      <c r="C77" s="189">
        <v>477</v>
      </c>
      <c r="D77" s="196" t="s">
        <v>517</v>
      </c>
      <c r="E77" s="185">
        <v>43555</v>
      </c>
      <c r="F77" s="208">
        <v>2</v>
      </c>
      <c r="G77" s="192">
        <v>16.100000000000001</v>
      </c>
      <c r="H77" s="191">
        <v>16</v>
      </c>
      <c r="I77" s="192">
        <v>91</v>
      </c>
      <c r="J77" s="192">
        <v>70</v>
      </c>
      <c r="K77" s="191">
        <f>I77-H77</f>
        <v>75</v>
      </c>
      <c r="L77" s="193">
        <f t="shared" si="36"/>
        <v>21</v>
      </c>
      <c r="M77" s="190">
        <f t="shared" si="27"/>
        <v>16.100000000000001</v>
      </c>
      <c r="N77" s="190">
        <f t="shared" si="28"/>
        <v>4.8999999999999986</v>
      </c>
      <c r="O77" s="192" t="str">
        <f t="shared" si="29"/>
        <v>50%</v>
      </c>
      <c r="P77" s="192">
        <f t="shared" si="37"/>
        <v>2.4499999999999993</v>
      </c>
      <c r="Q77" s="192" t="str">
        <f t="shared" si="38"/>
        <v>0.1</v>
      </c>
      <c r="R77" s="190">
        <f t="shared" si="31"/>
        <v>16.200000000000003</v>
      </c>
      <c r="S77" s="190">
        <f t="shared" si="32"/>
        <v>16.200000000000003</v>
      </c>
      <c r="T77" s="216">
        <f>S77</f>
        <v>16.200000000000003</v>
      </c>
    </row>
    <row r="78" spans="1:20" x14ac:dyDescent="0.3">
      <c r="A78" s="332">
        <v>73</v>
      </c>
      <c r="B78" s="199" t="s">
        <v>128</v>
      </c>
      <c r="C78" s="180">
        <v>350</v>
      </c>
      <c r="D78" s="200"/>
      <c r="E78" s="183">
        <v>43541</v>
      </c>
      <c r="F78" s="201">
        <v>1</v>
      </c>
      <c r="G78" s="181">
        <v>16</v>
      </c>
      <c r="H78" s="181">
        <v>16</v>
      </c>
      <c r="I78" s="181">
        <v>97</v>
      </c>
      <c r="J78" s="181">
        <v>70</v>
      </c>
      <c r="K78" s="181">
        <f>I78-H78</f>
        <v>81</v>
      </c>
      <c r="L78" s="181">
        <f t="shared" si="36"/>
        <v>27</v>
      </c>
      <c r="M78" s="181">
        <f t="shared" si="27"/>
        <v>16</v>
      </c>
      <c r="N78" s="181">
        <f t="shared" si="28"/>
        <v>11</v>
      </c>
      <c r="O78" s="181" t="str">
        <f t="shared" si="29"/>
        <v>50%</v>
      </c>
      <c r="P78" s="181">
        <f t="shared" si="37"/>
        <v>5.5</v>
      </c>
      <c r="Q78" s="181" t="str">
        <f t="shared" si="38"/>
        <v>0.1</v>
      </c>
      <c r="R78" s="181">
        <f t="shared" si="31"/>
        <v>16.100000000000001</v>
      </c>
      <c r="S78" s="181">
        <f t="shared" si="32"/>
        <v>16.100000000000001</v>
      </c>
      <c r="T78" s="215">
        <v>16</v>
      </c>
    </row>
    <row r="79" spans="1:20" x14ac:dyDescent="0.3">
      <c r="A79" s="346">
        <v>74</v>
      </c>
      <c r="B79" s="180" t="s">
        <v>131</v>
      </c>
      <c r="C79" s="180">
        <v>281</v>
      </c>
      <c r="D79" s="182" t="s">
        <v>17</v>
      </c>
      <c r="E79" s="183">
        <v>43555</v>
      </c>
      <c r="F79" s="181">
        <v>2</v>
      </c>
      <c r="G79" s="188">
        <v>11.1</v>
      </c>
      <c r="H79" s="186">
        <v>11</v>
      </c>
      <c r="I79" s="181">
        <v>88</v>
      </c>
      <c r="J79" s="181">
        <v>72</v>
      </c>
      <c r="K79" s="186">
        <f>I79-H79</f>
        <v>77</v>
      </c>
      <c r="L79" s="187">
        <f t="shared" si="36"/>
        <v>16</v>
      </c>
      <c r="M79" s="188">
        <f t="shared" si="27"/>
        <v>11.1</v>
      </c>
      <c r="N79" s="188">
        <f t="shared" si="28"/>
        <v>4.9000000000000004</v>
      </c>
      <c r="O79" s="181" t="str">
        <f t="shared" si="29"/>
        <v>30%</v>
      </c>
      <c r="P79" s="181">
        <f t="shared" si="37"/>
        <v>1.47</v>
      </c>
      <c r="Q79" s="181" t="str">
        <f t="shared" si="38"/>
        <v>0.1</v>
      </c>
      <c r="R79" s="188">
        <f t="shared" si="31"/>
        <v>11.2</v>
      </c>
      <c r="S79" s="188">
        <f t="shared" si="32"/>
        <v>11.2</v>
      </c>
      <c r="T79" s="142">
        <f t="shared" ref="T79:T85" si="39">S79</f>
        <v>11.2</v>
      </c>
    </row>
    <row r="80" spans="1:20" x14ac:dyDescent="0.3">
      <c r="A80" s="331">
        <v>75</v>
      </c>
      <c r="B80" s="189" t="s">
        <v>522</v>
      </c>
      <c r="C80" s="353">
        <v>482</v>
      </c>
      <c r="D80" s="184"/>
      <c r="E80" s="183">
        <v>43555</v>
      </c>
      <c r="F80" s="181">
        <v>2</v>
      </c>
      <c r="G80" s="190">
        <v>18.100000000000001</v>
      </c>
      <c r="H80" s="191">
        <f>G80</f>
        <v>18.100000000000001</v>
      </c>
      <c r="I80" s="192">
        <v>93</v>
      </c>
      <c r="J80" s="192">
        <v>70</v>
      </c>
      <c r="K80" s="191">
        <f>I80-H80</f>
        <v>74.900000000000006</v>
      </c>
      <c r="L80" s="193">
        <f t="shared" si="36"/>
        <v>23</v>
      </c>
      <c r="M80" s="190">
        <f t="shared" si="27"/>
        <v>18.100000000000001</v>
      </c>
      <c r="N80" s="190">
        <f t="shared" si="28"/>
        <v>4.8999999999999986</v>
      </c>
      <c r="O80" s="314">
        <v>0.7</v>
      </c>
      <c r="P80" s="192">
        <f t="shared" si="37"/>
        <v>3.4299999999999988</v>
      </c>
      <c r="Q80" s="192" t="str">
        <f t="shared" si="38"/>
        <v>0.1</v>
      </c>
      <c r="R80" s="190">
        <f t="shared" si="31"/>
        <v>18.200000000000003</v>
      </c>
      <c r="S80" s="190">
        <f t="shared" si="32"/>
        <v>18.200000000000003</v>
      </c>
      <c r="T80" s="216">
        <f t="shared" si="39"/>
        <v>18.200000000000003</v>
      </c>
    </row>
    <row r="81" spans="1:20" x14ac:dyDescent="0.3">
      <c r="A81" s="332">
        <v>76</v>
      </c>
      <c r="B81" s="189" t="s">
        <v>157</v>
      </c>
      <c r="C81" s="189">
        <v>355</v>
      </c>
      <c r="D81" s="196"/>
      <c r="E81" s="197">
        <v>43555</v>
      </c>
      <c r="F81" s="192">
        <v>4</v>
      </c>
      <c r="G81" s="192">
        <v>9</v>
      </c>
      <c r="H81" s="192">
        <v>9</v>
      </c>
      <c r="I81" s="192">
        <v>85</v>
      </c>
      <c r="J81" s="192">
        <v>70</v>
      </c>
      <c r="K81" s="191">
        <v>72</v>
      </c>
      <c r="L81" s="193">
        <f t="shared" si="36"/>
        <v>15</v>
      </c>
      <c r="M81" s="190">
        <f t="shared" si="27"/>
        <v>9</v>
      </c>
      <c r="N81" s="190">
        <f t="shared" si="28"/>
        <v>6</v>
      </c>
      <c r="O81" s="192" t="str">
        <f>IF(M81&gt;=19.5,"70%",IF(M81&gt;=13.5,"50%",IF(M81&gt;=5.5,"30%",IF(M81&gt;=0.1,"15%"))))</f>
        <v>30%</v>
      </c>
      <c r="P81" s="192">
        <f t="shared" si="37"/>
        <v>1.7999999999999998</v>
      </c>
      <c r="Q81" s="192" t="str">
        <f t="shared" si="38"/>
        <v>0.1</v>
      </c>
      <c r="R81" s="190">
        <f t="shared" si="31"/>
        <v>9.1</v>
      </c>
      <c r="S81" s="190">
        <f t="shared" si="32"/>
        <v>9.1</v>
      </c>
      <c r="T81" s="216">
        <f t="shared" si="39"/>
        <v>9.1</v>
      </c>
    </row>
    <row r="82" spans="1:20" x14ac:dyDescent="0.3">
      <c r="A82" s="332">
        <v>77</v>
      </c>
      <c r="B82" s="189" t="s">
        <v>159</v>
      </c>
      <c r="C82" s="189">
        <v>278</v>
      </c>
      <c r="D82" s="196" t="s">
        <v>65</v>
      </c>
      <c r="E82" s="197">
        <v>43555</v>
      </c>
      <c r="F82" s="192">
        <v>4</v>
      </c>
      <c r="G82" s="190">
        <v>16</v>
      </c>
      <c r="H82" s="191">
        <v>16</v>
      </c>
      <c r="I82" s="192">
        <v>93</v>
      </c>
      <c r="J82" s="192">
        <v>70</v>
      </c>
      <c r="K82" s="191">
        <f t="shared" ref="K82:K87" si="40">I82-H82</f>
        <v>77</v>
      </c>
      <c r="L82" s="193">
        <f t="shared" si="36"/>
        <v>23</v>
      </c>
      <c r="M82" s="190">
        <f t="shared" si="27"/>
        <v>16</v>
      </c>
      <c r="N82" s="190">
        <f t="shared" si="28"/>
        <v>7</v>
      </c>
      <c r="O82" s="192" t="str">
        <f>IF(M82&gt;=19.5,"70%",IF(M82&gt;=13.5,"50%",IF(M82&gt;=5.5,"30%",IF(M82&gt;=0.1,"15%"))))</f>
        <v>50%</v>
      </c>
      <c r="P82" s="192">
        <f t="shared" si="37"/>
        <v>3.5</v>
      </c>
      <c r="Q82" s="192" t="str">
        <f t="shared" si="38"/>
        <v>0.1</v>
      </c>
      <c r="R82" s="190">
        <f t="shared" si="31"/>
        <v>16.100000000000001</v>
      </c>
      <c r="S82" s="190">
        <f t="shared" si="32"/>
        <v>16.100000000000001</v>
      </c>
      <c r="T82" s="216">
        <f t="shared" si="39"/>
        <v>16.100000000000001</v>
      </c>
    </row>
    <row r="83" spans="1:20" x14ac:dyDescent="0.3">
      <c r="A83" s="346">
        <v>78</v>
      </c>
      <c r="B83" s="180" t="s">
        <v>519</v>
      </c>
      <c r="C83" s="180">
        <v>148</v>
      </c>
      <c r="D83" s="182" t="s">
        <v>162</v>
      </c>
      <c r="E83" s="183">
        <v>43555</v>
      </c>
      <c r="F83" s="181">
        <v>2</v>
      </c>
      <c r="G83" s="181">
        <v>0.1</v>
      </c>
      <c r="H83" s="186">
        <v>0</v>
      </c>
      <c r="I83" s="181">
        <v>78</v>
      </c>
      <c r="J83" s="181">
        <v>70</v>
      </c>
      <c r="K83" s="186">
        <f t="shared" si="40"/>
        <v>78</v>
      </c>
      <c r="L83" s="187">
        <f t="shared" si="36"/>
        <v>8</v>
      </c>
      <c r="M83" s="188">
        <f t="shared" si="27"/>
        <v>0.1</v>
      </c>
      <c r="N83" s="188">
        <f t="shared" si="28"/>
        <v>7.9</v>
      </c>
      <c r="O83" s="198">
        <v>0.3</v>
      </c>
      <c r="P83" s="181">
        <f t="shared" si="37"/>
        <v>2.37</v>
      </c>
      <c r="Q83" s="181" t="str">
        <f t="shared" si="38"/>
        <v>0.1</v>
      </c>
      <c r="R83" s="188">
        <f t="shared" si="31"/>
        <v>0.2</v>
      </c>
      <c r="S83" s="188">
        <f t="shared" si="32"/>
        <v>0.2</v>
      </c>
      <c r="T83" s="142">
        <f t="shared" si="39"/>
        <v>0.2</v>
      </c>
    </row>
    <row r="84" spans="1:20" x14ac:dyDescent="0.3">
      <c r="A84" s="331">
        <v>79</v>
      </c>
      <c r="B84" s="189" t="s">
        <v>169</v>
      </c>
      <c r="C84" s="189">
        <v>229</v>
      </c>
      <c r="D84" s="196" t="s">
        <v>17</v>
      </c>
      <c r="E84" s="183">
        <v>43555</v>
      </c>
      <c r="F84" s="192">
        <v>2</v>
      </c>
      <c r="G84" s="190">
        <v>15</v>
      </c>
      <c r="H84" s="191">
        <f>G84</f>
        <v>15</v>
      </c>
      <c r="I84" s="192">
        <v>101</v>
      </c>
      <c r="J84" s="192">
        <v>70</v>
      </c>
      <c r="K84" s="191">
        <f t="shared" si="40"/>
        <v>86</v>
      </c>
      <c r="L84" s="193">
        <f t="shared" si="36"/>
        <v>31</v>
      </c>
      <c r="M84" s="190">
        <f t="shared" si="27"/>
        <v>15</v>
      </c>
      <c r="N84" s="190">
        <f t="shared" si="28"/>
        <v>16</v>
      </c>
      <c r="O84" s="192" t="str">
        <f t="shared" ref="O84:O92" si="41">IF(M84&gt;=19.5,"70%",IF(M84&gt;=13.5,"50%",IF(M84&gt;=5.5,"30%",IF(M84&gt;=0.1,"15%"))))</f>
        <v>50%</v>
      </c>
      <c r="P84" s="192">
        <f t="shared" si="37"/>
        <v>8</v>
      </c>
      <c r="Q84" s="192" t="str">
        <f t="shared" si="38"/>
        <v>0.1</v>
      </c>
      <c r="R84" s="190">
        <f t="shared" si="31"/>
        <v>15.1</v>
      </c>
      <c r="S84" s="190">
        <f t="shared" si="32"/>
        <v>15.1</v>
      </c>
      <c r="T84" s="216">
        <f t="shared" si="39"/>
        <v>15.1</v>
      </c>
    </row>
    <row r="85" spans="1:20" x14ac:dyDescent="0.3">
      <c r="A85" s="332">
        <v>80</v>
      </c>
      <c r="B85" s="180" t="s">
        <v>174</v>
      </c>
      <c r="C85" s="180">
        <v>358</v>
      </c>
      <c r="D85" s="182" t="s">
        <v>45</v>
      </c>
      <c r="E85" s="183">
        <v>43555</v>
      </c>
      <c r="F85" s="181">
        <v>3</v>
      </c>
      <c r="G85" s="181">
        <v>8.1</v>
      </c>
      <c r="H85" s="186">
        <v>8</v>
      </c>
      <c r="I85" s="181">
        <v>87</v>
      </c>
      <c r="J85" s="181">
        <v>70</v>
      </c>
      <c r="K85" s="186">
        <f t="shared" si="40"/>
        <v>79</v>
      </c>
      <c r="L85" s="187">
        <f t="shared" si="36"/>
        <v>17</v>
      </c>
      <c r="M85" s="188">
        <f t="shared" si="27"/>
        <v>8.1</v>
      </c>
      <c r="N85" s="188">
        <f t="shared" si="28"/>
        <v>8.9</v>
      </c>
      <c r="O85" s="181" t="str">
        <f t="shared" si="41"/>
        <v>30%</v>
      </c>
      <c r="P85" s="181">
        <f t="shared" si="37"/>
        <v>2.67</v>
      </c>
      <c r="Q85" s="181" t="str">
        <f t="shared" si="38"/>
        <v>0.1</v>
      </c>
      <c r="R85" s="188">
        <f t="shared" si="31"/>
        <v>8.1999999999999993</v>
      </c>
      <c r="S85" s="188">
        <f t="shared" si="32"/>
        <v>8.1999999999999993</v>
      </c>
      <c r="T85" s="142">
        <f t="shared" si="39"/>
        <v>8.1999999999999993</v>
      </c>
    </row>
    <row r="86" spans="1:20" x14ac:dyDescent="0.3">
      <c r="A86" s="332">
        <v>81</v>
      </c>
      <c r="B86" s="182" t="s">
        <v>188</v>
      </c>
      <c r="C86" s="180">
        <v>361</v>
      </c>
      <c r="D86" s="182"/>
      <c r="E86" s="183">
        <v>43555</v>
      </c>
      <c r="F86" s="181">
        <v>3</v>
      </c>
      <c r="G86" s="181">
        <v>9</v>
      </c>
      <c r="H86" s="186">
        <v>9</v>
      </c>
      <c r="I86" s="181">
        <v>97</v>
      </c>
      <c r="J86" s="181">
        <v>70</v>
      </c>
      <c r="K86" s="186">
        <f t="shared" si="40"/>
        <v>88</v>
      </c>
      <c r="L86" s="187">
        <f t="shared" si="36"/>
        <v>27</v>
      </c>
      <c r="M86" s="188">
        <f t="shared" si="27"/>
        <v>9</v>
      </c>
      <c r="N86" s="188">
        <f t="shared" si="28"/>
        <v>18</v>
      </c>
      <c r="O86" s="181" t="str">
        <f t="shared" si="41"/>
        <v>30%</v>
      </c>
      <c r="P86" s="181">
        <f t="shared" si="37"/>
        <v>5.3999999999999995</v>
      </c>
      <c r="Q86" s="181">
        <v>0.1</v>
      </c>
      <c r="R86" s="188">
        <f t="shared" si="31"/>
        <v>9.1</v>
      </c>
      <c r="S86" s="188">
        <f t="shared" si="32"/>
        <v>9.1</v>
      </c>
      <c r="T86" s="142">
        <v>9</v>
      </c>
    </row>
    <row r="87" spans="1:20" x14ac:dyDescent="0.3">
      <c r="A87" s="346">
        <v>82</v>
      </c>
      <c r="B87" s="189" t="s">
        <v>200</v>
      </c>
      <c r="C87" s="189">
        <v>13</v>
      </c>
      <c r="D87" s="196" t="s">
        <v>74</v>
      </c>
      <c r="E87" s="183">
        <v>43555</v>
      </c>
      <c r="F87" s="192">
        <v>2</v>
      </c>
      <c r="G87" s="190">
        <v>6.3</v>
      </c>
      <c r="H87" s="191">
        <f>G87</f>
        <v>6.3</v>
      </c>
      <c r="I87" s="192">
        <v>83</v>
      </c>
      <c r="J87" s="192">
        <v>70</v>
      </c>
      <c r="K87" s="191">
        <f t="shared" si="40"/>
        <v>76.7</v>
      </c>
      <c r="L87" s="193">
        <f t="shared" si="36"/>
        <v>13</v>
      </c>
      <c r="M87" s="190">
        <f t="shared" si="27"/>
        <v>6.3</v>
      </c>
      <c r="N87" s="190">
        <f t="shared" si="28"/>
        <v>6.7</v>
      </c>
      <c r="O87" s="192" t="str">
        <f t="shared" si="41"/>
        <v>30%</v>
      </c>
      <c r="P87" s="192">
        <f t="shared" si="37"/>
        <v>2.0099999999999998</v>
      </c>
      <c r="Q87" s="192" t="str">
        <f t="shared" ref="Q87:Q95" si="42">IF(N87&lt;0,O87, "0.1")</f>
        <v>0.1</v>
      </c>
      <c r="R87" s="190">
        <f t="shared" si="31"/>
        <v>6.3999999999999995</v>
      </c>
      <c r="S87" s="190">
        <f t="shared" si="32"/>
        <v>6.3999999999999995</v>
      </c>
      <c r="T87" s="216">
        <f>S87</f>
        <v>6.3999999999999995</v>
      </c>
    </row>
    <row r="88" spans="1:20" x14ac:dyDescent="0.3">
      <c r="A88" s="331">
        <v>83</v>
      </c>
      <c r="B88" s="194" t="s">
        <v>475</v>
      </c>
      <c r="C88" s="180">
        <v>464</v>
      </c>
      <c r="D88" s="194" t="s">
        <v>17</v>
      </c>
      <c r="E88" s="197">
        <v>43555</v>
      </c>
      <c r="F88" s="195">
        <v>1</v>
      </c>
      <c r="G88" s="181">
        <v>22</v>
      </c>
      <c r="H88" s="181">
        <v>22</v>
      </c>
      <c r="I88" s="181">
        <v>108</v>
      </c>
      <c r="J88" s="181">
        <v>72</v>
      </c>
      <c r="K88" s="181">
        <v>86</v>
      </c>
      <c r="L88" s="181">
        <f t="shared" si="36"/>
        <v>36</v>
      </c>
      <c r="M88" s="181">
        <f t="shared" si="27"/>
        <v>22</v>
      </c>
      <c r="N88" s="181">
        <f t="shared" si="28"/>
        <v>14</v>
      </c>
      <c r="O88" s="181" t="str">
        <f t="shared" si="41"/>
        <v>70%</v>
      </c>
      <c r="P88" s="181">
        <f t="shared" si="37"/>
        <v>9.7999999999999989</v>
      </c>
      <c r="Q88" s="181" t="str">
        <f t="shared" si="42"/>
        <v>0.1</v>
      </c>
      <c r="R88" s="181">
        <f t="shared" si="31"/>
        <v>22.1</v>
      </c>
      <c r="S88" s="181">
        <f t="shared" si="32"/>
        <v>22.1</v>
      </c>
      <c r="T88" s="215">
        <v>22</v>
      </c>
    </row>
    <row r="89" spans="1:20" x14ac:dyDescent="0.3">
      <c r="A89" s="332">
        <v>84</v>
      </c>
      <c r="B89" s="180" t="s">
        <v>633</v>
      </c>
      <c r="C89" s="180">
        <v>367</v>
      </c>
      <c r="D89" s="182" t="s">
        <v>74</v>
      </c>
      <c r="E89" s="183">
        <v>43555</v>
      </c>
      <c r="F89" s="181">
        <v>4</v>
      </c>
      <c r="G89" s="188">
        <v>8</v>
      </c>
      <c r="H89" s="186">
        <v>8</v>
      </c>
      <c r="I89" s="181">
        <v>79</v>
      </c>
      <c r="J89" s="181">
        <v>70</v>
      </c>
      <c r="K89" s="186">
        <f>I89-H89</f>
        <v>71</v>
      </c>
      <c r="L89" s="187">
        <f t="shared" si="36"/>
        <v>9</v>
      </c>
      <c r="M89" s="188">
        <f t="shared" si="27"/>
        <v>8</v>
      </c>
      <c r="N89" s="188">
        <f t="shared" si="28"/>
        <v>1</v>
      </c>
      <c r="O89" s="181" t="str">
        <f t="shared" si="41"/>
        <v>30%</v>
      </c>
      <c r="P89" s="181">
        <f t="shared" si="37"/>
        <v>0.3</v>
      </c>
      <c r="Q89" s="181" t="str">
        <f t="shared" si="42"/>
        <v>0.1</v>
      </c>
      <c r="R89" s="188">
        <f t="shared" si="31"/>
        <v>8.1</v>
      </c>
      <c r="S89" s="181">
        <f t="shared" si="32"/>
        <v>8.1</v>
      </c>
      <c r="T89" s="142">
        <v>8</v>
      </c>
    </row>
    <row r="90" spans="1:20" x14ac:dyDescent="0.3">
      <c r="A90" s="332">
        <v>85</v>
      </c>
      <c r="B90" s="180" t="s">
        <v>224</v>
      </c>
      <c r="C90" s="180">
        <v>50</v>
      </c>
      <c r="D90" s="182" t="s">
        <v>252</v>
      </c>
      <c r="E90" s="183">
        <v>43555</v>
      </c>
      <c r="F90" s="181">
        <v>1</v>
      </c>
      <c r="G90" s="188">
        <v>7.2</v>
      </c>
      <c r="H90" s="186">
        <v>7</v>
      </c>
      <c r="I90" s="181">
        <v>84</v>
      </c>
      <c r="J90" s="181">
        <v>72</v>
      </c>
      <c r="K90" s="186">
        <f>I90-H90</f>
        <v>77</v>
      </c>
      <c r="L90" s="187">
        <f t="shared" si="36"/>
        <v>12</v>
      </c>
      <c r="M90" s="188">
        <f t="shared" si="27"/>
        <v>7.2</v>
      </c>
      <c r="N90" s="188">
        <f t="shared" si="28"/>
        <v>4.8</v>
      </c>
      <c r="O90" s="181" t="str">
        <f t="shared" si="41"/>
        <v>30%</v>
      </c>
      <c r="P90" s="181">
        <f t="shared" si="37"/>
        <v>1.44</v>
      </c>
      <c r="Q90" s="181" t="str">
        <f t="shared" si="42"/>
        <v>0.1</v>
      </c>
      <c r="R90" s="188">
        <f t="shared" si="31"/>
        <v>7.3</v>
      </c>
      <c r="S90" s="188">
        <f t="shared" si="32"/>
        <v>7.3</v>
      </c>
      <c r="T90" s="142">
        <f>S90</f>
        <v>7.3</v>
      </c>
    </row>
    <row r="91" spans="1:20" x14ac:dyDescent="0.3">
      <c r="A91" s="346">
        <v>86</v>
      </c>
      <c r="B91" s="180" t="s">
        <v>231</v>
      </c>
      <c r="C91" s="180">
        <v>372</v>
      </c>
      <c r="D91" s="182" t="s">
        <v>34</v>
      </c>
      <c r="E91" s="183">
        <v>43555</v>
      </c>
      <c r="F91" s="181">
        <v>1</v>
      </c>
      <c r="G91" s="188">
        <v>12.3</v>
      </c>
      <c r="H91" s="186">
        <f>G91</f>
        <v>12.3</v>
      </c>
      <c r="I91" s="181">
        <v>94</v>
      </c>
      <c r="J91" s="181">
        <v>72</v>
      </c>
      <c r="K91" s="186">
        <f>I91-H91</f>
        <v>81.7</v>
      </c>
      <c r="L91" s="187">
        <f t="shared" si="36"/>
        <v>22</v>
      </c>
      <c r="M91" s="188">
        <f t="shared" si="27"/>
        <v>12.3</v>
      </c>
      <c r="N91" s="188">
        <f t="shared" si="28"/>
        <v>9.6999999999999993</v>
      </c>
      <c r="O91" s="181" t="str">
        <f t="shared" si="41"/>
        <v>30%</v>
      </c>
      <c r="P91" s="181">
        <f t="shared" si="37"/>
        <v>2.9099999999999997</v>
      </c>
      <c r="Q91" s="181" t="str">
        <f t="shared" si="42"/>
        <v>0.1</v>
      </c>
      <c r="R91" s="188">
        <f t="shared" si="31"/>
        <v>12.4</v>
      </c>
      <c r="S91" s="188">
        <f t="shared" si="32"/>
        <v>12.4</v>
      </c>
      <c r="T91" s="142">
        <f>S91</f>
        <v>12.4</v>
      </c>
    </row>
    <row r="92" spans="1:20" x14ac:dyDescent="0.3">
      <c r="A92" s="331">
        <v>87</v>
      </c>
      <c r="B92" s="189" t="s">
        <v>236</v>
      </c>
      <c r="C92" s="189">
        <v>191</v>
      </c>
      <c r="D92" s="196" t="s">
        <v>17</v>
      </c>
      <c r="E92" s="183">
        <v>43555</v>
      </c>
      <c r="F92" s="192">
        <v>2</v>
      </c>
      <c r="G92" s="181">
        <v>11</v>
      </c>
      <c r="H92" s="181">
        <v>11</v>
      </c>
      <c r="I92" s="181">
        <v>88</v>
      </c>
      <c r="J92" s="181">
        <v>70</v>
      </c>
      <c r="K92" s="181">
        <f>I92-H92</f>
        <v>77</v>
      </c>
      <c r="L92" s="181">
        <f t="shared" si="36"/>
        <v>18</v>
      </c>
      <c r="M92" s="181">
        <f t="shared" si="27"/>
        <v>11</v>
      </c>
      <c r="N92" s="181">
        <f t="shared" si="28"/>
        <v>7</v>
      </c>
      <c r="O92" s="181" t="str">
        <f t="shared" si="41"/>
        <v>30%</v>
      </c>
      <c r="P92" s="181">
        <f t="shared" si="37"/>
        <v>2.1</v>
      </c>
      <c r="Q92" s="181" t="str">
        <f t="shared" si="42"/>
        <v>0.1</v>
      </c>
      <c r="R92" s="181">
        <f t="shared" si="31"/>
        <v>11.1</v>
      </c>
      <c r="S92" s="181">
        <f t="shared" si="32"/>
        <v>11.1</v>
      </c>
      <c r="T92" s="142">
        <v>11</v>
      </c>
    </row>
    <row r="93" spans="1:20" x14ac:dyDescent="0.3">
      <c r="A93" s="332">
        <v>88</v>
      </c>
      <c r="B93" s="180" t="s">
        <v>248</v>
      </c>
      <c r="C93" s="180">
        <v>143</v>
      </c>
      <c r="D93" s="182" t="s">
        <v>24</v>
      </c>
      <c r="E93" s="183">
        <v>43555</v>
      </c>
      <c r="F93" s="181">
        <v>3</v>
      </c>
      <c r="G93" s="188">
        <v>3.9</v>
      </c>
      <c r="H93" s="186">
        <v>4</v>
      </c>
      <c r="I93" s="181">
        <v>83</v>
      </c>
      <c r="J93" s="181">
        <v>70</v>
      </c>
      <c r="K93" s="186">
        <f>I93-H93</f>
        <v>79</v>
      </c>
      <c r="L93" s="187">
        <f t="shared" si="36"/>
        <v>13</v>
      </c>
      <c r="M93" s="188">
        <f t="shared" si="27"/>
        <v>3.9</v>
      </c>
      <c r="N93" s="188">
        <f t="shared" si="28"/>
        <v>9.1</v>
      </c>
      <c r="O93" s="198">
        <v>0.3</v>
      </c>
      <c r="P93" s="181">
        <f t="shared" si="37"/>
        <v>2.73</v>
      </c>
      <c r="Q93" s="181" t="str">
        <f t="shared" si="42"/>
        <v>0.1</v>
      </c>
      <c r="R93" s="188">
        <f t="shared" si="31"/>
        <v>4</v>
      </c>
      <c r="S93" s="188">
        <f t="shared" si="32"/>
        <v>4</v>
      </c>
      <c r="T93" s="142">
        <f>S93</f>
        <v>4</v>
      </c>
    </row>
    <row r="94" spans="1:20" x14ac:dyDescent="0.3">
      <c r="A94" s="332">
        <v>89</v>
      </c>
      <c r="B94" s="180" t="s">
        <v>525</v>
      </c>
      <c r="C94" s="180">
        <v>481</v>
      </c>
      <c r="D94" s="194"/>
      <c r="E94" s="183">
        <v>43555</v>
      </c>
      <c r="F94" s="195">
        <v>2</v>
      </c>
      <c r="G94" s="181">
        <v>24</v>
      </c>
      <c r="H94" s="181">
        <v>24</v>
      </c>
      <c r="I94" s="181">
        <v>109</v>
      </c>
      <c r="J94" s="181">
        <v>70</v>
      </c>
      <c r="K94" s="181">
        <v>86</v>
      </c>
      <c r="L94" s="181">
        <f t="shared" si="36"/>
        <v>39</v>
      </c>
      <c r="M94" s="181">
        <f t="shared" si="27"/>
        <v>24</v>
      </c>
      <c r="N94" s="181">
        <f t="shared" si="28"/>
        <v>15</v>
      </c>
      <c r="O94" s="181" t="str">
        <f>IF(M94&gt;=19.5,"70%",IF(M94&gt;=13.5,"50%",IF(M94&gt;=5.5,"30%",IF(M94&gt;=0.1,"15%"))))</f>
        <v>70%</v>
      </c>
      <c r="P94" s="181">
        <f t="shared" si="37"/>
        <v>10.5</v>
      </c>
      <c r="Q94" s="181" t="str">
        <f t="shared" si="42"/>
        <v>0.1</v>
      </c>
      <c r="R94" s="181">
        <f t="shared" si="31"/>
        <v>24.1</v>
      </c>
      <c r="S94" s="181">
        <f t="shared" si="32"/>
        <v>24.1</v>
      </c>
      <c r="T94" s="215">
        <v>24</v>
      </c>
    </row>
    <row r="95" spans="1:20" x14ac:dyDescent="0.3">
      <c r="A95" s="346">
        <v>90</v>
      </c>
      <c r="B95" s="182" t="s">
        <v>275</v>
      </c>
      <c r="C95" s="180">
        <v>379</v>
      </c>
      <c r="D95" s="182"/>
      <c r="E95" s="183">
        <v>43555</v>
      </c>
      <c r="F95" s="181">
        <v>3</v>
      </c>
      <c r="G95" s="188">
        <v>14.3</v>
      </c>
      <c r="H95" s="186">
        <v>14</v>
      </c>
      <c r="I95" s="317">
        <v>103</v>
      </c>
      <c r="J95" s="317">
        <v>70</v>
      </c>
      <c r="K95" s="313">
        <f>I95-H95</f>
        <v>89</v>
      </c>
      <c r="L95" s="317">
        <f t="shared" si="36"/>
        <v>33</v>
      </c>
      <c r="M95" s="318">
        <f t="shared" si="27"/>
        <v>14.3</v>
      </c>
      <c r="N95" s="318">
        <f t="shared" si="28"/>
        <v>18.7</v>
      </c>
      <c r="O95" s="319">
        <v>0.3</v>
      </c>
      <c r="P95" s="317">
        <f t="shared" si="37"/>
        <v>5.6099999999999994</v>
      </c>
      <c r="Q95" s="317" t="str">
        <f t="shared" si="42"/>
        <v>0.1</v>
      </c>
      <c r="R95" s="318">
        <f t="shared" si="31"/>
        <v>14.4</v>
      </c>
      <c r="S95" s="188">
        <f t="shared" si="32"/>
        <v>14.4</v>
      </c>
      <c r="T95" s="142">
        <f>S95</f>
        <v>14.4</v>
      </c>
    </row>
    <row r="96" spans="1:20" x14ac:dyDescent="0.3">
      <c r="A96" s="331">
        <v>91</v>
      </c>
      <c r="B96" s="180" t="s">
        <v>276</v>
      </c>
      <c r="C96" s="180">
        <v>380</v>
      </c>
      <c r="D96" s="182"/>
      <c r="E96" s="183">
        <v>43555</v>
      </c>
      <c r="F96" s="181">
        <v>2</v>
      </c>
      <c r="G96" s="181">
        <v>23</v>
      </c>
      <c r="H96" s="181">
        <v>23</v>
      </c>
      <c r="I96" s="181">
        <v>107</v>
      </c>
      <c r="J96" s="181">
        <v>72</v>
      </c>
      <c r="K96" s="186">
        <v>84</v>
      </c>
      <c r="L96" s="187">
        <f t="shared" si="36"/>
        <v>35</v>
      </c>
      <c r="M96" s="188">
        <f t="shared" si="27"/>
        <v>23</v>
      </c>
      <c r="N96" s="188">
        <f t="shared" si="28"/>
        <v>12</v>
      </c>
      <c r="O96" s="181" t="str">
        <f t="shared" ref="O96:O103" si="43">IF(M96&gt;=19.5,"70%",IF(M96&gt;=13.5,"50%",IF(M96&gt;=5.5,"30%",IF(M96&gt;=0.1,"15%"))))</f>
        <v>70%</v>
      </c>
      <c r="P96" s="181">
        <f t="shared" si="37"/>
        <v>8.3999999999999986</v>
      </c>
      <c r="Q96" s="181">
        <v>0.7</v>
      </c>
      <c r="R96" s="188">
        <v>23.1</v>
      </c>
      <c r="S96" s="188">
        <v>23.1</v>
      </c>
      <c r="T96" s="142">
        <f>S96</f>
        <v>23.1</v>
      </c>
    </row>
    <row r="97" spans="1:20" x14ac:dyDescent="0.3">
      <c r="A97" s="332">
        <v>92</v>
      </c>
      <c r="B97" s="180" t="s">
        <v>508</v>
      </c>
      <c r="C97" s="180">
        <v>451</v>
      </c>
      <c r="D97" s="194" t="s">
        <v>86</v>
      </c>
      <c r="E97" s="183">
        <v>43548</v>
      </c>
      <c r="F97" s="195">
        <v>2</v>
      </c>
      <c r="G97" s="181">
        <v>14.1</v>
      </c>
      <c r="H97" s="181">
        <v>14</v>
      </c>
      <c r="I97" s="181">
        <v>84</v>
      </c>
      <c r="J97" s="181">
        <v>70</v>
      </c>
      <c r="K97" s="181">
        <f>I97-H97</f>
        <v>70</v>
      </c>
      <c r="L97" s="181">
        <f t="shared" si="36"/>
        <v>14</v>
      </c>
      <c r="M97" s="181">
        <f t="shared" si="27"/>
        <v>14.1</v>
      </c>
      <c r="N97" s="181">
        <f t="shared" si="28"/>
        <v>-9.9999999999999645E-2</v>
      </c>
      <c r="O97" s="181" t="str">
        <f t="shared" si="43"/>
        <v>50%</v>
      </c>
      <c r="P97" s="181">
        <f t="shared" si="37"/>
        <v>-4.9999999999999822E-2</v>
      </c>
      <c r="Q97" s="181">
        <v>0.1</v>
      </c>
      <c r="R97" s="181">
        <v>14.2</v>
      </c>
      <c r="S97" s="181">
        <f t="shared" ref="S97:S121" si="44">IF(I97&gt;1,(R97),G97)</f>
        <v>14.2</v>
      </c>
      <c r="T97" s="142">
        <f>S97</f>
        <v>14.2</v>
      </c>
    </row>
    <row r="98" spans="1:20" x14ac:dyDescent="0.3">
      <c r="A98" s="332">
        <v>93</v>
      </c>
      <c r="B98" s="180" t="s">
        <v>290</v>
      </c>
      <c r="C98" s="180">
        <v>239</v>
      </c>
      <c r="D98" s="182" t="s">
        <v>291</v>
      </c>
      <c r="E98" s="183">
        <v>43555</v>
      </c>
      <c r="F98" s="181">
        <v>1</v>
      </c>
      <c r="G98" s="181">
        <v>9</v>
      </c>
      <c r="H98" s="186">
        <v>9</v>
      </c>
      <c r="I98" s="181">
        <v>82</v>
      </c>
      <c r="J98" s="181">
        <v>70</v>
      </c>
      <c r="K98" s="186">
        <f>I98-H98</f>
        <v>73</v>
      </c>
      <c r="L98" s="187">
        <f t="shared" si="36"/>
        <v>12</v>
      </c>
      <c r="M98" s="188">
        <f t="shared" si="27"/>
        <v>9</v>
      </c>
      <c r="N98" s="188">
        <f t="shared" si="28"/>
        <v>3</v>
      </c>
      <c r="O98" s="181" t="str">
        <f t="shared" si="43"/>
        <v>30%</v>
      </c>
      <c r="P98" s="181">
        <f t="shared" si="37"/>
        <v>0.89999999999999991</v>
      </c>
      <c r="Q98" s="181">
        <v>0.1</v>
      </c>
      <c r="R98" s="188">
        <f t="shared" ref="R98:R121" si="45">IF(M98&gt;=L98,(M98+P98),M98+Q98)</f>
        <v>9.1</v>
      </c>
      <c r="S98" s="188">
        <f t="shared" si="44"/>
        <v>9.1</v>
      </c>
      <c r="T98" s="142">
        <f>S98</f>
        <v>9.1</v>
      </c>
    </row>
    <row r="99" spans="1:20" x14ac:dyDescent="0.3">
      <c r="A99" s="346">
        <v>94</v>
      </c>
      <c r="B99" s="226" t="s">
        <v>307</v>
      </c>
      <c r="C99" s="189">
        <v>386</v>
      </c>
      <c r="D99" s="227" t="s">
        <v>17</v>
      </c>
      <c r="E99" s="183">
        <v>43555</v>
      </c>
      <c r="F99" s="228">
        <v>3</v>
      </c>
      <c r="G99" s="181">
        <v>14.4</v>
      </c>
      <c r="H99" s="181">
        <v>15</v>
      </c>
      <c r="I99" s="181">
        <v>82</v>
      </c>
      <c r="J99" s="181">
        <v>70</v>
      </c>
      <c r="K99" s="181">
        <f>I99-H99</f>
        <v>67</v>
      </c>
      <c r="L99" s="181">
        <f t="shared" si="36"/>
        <v>12</v>
      </c>
      <c r="M99" s="181">
        <f t="shared" si="27"/>
        <v>14.4</v>
      </c>
      <c r="N99" s="181">
        <f t="shared" si="28"/>
        <v>-2.4000000000000004</v>
      </c>
      <c r="O99" s="181" t="str">
        <f t="shared" si="43"/>
        <v>50%</v>
      </c>
      <c r="P99" s="181">
        <f t="shared" si="37"/>
        <v>-1.2000000000000002</v>
      </c>
      <c r="Q99" s="181">
        <v>0.1</v>
      </c>
      <c r="R99" s="181">
        <f t="shared" si="45"/>
        <v>13.2</v>
      </c>
      <c r="S99" s="181">
        <f t="shared" si="44"/>
        <v>13.2</v>
      </c>
      <c r="T99" s="142">
        <f>S99</f>
        <v>13.2</v>
      </c>
    </row>
    <row r="100" spans="1:20" x14ac:dyDescent="0.3">
      <c r="A100" s="331">
        <v>95</v>
      </c>
      <c r="B100" s="180" t="s">
        <v>308</v>
      </c>
      <c r="C100" s="180">
        <v>387</v>
      </c>
      <c r="D100" s="182" t="s">
        <v>20</v>
      </c>
      <c r="E100" s="183">
        <v>43555</v>
      </c>
      <c r="F100" s="181">
        <v>1</v>
      </c>
      <c r="G100" s="181">
        <v>6.1</v>
      </c>
      <c r="H100" s="186">
        <v>6</v>
      </c>
      <c r="I100" s="181">
        <v>78</v>
      </c>
      <c r="J100" s="181">
        <v>72</v>
      </c>
      <c r="K100" s="186">
        <f>I100-H100</f>
        <v>72</v>
      </c>
      <c r="L100" s="187">
        <f t="shared" si="36"/>
        <v>6</v>
      </c>
      <c r="M100" s="188">
        <f t="shared" si="27"/>
        <v>6.1</v>
      </c>
      <c r="N100" s="188">
        <f t="shared" si="28"/>
        <v>-9.9999999999999645E-2</v>
      </c>
      <c r="O100" s="181" t="str">
        <f t="shared" si="43"/>
        <v>30%</v>
      </c>
      <c r="P100" s="181">
        <v>-0.3</v>
      </c>
      <c r="Q100" s="181">
        <v>0.1</v>
      </c>
      <c r="R100" s="188">
        <f t="shared" si="45"/>
        <v>5.8</v>
      </c>
      <c r="S100" s="188">
        <f t="shared" si="44"/>
        <v>5.8</v>
      </c>
      <c r="T100" s="142">
        <v>6</v>
      </c>
    </row>
    <row r="101" spans="1:20" x14ac:dyDescent="0.3">
      <c r="A101" s="332">
        <v>96</v>
      </c>
      <c r="B101" s="189" t="s">
        <v>310</v>
      </c>
      <c r="C101" s="189">
        <v>10</v>
      </c>
      <c r="D101" s="196" t="s">
        <v>252</v>
      </c>
      <c r="E101" s="197">
        <v>43555</v>
      </c>
      <c r="F101" s="192">
        <v>2</v>
      </c>
      <c r="G101" s="190">
        <v>5</v>
      </c>
      <c r="H101" s="191">
        <v>5</v>
      </c>
      <c r="I101" s="192">
        <v>82</v>
      </c>
      <c r="J101" s="192">
        <v>72</v>
      </c>
      <c r="K101" s="191">
        <f>I101-H101</f>
        <v>77</v>
      </c>
      <c r="L101" s="193">
        <f t="shared" si="36"/>
        <v>10</v>
      </c>
      <c r="M101" s="190">
        <f t="shared" si="27"/>
        <v>5</v>
      </c>
      <c r="N101" s="190">
        <f t="shared" si="28"/>
        <v>5</v>
      </c>
      <c r="O101" s="192" t="str">
        <f t="shared" si="43"/>
        <v>15%</v>
      </c>
      <c r="P101" s="192">
        <f t="shared" ref="P101:P121" si="46">N101*O101</f>
        <v>0.75</v>
      </c>
      <c r="Q101" s="192" t="str">
        <f t="shared" ref="Q101:Q107" si="47">IF(N101&lt;0,O101, "0.1")</f>
        <v>0.1</v>
      </c>
      <c r="R101" s="190">
        <f t="shared" si="45"/>
        <v>5.0999999999999996</v>
      </c>
      <c r="S101" s="190">
        <f t="shared" si="44"/>
        <v>5.0999999999999996</v>
      </c>
      <c r="T101" s="216">
        <f>S101</f>
        <v>5.0999999999999996</v>
      </c>
    </row>
    <row r="102" spans="1:20" x14ac:dyDescent="0.3">
      <c r="A102" s="332">
        <v>97</v>
      </c>
      <c r="B102" s="189" t="s">
        <v>523</v>
      </c>
      <c r="C102" s="189">
        <v>483</v>
      </c>
      <c r="D102" s="196" t="s">
        <v>24</v>
      </c>
      <c r="E102" s="185">
        <v>43555</v>
      </c>
      <c r="F102" s="208">
        <v>4</v>
      </c>
      <c r="G102" s="181">
        <v>24</v>
      </c>
      <c r="H102" s="181">
        <v>24</v>
      </c>
      <c r="I102" s="181">
        <v>94</v>
      </c>
      <c r="J102" s="181">
        <v>70</v>
      </c>
      <c r="K102" s="181">
        <v>86</v>
      </c>
      <c r="L102" s="181">
        <f t="shared" si="36"/>
        <v>24</v>
      </c>
      <c r="M102" s="181">
        <f t="shared" si="27"/>
        <v>24</v>
      </c>
      <c r="N102" s="181">
        <f t="shared" si="28"/>
        <v>0</v>
      </c>
      <c r="O102" s="181" t="str">
        <f t="shared" si="43"/>
        <v>70%</v>
      </c>
      <c r="P102" s="181">
        <f t="shared" si="46"/>
        <v>0</v>
      </c>
      <c r="Q102" s="181" t="str">
        <f t="shared" si="47"/>
        <v>0.1</v>
      </c>
      <c r="R102" s="181">
        <f t="shared" si="45"/>
        <v>24</v>
      </c>
      <c r="S102" s="181">
        <f t="shared" si="44"/>
        <v>24</v>
      </c>
      <c r="T102" s="215">
        <v>24</v>
      </c>
    </row>
    <row r="103" spans="1:20" x14ac:dyDescent="0.3">
      <c r="A103" s="332">
        <v>98</v>
      </c>
      <c r="B103" s="180" t="s">
        <v>344</v>
      </c>
      <c r="C103" s="180">
        <v>139</v>
      </c>
      <c r="D103" s="182" t="s">
        <v>34</v>
      </c>
      <c r="E103" s="183">
        <v>43555</v>
      </c>
      <c r="F103" s="181">
        <v>1</v>
      </c>
      <c r="G103" s="181">
        <v>11</v>
      </c>
      <c r="H103" s="186">
        <f>G103</f>
        <v>11</v>
      </c>
      <c r="I103" s="181">
        <v>92</v>
      </c>
      <c r="J103" s="181">
        <v>72</v>
      </c>
      <c r="K103" s="186">
        <f>I103-H103</f>
        <v>81</v>
      </c>
      <c r="L103" s="187">
        <f t="shared" si="36"/>
        <v>20</v>
      </c>
      <c r="M103" s="188">
        <f t="shared" si="27"/>
        <v>11</v>
      </c>
      <c r="N103" s="188">
        <f t="shared" si="28"/>
        <v>9</v>
      </c>
      <c r="O103" s="181" t="str">
        <f t="shared" si="43"/>
        <v>30%</v>
      </c>
      <c r="P103" s="181">
        <f t="shared" si="46"/>
        <v>2.6999999999999997</v>
      </c>
      <c r="Q103" s="181" t="str">
        <f t="shared" si="47"/>
        <v>0.1</v>
      </c>
      <c r="R103" s="188">
        <f t="shared" si="45"/>
        <v>11.1</v>
      </c>
      <c r="S103" s="188">
        <f t="shared" si="44"/>
        <v>11.1</v>
      </c>
      <c r="T103" s="142">
        <f>S103</f>
        <v>11.1</v>
      </c>
    </row>
    <row r="104" spans="1:20" x14ac:dyDescent="0.3">
      <c r="A104" s="332">
        <v>99</v>
      </c>
      <c r="B104" s="180" t="s">
        <v>640</v>
      </c>
      <c r="C104" s="180">
        <v>498</v>
      </c>
      <c r="D104" s="182" t="s">
        <v>17</v>
      </c>
      <c r="E104" s="183">
        <v>43555</v>
      </c>
      <c r="F104" s="181">
        <v>2</v>
      </c>
      <c r="G104" s="181">
        <v>10</v>
      </c>
      <c r="H104" s="186">
        <f>G104</f>
        <v>10</v>
      </c>
      <c r="I104" s="181">
        <v>79</v>
      </c>
      <c r="J104" s="181">
        <v>70</v>
      </c>
      <c r="K104" s="186">
        <f>I104-H104</f>
        <v>69</v>
      </c>
      <c r="L104" s="187">
        <f t="shared" ref="L104" si="48">I104-J104</f>
        <v>9</v>
      </c>
      <c r="M104" s="188">
        <f t="shared" ref="M104" si="49">G104</f>
        <v>10</v>
      </c>
      <c r="N104" s="188">
        <f t="shared" ref="N104" si="50">L104-M104</f>
        <v>-1</v>
      </c>
      <c r="O104" s="181" t="str">
        <f t="shared" ref="O104" si="51">IF(M104&gt;=19.5,"70%",IF(M104&gt;=13.5,"50%",IF(M104&gt;=5.5,"30%",IF(M104&gt;=0.1,"15%"))))</f>
        <v>30%</v>
      </c>
      <c r="P104" s="181">
        <f t="shared" ref="P104" si="52">N104*O104</f>
        <v>-0.3</v>
      </c>
      <c r="Q104" s="181" t="str">
        <f t="shared" ref="Q104" si="53">IF(N104&lt;0,O104, "0.1")</f>
        <v>30%</v>
      </c>
      <c r="R104" s="188">
        <f t="shared" ref="R104" si="54">IF(M104&gt;=L104,(M104+P104),M104+Q104)</f>
        <v>9.6999999999999993</v>
      </c>
      <c r="S104" s="188">
        <f t="shared" ref="S104" si="55">IF(I104&gt;1,(R104),G104)</f>
        <v>9.6999999999999993</v>
      </c>
      <c r="T104" s="142">
        <f>S104</f>
        <v>9.6999999999999993</v>
      </c>
    </row>
    <row r="105" spans="1:20" x14ac:dyDescent="0.3">
      <c r="A105" s="332">
        <v>100</v>
      </c>
      <c r="B105" s="180" t="s">
        <v>345</v>
      </c>
      <c r="C105" s="180">
        <v>5</v>
      </c>
      <c r="D105" s="182" t="s">
        <v>45</v>
      </c>
      <c r="E105" s="183">
        <v>43541</v>
      </c>
      <c r="F105" s="181">
        <v>2</v>
      </c>
      <c r="G105" s="190">
        <v>6</v>
      </c>
      <c r="H105" s="191">
        <v>6</v>
      </c>
      <c r="I105" s="192">
        <v>82</v>
      </c>
      <c r="J105" s="192">
        <v>70</v>
      </c>
      <c r="K105" s="191">
        <v>78</v>
      </c>
      <c r="L105" s="193">
        <f t="shared" si="36"/>
        <v>12</v>
      </c>
      <c r="M105" s="190">
        <f t="shared" si="27"/>
        <v>6</v>
      </c>
      <c r="N105" s="190">
        <f t="shared" si="28"/>
        <v>6</v>
      </c>
      <c r="O105" s="314">
        <v>0.3</v>
      </c>
      <c r="P105" s="192">
        <f t="shared" si="46"/>
        <v>1.7999999999999998</v>
      </c>
      <c r="Q105" s="192" t="str">
        <f t="shared" si="47"/>
        <v>0.1</v>
      </c>
      <c r="R105" s="190">
        <f t="shared" si="45"/>
        <v>6.1</v>
      </c>
      <c r="S105" s="190">
        <f t="shared" si="44"/>
        <v>6.1</v>
      </c>
      <c r="T105" s="216">
        <v>6</v>
      </c>
    </row>
    <row r="106" spans="1:20" x14ac:dyDescent="0.3">
      <c r="A106" s="332">
        <v>101</v>
      </c>
      <c r="B106" s="189" t="s">
        <v>515</v>
      </c>
      <c r="C106" s="189">
        <v>476</v>
      </c>
      <c r="D106" s="196"/>
      <c r="E106" s="197">
        <v>43555</v>
      </c>
      <c r="F106" s="192">
        <v>2</v>
      </c>
      <c r="G106" s="181">
        <v>20</v>
      </c>
      <c r="H106" s="186">
        <f>G106</f>
        <v>20</v>
      </c>
      <c r="I106" s="181">
        <v>95</v>
      </c>
      <c r="J106" s="181">
        <v>70</v>
      </c>
      <c r="K106" s="186">
        <f t="shared" ref="K106:K112" si="56">I106-H106</f>
        <v>75</v>
      </c>
      <c r="L106" s="187">
        <f t="shared" si="36"/>
        <v>25</v>
      </c>
      <c r="M106" s="188">
        <f t="shared" si="27"/>
        <v>20</v>
      </c>
      <c r="N106" s="188">
        <f t="shared" si="28"/>
        <v>5</v>
      </c>
      <c r="O106" s="181" t="str">
        <f t="shared" ref="O106:O121" si="57">IF(M106&gt;=19.5,"70%",IF(M106&gt;=13.5,"50%",IF(M106&gt;=5.5,"30%",IF(M106&gt;=0.1,"15%"))))</f>
        <v>70%</v>
      </c>
      <c r="P106" s="181">
        <f t="shared" si="46"/>
        <v>3.5</v>
      </c>
      <c r="Q106" s="181" t="str">
        <f t="shared" si="47"/>
        <v>0.1</v>
      </c>
      <c r="R106" s="188">
        <f t="shared" si="45"/>
        <v>20.100000000000001</v>
      </c>
      <c r="S106" s="188">
        <f t="shared" si="44"/>
        <v>20.100000000000001</v>
      </c>
      <c r="T106" s="142">
        <f>S106</f>
        <v>20.100000000000001</v>
      </c>
    </row>
    <row r="107" spans="1:20" x14ac:dyDescent="0.3">
      <c r="A107" s="332">
        <v>102</v>
      </c>
      <c r="B107" s="199" t="s">
        <v>349</v>
      </c>
      <c r="C107" s="180">
        <v>398</v>
      </c>
      <c r="D107" s="200"/>
      <c r="E107" s="183">
        <v>43555</v>
      </c>
      <c r="F107" s="201">
        <v>4</v>
      </c>
      <c r="G107" s="181">
        <v>15.2</v>
      </c>
      <c r="H107" s="186">
        <v>15</v>
      </c>
      <c r="I107" s="181">
        <v>92</v>
      </c>
      <c r="J107" s="181">
        <v>70</v>
      </c>
      <c r="K107" s="186">
        <f t="shared" si="56"/>
        <v>77</v>
      </c>
      <c r="L107" s="187">
        <f t="shared" si="36"/>
        <v>22</v>
      </c>
      <c r="M107" s="188">
        <f t="shared" si="27"/>
        <v>15.2</v>
      </c>
      <c r="N107" s="188">
        <f t="shared" si="28"/>
        <v>6.8000000000000007</v>
      </c>
      <c r="O107" s="181" t="str">
        <f t="shared" si="57"/>
        <v>50%</v>
      </c>
      <c r="P107" s="181">
        <f t="shared" si="46"/>
        <v>3.4000000000000004</v>
      </c>
      <c r="Q107" s="181" t="str">
        <f t="shared" si="47"/>
        <v>0.1</v>
      </c>
      <c r="R107" s="188">
        <f t="shared" si="45"/>
        <v>15.299999999999999</v>
      </c>
      <c r="S107" s="188">
        <f t="shared" si="44"/>
        <v>15.299999999999999</v>
      </c>
      <c r="T107" s="142">
        <f>S107</f>
        <v>15.299999999999999</v>
      </c>
    </row>
    <row r="108" spans="1:20" x14ac:dyDescent="0.3">
      <c r="A108" s="332">
        <v>103</v>
      </c>
      <c r="B108" s="180" t="s">
        <v>442</v>
      </c>
      <c r="C108" s="180">
        <v>430</v>
      </c>
      <c r="D108" s="194" t="s">
        <v>17</v>
      </c>
      <c r="E108" s="183">
        <v>43555</v>
      </c>
      <c r="F108" s="195">
        <v>3</v>
      </c>
      <c r="G108" s="181">
        <v>15.5</v>
      </c>
      <c r="H108" s="181">
        <v>16</v>
      </c>
      <c r="I108" s="181">
        <v>83</v>
      </c>
      <c r="J108" s="181">
        <v>70</v>
      </c>
      <c r="K108" s="181">
        <f t="shared" si="56"/>
        <v>67</v>
      </c>
      <c r="L108" s="181">
        <f t="shared" si="36"/>
        <v>13</v>
      </c>
      <c r="M108" s="181">
        <f t="shared" si="27"/>
        <v>15.5</v>
      </c>
      <c r="N108" s="181">
        <f t="shared" si="28"/>
        <v>-2.5</v>
      </c>
      <c r="O108" s="181" t="str">
        <f t="shared" si="57"/>
        <v>50%</v>
      </c>
      <c r="P108" s="181">
        <v>-1.2</v>
      </c>
      <c r="Q108" s="181">
        <v>0.1</v>
      </c>
      <c r="R108" s="181">
        <v>14.2</v>
      </c>
      <c r="S108" s="181">
        <v>14.2</v>
      </c>
      <c r="T108" s="215">
        <v>14</v>
      </c>
    </row>
    <row r="109" spans="1:20" x14ac:dyDescent="0.3">
      <c r="A109" s="332">
        <v>104</v>
      </c>
      <c r="B109" s="180" t="s">
        <v>355</v>
      </c>
      <c r="C109" s="180">
        <v>234</v>
      </c>
      <c r="D109" s="182" t="s">
        <v>24</v>
      </c>
      <c r="E109" s="183">
        <v>43555</v>
      </c>
      <c r="F109" s="181">
        <v>2</v>
      </c>
      <c r="G109" s="188">
        <v>14</v>
      </c>
      <c r="H109" s="186">
        <v>14</v>
      </c>
      <c r="I109" s="181"/>
      <c r="J109" s="181">
        <v>70</v>
      </c>
      <c r="K109" s="186">
        <f t="shared" si="56"/>
        <v>-14</v>
      </c>
      <c r="L109" s="187">
        <f t="shared" si="36"/>
        <v>-70</v>
      </c>
      <c r="M109" s="188">
        <f t="shared" si="27"/>
        <v>14</v>
      </c>
      <c r="N109" s="188">
        <v>-4</v>
      </c>
      <c r="O109" s="181" t="str">
        <f t="shared" si="57"/>
        <v>50%</v>
      </c>
      <c r="P109" s="181">
        <f t="shared" si="46"/>
        <v>-2</v>
      </c>
      <c r="Q109" s="181">
        <v>0.1</v>
      </c>
      <c r="R109" s="188">
        <f t="shared" si="45"/>
        <v>12</v>
      </c>
      <c r="S109" s="188">
        <f t="shared" si="44"/>
        <v>14</v>
      </c>
      <c r="T109" s="142">
        <f>S109</f>
        <v>14</v>
      </c>
    </row>
    <row r="110" spans="1:20" x14ac:dyDescent="0.3">
      <c r="A110" s="332">
        <v>105</v>
      </c>
      <c r="B110" s="194" t="s">
        <v>529</v>
      </c>
      <c r="C110" s="180">
        <v>476</v>
      </c>
      <c r="D110" s="194" t="s">
        <v>34</v>
      </c>
      <c r="E110" s="183">
        <v>43555</v>
      </c>
      <c r="F110" s="195">
        <v>4</v>
      </c>
      <c r="G110" s="181">
        <v>15</v>
      </c>
      <c r="H110" s="181">
        <v>15</v>
      </c>
      <c r="I110" s="181">
        <v>97</v>
      </c>
      <c r="J110" s="181">
        <v>70</v>
      </c>
      <c r="K110" s="181">
        <f t="shared" si="56"/>
        <v>82</v>
      </c>
      <c r="L110" s="181">
        <f t="shared" si="36"/>
        <v>27</v>
      </c>
      <c r="M110" s="181">
        <f t="shared" si="27"/>
        <v>15</v>
      </c>
      <c r="N110" s="181">
        <f t="shared" ref="N110:N121" si="58">L110-M110</f>
        <v>12</v>
      </c>
      <c r="O110" s="181" t="str">
        <f t="shared" si="57"/>
        <v>50%</v>
      </c>
      <c r="P110" s="181">
        <f t="shared" si="46"/>
        <v>6</v>
      </c>
      <c r="Q110" s="181">
        <v>0.7</v>
      </c>
      <c r="R110" s="181">
        <f t="shared" si="45"/>
        <v>15.7</v>
      </c>
      <c r="S110" s="181">
        <f t="shared" si="44"/>
        <v>15.7</v>
      </c>
      <c r="T110" s="215">
        <v>15</v>
      </c>
    </row>
    <row r="111" spans="1:20" x14ac:dyDescent="0.3">
      <c r="A111" s="332">
        <v>106</v>
      </c>
      <c r="B111" s="180" t="s">
        <v>518</v>
      </c>
      <c r="C111" s="180">
        <v>479</v>
      </c>
      <c r="D111" s="184" t="s">
        <v>17</v>
      </c>
      <c r="E111" s="185">
        <v>43555</v>
      </c>
      <c r="F111" s="208">
        <v>3</v>
      </c>
      <c r="G111" s="181">
        <v>22.3</v>
      </c>
      <c r="H111" s="181">
        <v>23</v>
      </c>
      <c r="I111" s="181">
        <v>94</v>
      </c>
      <c r="J111" s="181">
        <v>72</v>
      </c>
      <c r="K111" s="181">
        <f t="shared" si="56"/>
        <v>71</v>
      </c>
      <c r="L111" s="181">
        <f t="shared" si="36"/>
        <v>22</v>
      </c>
      <c r="M111" s="181">
        <f t="shared" si="27"/>
        <v>22.3</v>
      </c>
      <c r="N111" s="181">
        <f t="shared" si="58"/>
        <v>-0.30000000000000071</v>
      </c>
      <c r="O111" s="181" t="str">
        <f t="shared" si="57"/>
        <v>70%</v>
      </c>
      <c r="P111" s="181">
        <f t="shared" si="46"/>
        <v>-0.21000000000000049</v>
      </c>
      <c r="Q111" s="181" t="str">
        <f>IF(N111&lt;0,O111, "0.1")</f>
        <v>70%</v>
      </c>
      <c r="R111" s="181">
        <v>22.9</v>
      </c>
      <c r="S111" s="181">
        <v>22.9</v>
      </c>
      <c r="T111" s="215">
        <v>23</v>
      </c>
    </row>
    <row r="112" spans="1:20" x14ac:dyDescent="0.3">
      <c r="A112" s="332">
        <v>107</v>
      </c>
      <c r="B112" s="182" t="s">
        <v>366</v>
      </c>
      <c r="C112" s="180">
        <v>401</v>
      </c>
      <c r="D112" s="182"/>
      <c r="E112" s="183">
        <v>43555</v>
      </c>
      <c r="F112" s="181">
        <v>1</v>
      </c>
      <c r="G112" s="181">
        <v>12.2</v>
      </c>
      <c r="H112" s="181">
        <v>12</v>
      </c>
      <c r="I112" s="181">
        <v>85</v>
      </c>
      <c r="J112" s="181">
        <v>72</v>
      </c>
      <c r="K112" s="181">
        <f t="shared" si="56"/>
        <v>73</v>
      </c>
      <c r="L112" s="181">
        <f t="shared" si="36"/>
        <v>13</v>
      </c>
      <c r="M112" s="181">
        <f t="shared" si="27"/>
        <v>12.2</v>
      </c>
      <c r="N112" s="181">
        <f t="shared" si="58"/>
        <v>0.80000000000000071</v>
      </c>
      <c r="O112" s="181" t="str">
        <f t="shared" si="57"/>
        <v>30%</v>
      </c>
      <c r="P112" s="181">
        <f t="shared" si="46"/>
        <v>0.24000000000000021</v>
      </c>
      <c r="Q112" s="181" t="str">
        <f>IF(N112&lt;0,O112, "0.1")</f>
        <v>0.1</v>
      </c>
      <c r="R112" s="181">
        <f t="shared" si="45"/>
        <v>12.299999999999999</v>
      </c>
      <c r="S112" s="181">
        <f t="shared" si="44"/>
        <v>12.299999999999999</v>
      </c>
      <c r="T112" s="142">
        <f>S112</f>
        <v>12.299999999999999</v>
      </c>
    </row>
    <row r="113" spans="1:20" x14ac:dyDescent="0.3">
      <c r="A113" s="332">
        <v>108</v>
      </c>
      <c r="B113" s="199" t="s">
        <v>374</v>
      </c>
      <c r="C113" s="180">
        <v>403</v>
      </c>
      <c r="D113" s="200" t="s">
        <v>34</v>
      </c>
      <c r="E113" s="183">
        <v>43555</v>
      </c>
      <c r="F113" s="201">
        <v>3</v>
      </c>
      <c r="G113" s="181">
        <v>12</v>
      </c>
      <c r="H113" s="181">
        <v>12</v>
      </c>
      <c r="I113" s="181">
        <v>90</v>
      </c>
      <c r="J113" s="181">
        <v>70</v>
      </c>
      <c r="K113" s="181">
        <v>78</v>
      </c>
      <c r="L113" s="181">
        <f t="shared" si="36"/>
        <v>20</v>
      </c>
      <c r="M113" s="181">
        <f t="shared" si="27"/>
        <v>12</v>
      </c>
      <c r="N113" s="181">
        <f t="shared" si="58"/>
        <v>8</v>
      </c>
      <c r="O113" s="181" t="str">
        <f t="shared" si="57"/>
        <v>30%</v>
      </c>
      <c r="P113" s="181">
        <f t="shared" si="46"/>
        <v>2.4</v>
      </c>
      <c r="Q113" s="181">
        <v>0.3</v>
      </c>
      <c r="R113" s="181">
        <f t="shared" si="45"/>
        <v>12.3</v>
      </c>
      <c r="S113" s="181">
        <f t="shared" si="44"/>
        <v>12.3</v>
      </c>
      <c r="T113" s="215">
        <v>12</v>
      </c>
    </row>
    <row r="114" spans="1:20" x14ac:dyDescent="0.3">
      <c r="A114" s="332">
        <v>109</v>
      </c>
      <c r="B114" s="180" t="s">
        <v>455</v>
      </c>
      <c r="C114" s="180">
        <v>443</v>
      </c>
      <c r="D114" s="194"/>
      <c r="E114" s="183">
        <v>43555</v>
      </c>
      <c r="F114" s="195">
        <v>1</v>
      </c>
      <c r="G114" s="181">
        <v>17</v>
      </c>
      <c r="H114" s="181">
        <v>17</v>
      </c>
      <c r="I114" s="181">
        <v>91</v>
      </c>
      <c r="J114" s="181">
        <v>72</v>
      </c>
      <c r="K114" s="181">
        <f>I114-H114</f>
        <v>74</v>
      </c>
      <c r="L114" s="181">
        <f t="shared" si="36"/>
        <v>19</v>
      </c>
      <c r="M114" s="181">
        <f t="shared" si="27"/>
        <v>17</v>
      </c>
      <c r="N114" s="181">
        <f t="shared" si="58"/>
        <v>2</v>
      </c>
      <c r="O114" s="181" t="str">
        <f t="shared" si="57"/>
        <v>50%</v>
      </c>
      <c r="P114" s="181">
        <f t="shared" si="46"/>
        <v>1</v>
      </c>
      <c r="Q114" s="181" t="str">
        <f>IF(N114&lt;0,O114, "0.1")</f>
        <v>0.1</v>
      </c>
      <c r="R114" s="181">
        <f t="shared" si="45"/>
        <v>17.100000000000001</v>
      </c>
      <c r="S114" s="181">
        <f t="shared" si="44"/>
        <v>17.100000000000001</v>
      </c>
      <c r="T114" s="215">
        <v>17</v>
      </c>
    </row>
    <row r="115" spans="1:20" x14ac:dyDescent="0.3">
      <c r="A115" s="332">
        <v>110</v>
      </c>
      <c r="B115" s="184" t="s">
        <v>520</v>
      </c>
      <c r="C115" s="189">
        <v>479</v>
      </c>
      <c r="D115" s="184"/>
      <c r="E115" s="183">
        <v>43555</v>
      </c>
      <c r="F115" s="181">
        <v>1</v>
      </c>
      <c r="G115" s="190">
        <v>20</v>
      </c>
      <c r="H115" s="191">
        <v>20</v>
      </c>
      <c r="I115" s="192">
        <v>96</v>
      </c>
      <c r="J115" s="192">
        <v>72</v>
      </c>
      <c r="K115" s="191">
        <f>I115-H115</f>
        <v>76</v>
      </c>
      <c r="L115" s="193">
        <f t="shared" si="36"/>
        <v>24</v>
      </c>
      <c r="M115" s="190">
        <f t="shared" si="27"/>
        <v>20</v>
      </c>
      <c r="N115" s="190">
        <f t="shared" si="58"/>
        <v>4</v>
      </c>
      <c r="O115" s="192" t="str">
        <f t="shared" si="57"/>
        <v>70%</v>
      </c>
      <c r="P115" s="192">
        <f t="shared" si="46"/>
        <v>2.8</v>
      </c>
      <c r="Q115" s="192" t="str">
        <f>IF(N115&lt;0,O115, "0.1")</f>
        <v>0.1</v>
      </c>
      <c r="R115" s="190">
        <f t="shared" si="45"/>
        <v>20.100000000000001</v>
      </c>
      <c r="S115" s="190">
        <f t="shared" si="44"/>
        <v>20.100000000000001</v>
      </c>
      <c r="T115" s="216">
        <f>S115</f>
        <v>20.100000000000001</v>
      </c>
    </row>
    <row r="116" spans="1:20" x14ac:dyDescent="0.3">
      <c r="A116" s="332">
        <v>111</v>
      </c>
      <c r="B116" s="189" t="s">
        <v>524</v>
      </c>
      <c r="C116" s="353">
        <v>484</v>
      </c>
      <c r="D116" s="184"/>
      <c r="E116" s="183">
        <v>43555</v>
      </c>
      <c r="F116" s="181">
        <v>1</v>
      </c>
      <c r="G116" s="190">
        <v>24</v>
      </c>
      <c r="H116" s="191">
        <v>24</v>
      </c>
      <c r="I116" s="192">
        <v>102</v>
      </c>
      <c r="J116" s="192">
        <v>72</v>
      </c>
      <c r="K116" s="191">
        <f>I116-H116</f>
        <v>78</v>
      </c>
      <c r="L116" s="193">
        <f t="shared" si="36"/>
        <v>30</v>
      </c>
      <c r="M116" s="190">
        <f t="shared" si="27"/>
        <v>24</v>
      </c>
      <c r="N116" s="190">
        <f t="shared" si="58"/>
        <v>6</v>
      </c>
      <c r="O116" s="192" t="str">
        <f t="shared" si="57"/>
        <v>70%</v>
      </c>
      <c r="P116" s="192">
        <f t="shared" si="46"/>
        <v>4.1999999999999993</v>
      </c>
      <c r="Q116" s="192" t="str">
        <f>IF(N116&lt;0,O116, "0.1")</f>
        <v>0.1</v>
      </c>
      <c r="R116" s="190">
        <f t="shared" si="45"/>
        <v>24.1</v>
      </c>
      <c r="S116" s="190">
        <f t="shared" si="44"/>
        <v>24.1</v>
      </c>
      <c r="T116" s="216">
        <f>S116</f>
        <v>24.1</v>
      </c>
    </row>
    <row r="117" spans="1:20" x14ac:dyDescent="0.3">
      <c r="A117" s="332">
        <v>112</v>
      </c>
      <c r="B117" s="180" t="s">
        <v>530</v>
      </c>
      <c r="C117" s="180">
        <v>485</v>
      </c>
      <c r="D117" s="194" t="s">
        <v>95</v>
      </c>
      <c r="E117" s="183">
        <v>43555</v>
      </c>
      <c r="F117" s="195">
        <v>1</v>
      </c>
      <c r="G117" s="181">
        <v>13</v>
      </c>
      <c r="H117" s="186">
        <v>13</v>
      </c>
      <c r="I117" s="181">
        <v>90</v>
      </c>
      <c r="J117" s="181">
        <v>72</v>
      </c>
      <c r="K117" s="186">
        <f>I117-H117</f>
        <v>77</v>
      </c>
      <c r="L117" s="187">
        <f t="shared" si="36"/>
        <v>18</v>
      </c>
      <c r="M117" s="188">
        <f t="shared" si="27"/>
        <v>13</v>
      </c>
      <c r="N117" s="188">
        <f t="shared" si="58"/>
        <v>5</v>
      </c>
      <c r="O117" s="181" t="str">
        <f t="shared" si="57"/>
        <v>30%</v>
      </c>
      <c r="P117" s="181">
        <f t="shared" si="46"/>
        <v>1.5</v>
      </c>
      <c r="Q117" s="181" t="str">
        <f>IF(N117&lt;0,O117, "0.1")</f>
        <v>0.1</v>
      </c>
      <c r="R117" s="188">
        <f t="shared" si="45"/>
        <v>13.1</v>
      </c>
      <c r="S117" s="188">
        <f t="shared" si="44"/>
        <v>13.1</v>
      </c>
      <c r="T117" s="142">
        <f>S117</f>
        <v>13.1</v>
      </c>
    </row>
    <row r="118" spans="1:20" x14ac:dyDescent="0.3">
      <c r="A118" s="332">
        <v>113</v>
      </c>
      <c r="B118" s="189" t="s">
        <v>416</v>
      </c>
      <c r="C118" s="189">
        <v>306</v>
      </c>
      <c r="D118" s="196" t="s">
        <v>45</v>
      </c>
      <c r="E118" s="197">
        <v>43555</v>
      </c>
      <c r="F118" s="192">
        <v>2</v>
      </c>
      <c r="G118" s="192">
        <v>7.7</v>
      </c>
      <c r="H118" s="192">
        <v>8</v>
      </c>
      <c r="I118" s="192">
        <v>81</v>
      </c>
      <c r="J118" s="192">
        <v>70</v>
      </c>
      <c r="K118" s="191">
        <v>68</v>
      </c>
      <c r="L118" s="193">
        <f t="shared" si="36"/>
        <v>11</v>
      </c>
      <c r="M118" s="190">
        <f t="shared" si="27"/>
        <v>7.7</v>
      </c>
      <c r="N118" s="190">
        <f t="shared" si="58"/>
        <v>3.3</v>
      </c>
      <c r="O118" s="192" t="str">
        <f t="shared" si="57"/>
        <v>30%</v>
      </c>
      <c r="P118" s="192">
        <f t="shared" si="46"/>
        <v>0.98999999999999988</v>
      </c>
      <c r="Q118" s="192">
        <v>0.3</v>
      </c>
      <c r="R118" s="190">
        <f t="shared" si="45"/>
        <v>8</v>
      </c>
      <c r="S118" s="190">
        <f t="shared" si="44"/>
        <v>8</v>
      </c>
      <c r="T118" s="216">
        <f>S118</f>
        <v>8</v>
      </c>
    </row>
    <row r="119" spans="1:20" x14ac:dyDescent="0.3">
      <c r="A119" s="332">
        <v>114</v>
      </c>
      <c r="B119" s="180" t="s">
        <v>422</v>
      </c>
      <c r="C119" s="180">
        <v>304</v>
      </c>
      <c r="D119" s="182" t="s">
        <v>252</v>
      </c>
      <c r="E119" s="183">
        <v>43555</v>
      </c>
      <c r="F119" s="181">
        <v>4</v>
      </c>
      <c r="G119" s="181">
        <v>16.2</v>
      </c>
      <c r="H119" s="181">
        <v>16</v>
      </c>
      <c r="I119" s="181">
        <v>101</v>
      </c>
      <c r="J119" s="181">
        <v>70</v>
      </c>
      <c r="K119" s="181">
        <f>I119-H119</f>
        <v>85</v>
      </c>
      <c r="L119" s="181">
        <f t="shared" si="36"/>
        <v>31</v>
      </c>
      <c r="M119" s="181">
        <f t="shared" si="27"/>
        <v>16.2</v>
      </c>
      <c r="N119" s="181">
        <f t="shared" si="58"/>
        <v>14.8</v>
      </c>
      <c r="O119" s="181" t="str">
        <f t="shared" si="57"/>
        <v>50%</v>
      </c>
      <c r="P119" s="181">
        <f t="shared" si="46"/>
        <v>7.4</v>
      </c>
      <c r="Q119" s="181" t="str">
        <f>IF(N119&lt;0,O119, "0.1")</f>
        <v>0.1</v>
      </c>
      <c r="R119" s="181">
        <f t="shared" si="45"/>
        <v>16.3</v>
      </c>
      <c r="S119" s="181">
        <f t="shared" si="44"/>
        <v>16.3</v>
      </c>
      <c r="T119" s="142">
        <f>S119</f>
        <v>16.3</v>
      </c>
    </row>
    <row r="120" spans="1:20" x14ac:dyDescent="0.3">
      <c r="A120" s="332">
        <v>115</v>
      </c>
      <c r="B120" s="199" t="s">
        <v>430</v>
      </c>
      <c r="C120" s="180">
        <v>422</v>
      </c>
      <c r="D120" s="200" t="s">
        <v>17</v>
      </c>
      <c r="E120" s="183">
        <v>43555</v>
      </c>
      <c r="F120" s="181">
        <v>2</v>
      </c>
      <c r="G120" s="181">
        <v>24</v>
      </c>
      <c r="H120" s="181">
        <v>24</v>
      </c>
      <c r="I120" s="181">
        <v>96</v>
      </c>
      <c r="J120" s="181">
        <v>72</v>
      </c>
      <c r="K120" s="181">
        <f>I120-H120</f>
        <v>72</v>
      </c>
      <c r="L120" s="181">
        <f t="shared" si="36"/>
        <v>24</v>
      </c>
      <c r="M120" s="181">
        <f t="shared" si="27"/>
        <v>24</v>
      </c>
      <c r="N120" s="181">
        <f t="shared" si="58"/>
        <v>0</v>
      </c>
      <c r="O120" s="181" t="str">
        <f t="shared" si="57"/>
        <v>70%</v>
      </c>
      <c r="P120" s="181">
        <f t="shared" si="46"/>
        <v>0</v>
      </c>
      <c r="Q120" s="181">
        <v>0.1</v>
      </c>
      <c r="R120" s="181">
        <f t="shared" si="45"/>
        <v>24</v>
      </c>
      <c r="S120" s="181">
        <f t="shared" si="44"/>
        <v>24</v>
      </c>
      <c r="T120" s="215">
        <v>24</v>
      </c>
    </row>
    <row r="121" spans="1:20" ht="15" thickBot="1" x14ac:dyDescent="0.35">
      <c r="A121" s="335">
        <v>116</v>
      </c>
      <c r="B121" s="217" t="s">
        <v>435</v>
      </c>
      <c r="C121" s="217">
        <v>313</v>
      </c>
      <c r="D121" s="219" t="s">
        <v>20</v>
      </c>
      <c r="E121" s="220">
        <v>43555</v>
      </c>
      <c r="F121" s="218">
        <v>2</v>
      </c>
      <c r="G121" s="221">
        <v>7</v>
      </c>
      <c r="H121" s="221">
        <v>7</v>
      </c>
      <c r="I121" s="218">
        <v>86</v>
      </c>
      <c r="J121" s="218">
        <v>70</v>
      </c>
      <c r="K121" s="218">
        <v>80</v>
      </c>
      <c r="L121" s="218">
        <f t="shared" si="36"/>
        <v>16</v>
      </c>
      <c r="M121" s="221">
        <f t="shared" si="27"/>
        <v>7</v>
      </c>
      <c r="N121" s="221">
        <f t="shared" si="58"/>
        <v>9</v>
      </c>
      <c r="O121" s="218" t="str">
        <f t="shared" si="57"/>
        <v>30%</v>
      </c>
      <c r="P121" s="218">
        <f t="shared" si="46"/>
        <v>2.6999999999999997</v>
      </c>
      <c r="Q121" s="218" t="str">
        <f>IF(N121&lt;0,O121, "0.1")</f>
        <v>0.1</v>
      </c>
      <c r="R121" s="221">
        <f t="shared" si="45"/>
        <v>7.1</v>
      </c>
      <c r="S121" s="221">
        <f t="shared" si="44"/>
        <v>7.1</v>
      </c>
      <c r="T121" s="222">
        <v>7</v>
      </c>
    </row>
    <row r="122" spans="1:20" ht="15" thickBot="1" x14ac:dyDescent="0.35">
      <c r="A122" s="588">
        <v>43583</v>
      </c>
      <c r="B122" s="589"/>
      <c r="C122" s="589"/>
      <c r="D122" s="589"/>
      <c r="E122" s="589"/>
      <c r="F122" s="589"/>
      <c r="G122" s="589"/>
      <c r="H122" s="589"/>
      <c r="I122" s="589"/>
      <c r="J122" s="589"/>
      <c r="K122" s="589"/>
      <c r="L122" s="589"/>
      <c r="M122" s="589"/>
      <c r="N122" s="589"/>
      <c r="O122" s="589"/>
      <c r="P122" s="589"/>
      <c r="Q122" s="589"/>
      <c r="R122" s="589"/>
      <c r="S122" s="589"/>
      <c r="T122" s="590"/>
    </row>
    <row r="123" spans="1:20" x14ac:dyDescent="0.3">
      <c r="A123" s="362">
        <v>117</v>
      </c>
      <c r="B123" s="354" t="s">
        <v>38</v>
      </c>
      <c r="C123" s="354">
        <v>15</v>
      </c>
      <c r="D123" s="363" t="s">
        <v>17</v>
      </c>
      <c r="E123" s="324">
        <v>43583</v>
      </c>
      <c r="F123" s="378">
        <v>2</v>
      </c>
      <c r="G123" s="328">
        <v>16.100000000000001</v>
      </c>
      <c r="H123" s="326">
        <f>G123</f>
        <v>16.100000000000001</v>
      </c>
      <c r="I123" s="322">
        <v>94</v>
      </c>
      <c r="J123" s="322">
        <v>70</v>
      </c>
      <c r="K123" s="326">
        <f t="shared" ref="K123:K130" si="59">I123-H123</f>
        <v>77.900000000000006</v>
      </c>
      <c r="L123" s="327">
        <f>I123-J123</f>
        <v>24</v>
      </c>
      <c r="M123" s="328">
        <f>G123</f>
        <v>16.100000000000001</v>
      </c>
      <c r="N123" s="328">
        <f>L123-M123</f>
        <v>7.8999999999999986</v>
      </c>
      <c r="O123" s="322" t="str">
        <f>IF(M123&gt;=19.5,"70%",IF(M123&gt;=13.5,"50%",IF(M123&gt;=5.5,"30%",IF(M123&gt;=0.1,"15%"))))</f>
        <v>50%</v>
      </c>
      <c r="P123" s="322">
        <f>N123*O123</f>
        <v>3.9499999999999993</v>
      </c>
      <c r="Q123" s="322" t="str">
        <f>IF(N123&lt;0,O123, "0.1")</f>
        <v>0.1</v>
      </c>
      <c r="R123" s="328">
        <f>IF(M123&gt;=L123,(M123+P123),M123+Q123)</f>
        <v>16.200000000000003</v>
      </c>
      <c r="S123" s="328">
        <f>IF(I123&gt;1,(R123),G123)</f>
        <v>16.200000000000003</v>
      </c>
      <c r="T123" s="330">
        <f>S123</f>
        <v>16.200000000000003</v>
      </c>
    </row>
    <row r="124" spans="1:20" x14ac:dyDescent="0.3">
      <c r="A124" s="331">
        <v>118</v>
      </c>
      <c r="B124" s="196" t="s">
        <v>39</v>
      </c>
      <c r="C124" s="189">
        <v>326</v>
      </c>
      <c r="D124" s="196" t="s">
        <v>40</v>
      </c>
      <c r="E124" s="183">
        <v>43583</v>
      </c>
      <c r="F124" s="195">
        <v>3</v>
      </c>
      <c r="G124" s="190">
        <v>18</v>
      </c>
      <c r="H124" s="191">
        <v>18</v>
      </c>
      <c r="I124" s="192">
        <v>96</v>
      </c>
      <c r="J124" s="192">
        <v>70</v>
      </c>
      <c r="K124" s="191">
        <f t="shared" si="59"/>
        <v>78</v>
      </c>
      <c r="L124" s="193">
        <f>I124-J124</f>
        <v>26</v>
      </c>
      <c r="M124" s="190">
        <f>G124</f>
        <v>18</v>
      </c>
      <c r="N124" s="190">
        <f>L124-M124</f>
        <v>8</v>
      </c>
      <c r="O124" s="192" t="str">
        <f>IF(M124&gt;=19.5,"70%",IF(M124&gt;=13.5,"50%",IF(M124&gt;=5.5,"30%",IF(M124&gt;=0.1,"15%"))))</f>
        <v>50%</v>
      </c>
      <c r="P124" s="192">
        <f>N124*O124</f>
        <v>4</v>
      </c>
      <c r="Q124" s="192" t="str">
        <f>IF(N124&lt;0,O124, "0.1")</f>
        <v>0.1</v>
      </c>
      <c r="R124" s="190">
        <f>IF(M124&gt;=L124,(M124+P124),M124+Q124)</f>
        <v>18.100000000000001</v>
      </c>
      <c r="S124" s="190" t="s">
        <v>636</v>
      </c>
      <c r="T124" s="216" t="str">
        <f>S124</f>
        <v>f</v>
      </c>
    </row>
    <row r="125" spans="1:20" x14ac:dyDescent="0.3">
      <c r="A125" s="331">
        <v>119</v>
      </c>
      <c r="B125" s="180" t="s">
        <v>58</v>
      </c>
      <c r="C125" s="180">
        <v>259</v>
      </c>
      <c r="D125" s="182"/>
      <c r="E125" s="183">
        <v>43583</v>
      </c>
      <c r="F125" s="195">
        <v>1</v>
      </c>
      <c r="G125" s="188">
        <v>4</v>
      </c>
      <c r="H125" s="186">
        <v>4</v>
      </c>
      <c r="I125" s="181">
        <v>81</v>
      </c>
      <c r="J125" s="181">
        <v>72</v>
      </c>
      <c r="K125" s="186">
        <f t="shared" si="59"/>
        <v>77</v>
      </c>
      <c r="L125" s="187">
        <f>I125-J125</f>
        <v>9</v>
      </c>
      <c r="M125" s="188">
        <f>G125</f>
        <v>4</v>
      </c>
      <c r="N125" s="188">
        <f>L125-M125</f>
        <v>5</v>
      </c>
      <c r="O125" s="198">
        <v>0.3</v>
      </c>
      <c r="P125" s="181">
        <f>N125*O125</f>
        <v>1.5</v>
      </c>
      <c r="Q125" s="181" t="str">
        <f>IF(N125&lt;0,O125, "0.1")</f>
        <v>0.1</v>
      </c>
      <c r="R125" s="188">
        <f>IF(M125&gt;=L125,(M125+P125),M125+Q125)</f>
        <v>4.0999999999999996</v>
      </c>
      <c r="S125" s="188">
        <f>IF(I125&gt;1,(R125),G125)</f>
        <v>4.0999999999999996</v>
      </c>
      <c r="T125" s="142">
        <f>S125</f>
        <v>4.0999999999999996</v>
      </c>
    </row>
    <row r="126" spans="1:20" x14ac:dyDescent="0.3">
      <c r="A126" s="331">
        <v>120</v>
      </c>
      <c r="B126" s="189" t="s">
        <v>638</v>
      </c>
      <c r="C126" s="189">
        <v>83</v>
      </c>
      <c r="D126" s="196" t="s">
        <v>17</v>
      </c>
      <c r="E126" s="183">
        <v>43583</v>
      </c>
      <c r="F126" s="195">
        <v>3</v>
      </c>
      <c r="G126" s="190">
        <v>6</v>
      </c>
      <c r="H126" s="191">
        <v>6</v>
      </c>
      <c r="I126" s="192">
        <v>95</v>
      </c>
      <c r="J126" s="192">
        <v>70</v>
      </c>
      <c r="K126" s="191">
        <f t="shared" si="59"/>
        <v>89</v>
      </c>
      <c r="L126" s="193">
        <f>I126-J126</f>
        <v>25</v>
      </c>
      <c r="M126" s="190">
        <f>G126</f>
        <v>6</v>
      </c>
      <c r="N126" s="190">
        <f>L126-M126</f>
        <v>19</v>
      </c>
      <c r="O126" s="192" t="str">
        <f>IF(M126&gt;=19.5,"70%",IF(M126&gt;=13.5,"50%",IF(M126&gt;=5.5,"30%",IF(M126&gt;=0.1,"15%"))))</f>
        <v>30%</v>
      </c>
      <c r="P126" s="192">
        <f>N126*O126</f>
        <v>5.7</v>
      </c>
      <c r="Q126" s="192">
        <v>0.1</v>
      </c>
      <c r="R126" s="190">
        <f>IF(M126&gt;=L126,(M126+P126),M126+Q126)</f>
        <v>6.1</v>
      </c>
      <c r="S126" s="190">
        <f>IF(I126&gt;1,(R126),G126)</f>
        <v>6.1</v>
      </c>
      <c r="T126" s="216">
        <f>S126</f>
        <v>6.1</v>
      </c>
    </row>
    <row r="127" spans="1:20" x14ac:dyDescent="0.3">
      <c r="A127" s="331">
        <v>121</v>
      </c>
      <c r="B127" s="180" t="s">
        <v>542</v>
      </c>
      <c r="C127" s="180">
        <v>9</v>
      </c>
      <c r="D127" s="182" t="s">
        <v>91</v>
      </c>
      <c r="E127" s="183">
        <v>43583</v>
      </c>
      <c r="F127" s="195">
        <v>3</v>
      </c>
      <c r="G127" s="188">
        <v>2.2999999999999998</v>
      </c>
      <c r="H127" s="186">
        <v>2</v>
      </c>
      <c r="I127" s="181">
        <v>83</v>
      </c>
      <c r="J127" s="181">
        <v>70</v>
      </c>
      <c r="K127" s="186">
        <f t="shared" si="59"/>
        <v>81</v>
      </c>
      <c r="L127" s="187">
        <f>I127-J127</f>
        <v>13</v>
      </c>
      <c r="M127" s="188">
        <f>G127</f>
        <v>2.2999999999999998</v>
      </c>
      <c r="N127" s="188">
        <f>L127-M127</f>
        <v>10.7</v>
      </c>
      <c r="O127" s="198">
        <v>0.3</v>
      </c>
      <c r="P127" s="181">
        <f>N127*O127</f>
        <v>3.2099999999999995</v>
      </c>
      <c r="Q127" s="192">
        <v>0.1</v>
      </c>
      <c r="R127" s="188">
        <f>IF(M127&gt;=L127,(M127+P127),M127+Q127)</f>
        <v>2.4</v>
      </c>
      <c r="S127" s="188">
        <f>IF(I127&gt;1,(R127),G127)</f>
        <v>2.4</v>
      </c>
      <c r="T127" s="142">
        <v>2</v>
      </c>
    </row>
    <row r="128" spans="1:20" x14ac:dyDescent="0.3">
      <c r="A128" s="331">
        <v>122</v>
      </c>
      <c r="B128" s="180" t="s">
        <v>535</v>
      </c>
      <c r="C128" s="180">
        <v>486</v>
      </c>
      <c r="D128" s="182"/>
      <c r="E128" s="183">
        <v>43583</v>
      </c>
      <c r="F128" s="195">
        <v>4</v>
      </c>
      <c r="G128" s="181">
        <v>17.8</v>
      </c>
      <c r="H128" s="181">
        <v>18</v>
      </c>
      <c r="I128" s="181">
        <v>98</v>
      </c>
      <c r="J128" s="181">
        <v>70</v>
      </c>
      <c r="K128" s="181">
        <v>88</v>
      </c>
      <c r="L128" s="181">
        <f t="shared" ref="L128" si="60">I128-J128</f>
        <v>28</v>
      </c>
      <c r="M128" s="181">
        <f t="shared" ref="M128" si="61">G128</f>
        <v>17.8</v>
      </c>
      <c r="N128" s="181">
        <f t="shared" ref="N128" si="62">L128-M128</f>
        <v>10.199999999999999</v>
      </c>
      <c r="O128" s="181" t="str">
        <f t="shared" ref="O128" si="63">IF(M128&gt;=19.5,"70%",IF(M128&gt;=13.5,"50%",IF(M128&gt;=5.5,"30%",IF(M128&gt;=0.1,"15%"))))</f>
        <v>50%</v>
      </c>
      <c r="P128" s="181">
        <f t="shared" ref="P128" si="64">N128*O128</f>
        <v>5.0999999999999996</v>
      </c>
      <c r="Q128" s="181">
        <v>0.1</v>
      </c>
      <c r="R128" s="181">
        <f t="shared" ref="R128" si="65">IF(M128&gt;=L128,(M128+P128),M128+Q128)</f>
        <v>17.900000000000002</v>
      </c>
      <c r="S128" s="181">
        <f t="shared" ref="S128" si="66">IF(I128&gt;1,(R128),G128)</f>
        <v>17.900000000000002</v>
      </c>
      <c r="T128" s="215">
        <v>18</v>
      </c>
    </row>
    <row r="129" spans="1:22" x14ac:dyDescent="0.3">
      <c r="A129" s="331">
        <v>123</v>
      </c>
      <c r="B129" s="180" t="s">
        <v>164</v>
      </c>
      <c r="C129" s="180">
        <v>356</v>
      </c>
      <c r="D129" s="182"/>
      <c r="E129" s="183">
        <v>43583</v>
      </c>
      <c r="F129" s="195">
        <v>3</v>
      </c>
      <c r="G129" s="188">
        <v>7.3</v>
      </c>
      <c r="H129" s="186">
        <v>7</v>
      </c>
      <c r="I129" s="181">
        <v>83</v>
      </c>
      <c r="J129" s="181">
        <v>70</v>
      </c>
      <c r="K129" s="186">
        <f t="shared" si="59"/>
        <v>76</v>
      </c>
      <c r="L129" s="187">
        <f>I129-J129</f>
        <v>13</v>
      </c>
      <c r="M129" s="188">
        <f>G129</f>
        <v>7.3</v>
      </c>
      <c r="N129" s="188">
        <f>L129-M129</f>
        <v>5.7</v>
      </c>
      <c r="O129" s="181" t="str">
        <f>IF(M129&gt;=19.5,"70%",IF(M129&gt;=13.5,"50%",IF(M129&gt;=5.5,"30%",IF(M129&gt;=0.1,"15%"))))</f>
        <v>30%</v>
      </c>
      <c r="P129" s="181">
        <f>N129*O129</f>
        <v>1.71</v>
      </c>
      <c r="Q129" s="181" t="str">
        <f>IF(N129&lt;0,O129, "0.1")</f>
        <v>0.1</v>
      </c>
      <c r="R129" s="188">
        <f>IF(M129&gt;=L129,(M129+P129),M129+Q129)</f>
        <v>7.3999999999999995</v>
      </c>
      <c r="S129" s="188">
        <f>IF(I129&gt;1,(R129),G129)</f>
        <v>7.3999999999999995</v>
      </c>
      <c r="T129" s="142">
        <f>S129</f>
        <v>7.3999999999999995</v>
      </c>
    </row>
    <row r="130" spans="1:22" x14ac:dyDescent="0.3">
      <c r="A130" s="331">
        <v>124</v>
      </c>
      <c r="B130" s="180" t="s">
        <v>165</v>
      </c>
      <c r="C130" s="180">
        <v>255</v>
      </c>
      <c r="D130" s="182" t="s">
        <v>32</v>
      </c>
      <c r="E130" s="183">
        <v>43583</v>
      </c>
      <c r="F130" s="195">
        <v>1</v>
      </c>
      <c r="G130" s="181">
        <v>10</v>
      </c>
      <c r="H130" s="186">
        <v>10</v>
      </c>
      <c r="I130" s="181">
        <v>88</v>
      </c>
      <c r="J130" s="181">
        <v>72</v>
      </c>
      <c r="K130" s="186">
        <f t="shared" si="59"/>
        <v>78</v>
      </c>
      <c r="L130" s="187">
        <f>I130-J130</f>
        <v>16</v>
      </c>
      <c r="M130" s="188">
        <f>G130</f>
        <v>10</v>
      </c>
      <c r="N130" s="188">
        <f>L130-M130</f>
        <v>6</v>
      </c>
      <c r="O130" s="181" t="str">
        <f>IF(M130&gt;=19.5,"70%",IF(M130&gt;=13.5,"50%",IF(M130&gt;=5.5,"30%",IF(M130&gt;=0.1,"15%"))))</f>
        <v>30%</v>
      </c>
      <c r="P130" s="181">
        <f>N130*O130</f>
        <v>1.7999999999999998</v>
      </c>
      <c r="Q130" s="192">
        <v>0.1</v>
      </c>
      <c r="R130" s="188">
        <f>IF(M130&gt;=L130,(M130+P130),M130+Q130)</f>
        <v>10.1</v>
      </c>
      <c r="S130" s="188">
        <f>IF(I130&gt;1,(R130),G130)</f>
        <v>10.1</v>
      </c>
      <c r="T130" s="142">
        <v>10</v>
      </c>
    </row>
    <row r="131" spans="1:22" x14ac:dyDescent="0.3">
      <c r="A131" s="331">
        <v>125</v>
      </c>
      <c r="B131" s="180" t="s">
        <v>536</v>
      </c>
      <c r="C131" s="180">
        <v>487</v>
      </c>
      <c r="D131" s="182" t="s">
        <v>631</v>
      </c>
      <c r="E131" s="183">
        <v>43583</v>
      </c>
      <c r="F131" s="195">
        <v>2</v>
      </c>
      <c r="G131" s="181">
        <v>24</v>
      </c>
      <c r="H131" s="181">
        <v>24</v>
      </c>
      <c r="I131" s="181">
        <v>90</v>
      </c>
      <c r="J131" s="181">
        <v>70</v>
      </c>
      <c r="K131" s="181">
        <f t="shared" ref="K131:K136" si="67">I131-H131</f>
        <v>66</v>
      </c>
      <c r="L131" s="181">
        <f t="shared" ref="L131" si="68">I131-J131</f>
        <v>20</v>
      </c>
      <c r="M131" s="181">
        <f t="shared" ref="M131" si="69">G131</f>
        <v>24</v>
      </c>
      <c r="N131" s="181">
        <f t="shared" ref="N131" si="70">L131-M131</f>
        <v>-4</v>
      </c>
      <c r="O131" s="181" t="str">
        <f t="shared" ref="O131" si="71">IF(M131&gt;=19.5,"70%",IF(M131&gt;=13.5,"50%",IF(M131&gt;=5.5,"30%",IF(M131&gt;=0.1,"15%"))))</f>
        <v>70%</v>
      </c>
      <c r="P131" s="181">
        <f t="shared" ref="P131" si="72">N131*O131</f>
        <v>-2.8</v>
      </c>
      <c r="Q131" s="181">
        <v>0.1</v>
      </c>
      <c r="R131" s="181">
        <f t="shared" ref="R131" si="73">IF(M131&gt;=L131,(M131+P131),M131+Q131)</f>
        <v>21.2</v>
      </c>
      <c r="S131" s="181">
        <f t="shared" ref="S131" si="74">IF(I131&gt;1,(R131),G131)</f>
        <v>21.2</v>
      </c>
      <c r="T131" s="215">
        <v>21</v>
      </c>
    </row>
    <row r="132" spans="1:22" x14ac:dyDescent="0.3">
      <c r="A132" s="331">
        <v>126</v>
      </c>
      <c r="B132" s="180" t="s">
        <v>541</v>
      </c>
      <c r="C132" s="180">
        <v>200</v>
      </c>
      <c r="D132" s="182" t="s">
        <v>17</v>
      </c>
      <c r="E132" s="183">
        <v>43583</v>
      </c>
      <c r="F132" s="195">
        <v>2</v>
      </c>
      <c r="G132" s="188">
        <v>9.1</v>
      </c>
      <c r="H132" s="186">
        <v>9</v>
      </c>
      <c r="I132" s="181">
        <v>80</v>
      </c>
      <c r="J132" s="181">
        <v>70</v>
      </c>
      <c r="K132" s="186">
        <f t="shared" si="67"/>
        <v>71</v>
      </c>
      <c r="L132" s="187">
        <f>I132-J132</f>
        <v>10</v>
      </c>
      <c r="M132" s="188">
        <f>G132</f>
        <v>9.1</v>
      </c>
      <c r="N132" s="188">
        <f>L132-M132</f>
        <v>0.90000000000000036</v>
      </c>
      <c r="O132" s="181" t="str">
        <f>IF(M132&gt;=19.5,"70%",IF(M132&gt;=13.5,"50%",IF(M132&gt;=5.5,"30%",IF(M132&gt;=0.1,"15%"))))</f>
        <v>30%</v>
      </c>
      <c r="P132" s="181">
        <f>N132*O132</f>
        <v>0.27000000000000007</v>
      </c>
      <c r="Q132" s="192">
        <v>0.1</v>
      </c>
      <c r="R132" s="188">
        <f>IF(M132&gt;=L132,(M132+P132),M132+Q132)</f>
        <v>9.1999999999999993</v>
      </c>
      <c r="S132" s="188">
        <f>IF(I132&gt;1,(R132),G132)</f>
        <v>9.1999999999999993</v>
      </c>
      <c r="T132" s="142">
        <f>S132</f>
        <v>9.1999999999999993</v>
      </c>
    </row>
    <row r="133" spans="1:22" x14ac:dyDescent="0.3">
      <c r="A133" s="331">
        <v>127</v>
      </c>
      <c r="B133" s="180" t="s">
        <v>565</v>
      </c>
      <c r="C133" s="180">
        <v>48</v>
      </c>
      <c r="D133" s="182" t="s">
        <v>65</v>
      </c>
      <c r="E133" s="183">
        <v>43583</v>
      </c>
      <c r="F133" s="195">
        <v>2</v>
      </c>
      <c r="G133" s="188">
        <v>12.4</v>
      </c>
      <c r="H133" s="186">
        <v>12</v>
      </c>
      <c r="I133" s="181">
        <v>94</v>
      </c>
      <c r="J133" s="181">
        <v>70</v>
      </c>
      <c r="K133" s="186">
        <f t="shared" si="67"/>
        <v>82</v>
      </c>
      <c r="L133" s="187">
        <f>I133-J133</f>
        <v>24</v>
      </c>
      <c r="M133" s="188">
        <f>G133</f>
        <v>12.4</v>
      </c>
      <c r="N133" s="188">
        <f>L133-M133</f>
        <v>11.6</v>
      </c>
      <c r="O133" s="181" t="str">
        <f>IF(M133&gt;=19.5,"70%",IF(M133&gt;=13.5,"50%",IF(M133&gt;=5.5,"30%",IF(M133&gt;=0.1,"15%"))))</f>
        <v>30%</v>
      </c>
      <c r="P133" s="181">
        <f>N133*O133</f>
        <v>3.48</v>
      </c>
      <c r="Q133" s="192">
        <v>0.1</v>
      </c>
      <c r="R133" s="188">
        <f>IF(M133&gt;=L133,(M133+P133),M133+Q133)</f>
        <v>12.5</v>
      </c>
      <c r="S133" s="188">
        <f>IF(I133&gt;1,(R133),G133)</f>
        <v>12.5</v>
      </c>
      <c r="T133" s="142">
        <f>S133</f>
        <v>12.5</v>
      </c>
    </row>
    <row r="134" spans="1:22" x14ac:dyDescent="0.3">
      <c r="A134" s="331">
        <v>128</v>
      </c>
      <c r="B134" s="180" t="s">
        <v>175</v>
      </c>
      <c r="C134" s="180">
        <v>207</v>
      </c>
      <c r="D134" s="182"/>
      <c r="E134" s="183">
        <v>43583</v>
      </c>
      <c r="F134" s="195">
        <v>2</v>
      </c>
      <c r="G134" s="181">
        <v>11.1</v>
      </c>
      <c r="H134" s="186">
        <v>11</v>
      </c>
      <c r="I134" s="181">
        <v>88</v>
      </c>
      <c r="J134" s="181">
        <v>70</v>
      </c>
      <c r="K134" s="186">
        <f t="shared" si="67"/>
        <v>77</v>
      </c>
      <c r="L134" s="187">
        <f>I134-J134</f>
        <v>18</v>
      </c>
      <c r="M134" s="188">
        <f>G134</f>
        <v>11.1</v>
      </c>
      <c r="N134" s="188">
        <f>L134-M134</f>
        <v>6.9</v>
      </c>
      <c r="O134" s="198">
        <v>0.3</v>
      </c>
      <c r="P134" s="181">
        <f>N134*O134</f>
        <v>2.0699999999999998</v>
      </c>
      <c r="Q134" s="192">
        <v>0.1</v>
      </c>
      <c r="R134" s="188">
        <f>IF(M134&gt;=L134,(M134+P134),M134+Q134)</f>
        <v>11.2</v>
      </c>
      <c r="S134" s="188">
        <f>IF(I134&gt;1,(R134),G134)</f>
        <v>11.2</v>
      </c>
      <c r="T134" s="142">
        <f>S134</f>
        <v>11.2</v>
      </c>
      <c r="V134" t="s">
        <v>636</v>
      </c>
    </row>
    <row r="135" spans="1:22" x14ac:dyDescent="0.3">
      <c r="A135" s="331">
        <v>129</v>
      </c>
      <c r="B135" s="180" t="s">
        <v>543</v>
      </c>
      <c r="C135" s="180">
        <v>457</v>
      </c>
      <c r="D135" s="194" t="s">
        <v>17</v>
      </c>
      <c r="E135" s="183">
        <v>43583</v>
      </c>
      <c r="F135" s="195">
        <v>3</v>
      </c>
      <c r="G135" s="181">
        <v>18.100000000000001</v>
      </c>
      <c r="H135" s="186">
        <v>18</v>
      </c>
      <c r="I135" s="181">
        <v>103</v>
      </c>
      <c r="J135" s="181">
        <v>70</v>
      </c>
      <c r="K135" s="186">
        <f t="shared" si="67"/>
        <v>85</v>
      </c>
      <c r="L135" s="187">
        <f>I135-J135</f>
        <v>33</v>
      </c>
      <c r="M135" s="188">
        <f>G135</f>
        <v>18.100000000000001</v>
      </c>
      <c r="N135" s="188">
        <f>L135-M135</f>
        <v>14.899999999999999</v>
      </c>
      <c r="O135" s="181" t="str">
        <f>IF(M135&gt;=19.5,"70%",IF(M135&gt;=13.5,"50%",IF(M135&gt;=5.5,"30%",IF(M135&gt;=0.1,"15%"))))</f>
        <v>50%</v>
      </c>
      <c r="P135" s="181">
        <f>N135*O135</f>
        <v>7.4499999999999993</v>
      </c>
      <c r="Q135" s="192">
        <v>0.1</v>
      </c>
      <c r="R135" s="188">
        <f>IF(M135&gt;=L135,(M135+P135),M135+Q135)</f>
        <v>18.200000000000003</v>
      </c>
      <c r="S135" s="188">
        <f>IF(I135&gt;1,(R135),G135)</f>
        <v>18.200000000000003</v>
      </c>
      <c r="T135" s="142">
        <f>S135</f>
        <v>18.200000000000003</v>
      </c>
    </row>
    <row r="136" spans="1:22" x14ac:dyDescent="0.3">
      <c r="A136" s="331">
        <v>130</v>
      </c>
      <c r="B136" s="180" t="s">
        <v>533</v>
      </c>
      <c r="C136" s="180">
        <v>459</v>
      </c>
      <c r="D136" s="194" t="s">
        <v>17</v>
      </c>
      <c r="E136" s="183">
        <v>43583</v>
      </c>
      <c r="F136" s="195">
        <v>2</v>
      </c>
      <c r="G136" s="181">
        <v>14.9</v>
      </c>
      <c r="H136" s="186">
        <v>15</v>
      </c>
      <c r="I136" s="181">
        <v>82</v>
      </c>
      <c r="J136" s="181">
        <v>70</v>
      </c>
      <c r="K136" s="186">
        <f t="shared" si="67"/>
        <v>67</v>
      </c>
      <c r="L136" s="187">
        <f>I136-J136</f>
        <v>12</v>
      </c>
      <c r="M136" s="188">
        <f>G136</f>
        <v>14.9</v>
      </c>
      <c r="N136" s="188">
        <f>L136-M136</f>
        <v>-2.9000000000000004</v>
      </c>
      <c r="O136" s="181" t="str">
        <f>IF(M136&gt;=19.5,"70%",IF(M136&gt;=13.5,"50%",IF(M136&gt;=5.5,"30%",IF(M136&gt;=0.1,"15%"))))</f>
        <v>50%</v>
      </c>
      <c r="P136" s="181">
        <f>N136*O136</f>
        <v>-1.4500000000000002</v>
      </c>
      <c r="Q136" s="192">
        <v>0.1</v>
      </c>
      <c r="R136" s="188">
        <f>IF(M136&gt;=L136,(M136+P136),M136+Q136)</f>
        <v>13.45</v>
      </c>
      <c r="S136" s="188">
        <f>IF(I136&gt;1,(R136),G136)</f>
        <v>13.45</v>
      </c>
      <c r="T136" s="142">
        <f>S136</f>
        <v>13.45</v>
      </c>
    </row>
    <row r="137" spans="1:22" x14ac:dyDescent="0.3">
      <c r="A137" s="331">
        <v>131</v>
      </c>
      <c r="B137" s="189" t="s">
        <v>534</v>
      </c>
      <c r="C137" s="208">
        <v>488</v>
      </c>
      <c r="D137" s="184"/>
      <c r="E137" s="183">
        <v>43583</v>
      </c>
      <c r="F137" s="195">
        <v>2</v>
      </c>
      <c r="G137" s="181">
        <v>24</v>
      </c>
      <c r="H137" s="181">
        <v>24</v>
      </c>
      <c r="I137" s="181">
        <v>107</v>
      </c>
      <c r="J137" s="181">
        <v>70</v>
      </c>
      <c r="K137" s="181">
        <v>72</v>
      </c>
      <c r="L137" s="181">
        <v>24</v>
      </c>
      <c r="M137" s="181">
        <v>24</v>
      </c>
      <c r="N137" s="181">
        <v>0</v>
      </c>
      <c r="O137" s="198">
        <v>0.7</v>
      </c>
      <c r="P137" s="181">
        <v>0</v>
      </c>
      <c r="Q137" s="181">
        <v>0.1</v>
      </c>
      <c r="R137" s="181">
        <v>24</v>
      </c>
      <c r="S137" s="181">
        <v>24</v>
      </c>
      <c r="T137" s="215">
        <v>24</v>
      </c>
    </row>
    <row r="138" spans="1:22" x14ac:dyDescent="0.3">
      <c r="A138" s="331">
        <v>132</v>
      </c>
      <c r="B138" s="180" t="s">
        <v>206</v>
      </c>
      <c r="C138" s="180">
        <v>209</v>
      </c>
      <c r="D138" s="182" t="s">
        <v>24</v>
      </c>
      <c r="E138" s="183">
        <v>43583</v>
      </c>
      <c r="F138" s="195">
        <v>3</v>
      </c>
      <c r="G138" s="181">
        <v>15</v>
      </c>
      <c r="H138" s="186">
        <v>15</v>
      </c>
      <c r="I138" s="181">
        <v>87</v>
      </c>
      <c r="J138" s="181">
        <v>70</v>
      </c>
      <c r="K138" s="186">
        <f t="shared" ref="K138:K143" si="75">I138-H138</f>
        <v>72</v>
      </c>
      <c r="L138" s="187">
        <f t="shared" ref="L138:L143" si="76">I138-J138</f>
        <v>17</v>
      </c>
      <c r="M138" s="188">
        <f t="shared" ref="M138:M143" si="77">G138</f>
        <v>15</v>
      </c>
      <c r="N138" s="188">
        <f t="shared" ref="N138:N143" si="78">L138-M138</f>
        <v>2</v>
      </c>
      <c r="O138" s="198">
        <v>0.3</v>
      </c>
      <c r="P138" s="181">
        <f t="shared" ref="P138:P143" si="79">N138*O138</f>
        <v>0.6</v>
      </c>
      <c r="Q138" s="192">
        <v>0.1</v>
      </c>
      <c r="R138" s="188">
        <f>IF(M138&gt;=L138,(M138+P138),M138+Q138)</f>
        <v>15.1</v>
      </c>
      <c r="S138" s="188">
        <f t="shared" ref="S138:S143" si="80">IF(I138&gt;1,(R138),G138)</f>
        <v>15.1</v>
      </c>
      <c r="T138" s="142">
        <f t="shared" ref="T138:T143" si="81">S138</f>
        <v>15.1</v>
      </c>
    </row>
    <row r="139" spans="1:22" x14ac:dyDescent="0.3">
      <c r="A139" s="331">
        <v>133</v>
      </c>
      <c r="B139" s="180" t="s">
        <v>232</v>
      </c>
      <c r="C139" s="180">
        <v>60</v>
      </c>
      <c r="D139" s="182"/>
      <c r="E139" s="183">
        <v>43583</v>
      </c>
      <c r="F139" s="195">
        <v>2</v>
      </c>
      <c r="G139" s="188">
        <v>13</v>
      </c>
      <c r="H139" s="186">
        <v>13</v>
      </c>
      <c r="I139" s="181">
        <v>94</v>
      </c>
      <c r="J139" s="181">
        <v>70</v>
      </c>
      <c r="K139" s="186">
        <f t="shared" si="75"/>
        <v>81</v>
      </c>
      <c r="L139" s="187">
        <f t="shared" si="76"/>
        <v>24</v>
      </c>
      <c r="M139" s="188">
        <f t="shared" si="77"/>
        <v>13</v>
      </c>
      <c r="N139" s="188">
        <f t="shared" si="78"/>
        <v>11</v>
      </c>
      <c r="O139" s="181" t="str">
        <f>IF(M139&gt;=19.5,"70%",IF(M139&gt;=13.5,"50%",IF(M139&gt;=5.5,"30%",IF(M139&gt;=0.1,"15%"))))</f>
        <v>30%</v>
      </c>
      <c r="P139" s="181">
        <f t="shared" si="79"/>
        <v>3.3</v>
      </c>
      <c r="Q139" s="192">
        <v>0.1</v>
      </c>
      <c r="R139" s="188">
        <f>IF(M139&gt;=L139,(M139+P139),M139+Q139)</f>
        <v>13.1</v>
      </c>
      <c r="S139" s="188">
        <f t="shared" si="80"/>
        <v>13.1</v>
      </c>
      <c r="T139" s="142">
        <f t="shared" si="81"/>
        <v>13.1</v>
      </c>
    </row>
    <row r="140" spans="1:22" x14ac:dyDescent="0.3">
      <c r="A140" s="331">
        <v>134</v>
      </c>
      <c r="B140" s="180" t="s">
        <v>239</v>
      </c>
      <c r="C140" s="180">
        <v>297</v>
      </c>
      <c r="D140" s="182"/>
      <c r="E140" s="183">
        <v>43583</v>
      </c>
      <c r="F140" s="195">
        <v>3</v>
      </c>
      <c r="G140" s="188">
        <v>13.1</v>
      </c>
      <c r="H140" s="186">
        <v>13</v>
      </c>
      <c r="I140" s="181">
        <v>87</v>
      </c>
      <c r="J140" s="181">
        <v>70</v>
      </c>
      <c r="K140" s="186">
        <f t="shared" si="75"/>
        <v>74</v>
      </c>
      <c r="L140" s="187">
        <f t="shared" si="76"/>
        <v>17</v>
      </c>
      <c r="M140" s="188">
        <f t="shared" si="77"/>
        <v>13.1</v>
      </c>
      <c r="N140" s="188">
        <f t="shared" si="78"/>
        <v>3.9000000000000004</v>
      </c>
      <c r="O140" s="198">
        <v>0.3</v>
      </c>
      <c r="P140" s="181">
        <f t="shared" si="79"/>
        <v>1.1700000000000002</v>
      </c>
      <c r="Q140" s="192">
        <v>0.1</v>
      </c>
      <c r="R140" s="188">
        <f>IF(M140&gt;=L140,(M140+P140),M140+Q140)</f>
        <v>13.2</v>
      </c>
      <c r="S140" s="188">
        <f t="shared" si="80"/>
        <v>13.2</v>
      </c>
      <c r="T140" s="142">
        <f t="shared" si="81"/>
        <v>13.2</v>
      </c>
    </row>
    <row r="141" spans="1:22" x14ac:dyDescent="0.3">
      <c r="A141" s="331">
        <v>135</v>
      </c>
      <c r="B141" s="180" t="s">
        <v>244</v>
      </c>
      <c r="C141" s="180">
        <v>45</v>
      </c>
      <c r="D141" s="182"/>
      <c r="E141" s="183">
        <v>43583</v>
      </c>
      <c r="F141" s="195">
        <v>2</v>
      </c>
      <c r="G141" s="188">
        <v>8.1</v>
      </c>
      <c r="H141" s="186">
        <v>8</v>
      </c>
      <c r="I141" s="181">
        <v>86</v>
      </c>
      <c r="J141" s="181">
        <v>70</v>
      </c>
      <c r="K141" s="186">
        <f t="shared" si="75"/>
        <v>78</v>
      </c>
      <c r="L141" s="187">
        <f t="shared" si="76"/>
        <v>16</v>
      </c>
      <c r="M141" s="188">
        <f t="shared" si="77"/>
        <v>8.1</v>
      </c>
      <c r="N141" s="188">
        <f t="shared" si="78"/>
        <v>7.9</v>
      </c>
      <c r="O141" s="198">
        <v>0.3</v>
      </c>
      <c r="P141" s="181">
        <f t="shared" si="79"/>
        <v>2.37</v>
      </c>
      <c r="Q141" s="192">
        <v>0.1</v>
      </c>
      <c r="R141" s="188">
        <f>IF(M141&gt;=L141,(M141+P141),M141+Q141)</f>
        <v>8.1999999999999993</v>
      </c>
      <c r="S141" s="188">
        <f t="shared" si="80"/>
        <v>8.1999999999999993</v>
      </c>
      <c r="T141" s="142">
        <f t="shared" si="81"/>
        <v>8.1999999999999993</v>
      </c>
    </row>
    <row r="142" spans="1:22" x14ac:dyDescent="0.3">
      <c r="A142" s="331">
        <v>136</v>
      </c>
      <c r="B142" s="180" t="s">
        <v>549</v>
      </c>
      <c r="C142" s="180">
        <v>109</v>
      </c>
      <c r="D142" s="182" t="s">
        <v>17</v>
      </c>
      <c r="E142" s="183">
        <v>43583</v>
      </c>
      <c r="F142" s="195">
        <v>1</v>
      </c>
      <c r="G142" s="188">
        <v>15</v>
      </c>
      <c r="H142" s="186">
        <v>15</v>
      </c>
      <c r="I142" s="181">
        <v>93</v>
      </c>
      <c r="J142" s="181">
        <v>72</v>
      </c>
      <c r="K142" s="186">
        <f t="shared" si="75"/>
        <v>78</v>
      </c>
      <c r="L142" s="187">
        <f t="shared" si="76"/>
        <v>21</v>
      </c>
      <c r="M142" s="188">
        <f t="shared" si="77"/>
        <v>15</v>
      </c>
      <c r="N142" s="188">
        <f t="shared" si="78"/>
        <v>6</v>
      </c>
      <c r="O142" s="181" t="str">
        <f>IF(M142&gt;=19.5,"70%",IF(M142&gt;=13.5,"50%",IF(M142&gt;=5.5,"30%",IF(M142&gt;=0.1,"15%"))))</f>
        <v>50%</v>
      </c>
      <c r="P142" s="181">
        <f t="shared" si="79"/>
        <v>3</v>
      </c>
      <c r="Q142" s="192">
        <v>0.1</v>
      </c>
      <c r="R142" s="181">
        <v>15</v>
      </c>
      <c r="S142" s="188">
        <f t="shared" si="80"/>
        <v>15</v>
      </c>
      <c r="T142" s="142">
        <f t="shared" si="81"/>
        <v>15</v>
      </c>
    </row>
    <row r="143" spans="1:22" x14ac:dyDescent="0.3">
      <c r="A143" s="331">
        <v>137</v>
      </c>
      <c r="B143" s="180" t="s">
        <v>478</v>
      </c>
      <c r="C143" s="180">
        <v>467</v>
      </c>
      <c r="D143" s="194"/>
      <c r="E143" s="183">
        <v>43583</v>
      </c>
      <c r="F143" s="195">
        <v>3</v>
      </c>
      <c r="G143" s="188">
        <v>9.1</v>
      </c>
      <c r="H143" s="186">
        <v>9</v>
      </c>
      <c r="I143" s="181">
        <v>94</v>
      </c>
      <c r="J143" s="181">
        <v>70</v>
      </c>
      <c r="K143" s="186">
        <f t="shared" si="75"/>
        <v>85</v>
      </c>
      <c r="L143" s="187">
        <f t="shared" si="76"/>
        <v>24</v>
      </c>
      <c r="M143" s="188">
        <f t="shared" si="77"/>
        <v>9.1</v>
      </c>
      <c r="N143" s="188">
        <f t="shared" si="78"/>
        <v>14.9</v>
      </c>
      <c r="O143" s="181" t="str">
        <f>IF(M143&gt;=19.5,"70%",IF(M143&gt;=13.5,"50%",IF(M143&gt;=5.5,"30%",IF(M143&gt;=0.1,"15%"))))</f>
        <v>30%</v>
      </c>
      <c r="P143" s="181">
        <f t="shared" si="79"/>
        <v>4.47</v>
      </c>
      <c r="Q143" s="192">
        <v>0.1</v>
      </c>
      <c r="R143" s="188">
        <f>IF(M143&gt;=L143,(M143+P143),M143+Q143)</f>
        <v>9.1999999999999993</v>
      </c>
      <c r="S143" s="188">
        <f t="shared" si="80"/>
        <v>9.1999999999999993</v>
      </c>
      <c r="T143" s="142">
        <f t="shared" si="81"/>
        <v>9.1999999999999993</v>
      </c>
    </row>
    <row r="144" spans="1:22" x14ac:dyDescent="0.3">
      <c r="A144" s="331">
        <v>138</v>
      </c>
      <c r="B144" s="180" t="s">
        <v>544</v>
      </c>
      <c r="C144" s="181">
        <v>489</v>
      </c>
      <c r="D144" s="182"/>
      <c r="E144" s="183">
        <v>43583</v>
      </c>
      <c r="F144" s="195">
        <v>2</v>
      </c>
      <c r="G144" s="181">
        <v>24</v>
      </c>
      <c r="H144" s="181">
        <v>24</v>
      </c>
      <c r="I144" s="181">
        <v>125</v>
      </c>
      <c r="J144" s="181">
        <v>70</v>
      </c>
      <c r="K144" s="181">
        <v>72</v>
      </c>
      <c r="L144" s="181">
        <v>24</v>
      </c>
      <c r="M144" s="181">
        <v>24</v>
      </c>
      <c r="N144" s="181">
        <v>0</v>
      </c>
      <c r="O144" s="198">
        <v>0.7</v>
      </c>
      <c r="P144" s="181">
        <v>0</v>
      </c>
      <c r="Q144" s="181">
        <v>0.1</v>
      </c>
      <c r="R144" s="181">
        <v>24</v>
      </c>
      <c r="S144" s="181">
        <v>24</v>
      </c>
      <c r="T144" s="215">
        <v>24</v>
      </c>
    </row>
    <row r="145" spans="1:20" x14ac:dyDescent="0.3">
      <c r="A145" s="331">
        <v>139</v>
      </c>
      <c r="B145" s="180" t="s">
        <v>269</v>
      </c>
      <c r="C145" s="180">
        <v>378</v>
      </c>
      <c r="D145" s="182" t="s">
        <v>550</v>
      </c>
      <c r="E145" s="183">
        <v>43583</v>
      </c>
      <c r="F145" s="195">
        <v>1</v>
      </c>
      <c r="G145" s="181">
        <v>8.1</v>
      </c>
      <c r="H145" s="186">
        <f>G145</f>
        <v>8.1</v>
      </c>
      <c r="I145" s="181">
        <v>91</v>
      </c>
      <c r="J145" s="181">
        <v>72</v>
      </c>
      <c r="K145" s="186">
        <f>I145-H145</f>
        <v>82.9</v>
      </c>
      <c r="L145" s="187">
        <f>I145-J145</f>
        <v>19</v>
      </c>
      <c r="M145" s="188">
        <f>G145</f>
        <v>8.1</v>
      </c>
      <c r="N145" s="188">
        <f>L145-M145</f>
        <v>10.9</v>
      </c>
      <c r="O145" s="181" t="str">
        <f>IF(M145&gt;=19.5,"70%",IF(M145&gt;=13.5,"50%",IF(M145&gt;=5.5,"30%",IF(M145&gt;=0.1,"15%"))))</f>
        <v>30%</v>
      </c>
      <c r="P145" s="181">
        <f>N145*O145</f>
        <v>3.27</v>
      </c>
      <c r="Q145" s="192">
        <v>0.1</v>
      </c>
      <c r="R145" s="188">
        <f>IF(M145&gt;=L145,(M145+P145),M145+Q145)</f>
        <v>8.1999999999999993</v>
      </c>
      <c r="S145" s="188">
        <f>IF(I145&gt;1,(R145),G145)</f>
        <v>8.1999999999999993</v>
      </c>
      <c r="T145" s="142">
        <f>S145</f>
        <v>8.1999999999999993</v>
      </c>
    </row>
    <row r="146" spans="1:20" x14ac:dyDescent="0.3">
      <c r="A146" s="331">
        <v>140</v>
      </c>
      <c r="B146" s="180" t="s">
        <v>539</v>
      </c>
      <c r="C146" s="180">
        <v>490</v>
      </c>
      <c r="D146" s="182" t="s">
        <v>631</v>
      </c>
      <c r="E146" s="183">
        <v>43583</v>
      </c>
      <c r="F146" s="195">
        <v>2</v>
      </c>
      <c r="G146" s="181">
        <v>24</v>
      </c>
      <c r="H146" s="181">
        <v>24</v>
      </c>
      <c r="I146" s="181">
        <v>98</v>
      </c>
      <c r="J146" s="181">
        <v>70</v>
      </c>
      <c r="K146" s="181">
        <v>72</v>
      </c>
      <c r="L146" s="181">
        <v>24</v>
      </c>
      <c r="M146" s="181">
        <v>24</v>
      </c>
      <c r="N146" s="181">
        <v>0</v>
      </c>
      <c r="O146" s="198">
        <v>0.7</v>
      </c>
      <c r="P146" s="181">
        <v>0</v>
      </c>
      <c r="Q146" s="181">
        <v>0.1</v>
      </c>
      <c r="R146" s="181">
        <v>24</v>
      </c>
      <c r="S146" s="181">
        <v>24</v>
      </c>
      <c r="T146" s="215">
        <v>24</v>
      </c>
    </row>
    <row r="147" spans="1:20" x14ac:dyDescent="0.3">
      <c r="A147" s="331">
        <v>141</v>
      </c>
      <c r="B147" s="182" t="s">
        <v>302</v>
      </c>
      <c r="C147" s="180">
        <v>385</v>
      </c>
      <c r="D147" s="182"/>
      <c r="E147" s="183">
        <v>43583</v>
      </c>
      <c r="F147" s="195">
        <v>2</v>
      </c>
      <c r="G147" s="181">
        <v>10.4</v>
      </c>
      <c r="H147" s="181">
        <v>10</v>
      </c>
      <c r="I147" s="181">
        <v>83</v>
      </c>
      <c r="J147" s="181">
        <v>70</v>
      </c>
      <c r="K147" s="181">
        <f t="shared" ref="K147:K155" si="82">I147-H147</f>
        <v>73</v>
      </c>
      <c r="L147" s="181">
        <f t="shared" ref="L147:L155" si="83">I147-J147</f>
        <v>13</v>
      </c>
      <c r="M147" s="181">
        <f t="shared" ref="M147:M155" si="84">G147</f>
        <v>10.4</v>
      </c>
      <c r="N147" s="181">
        <f t="shared" ref="N147:N155" si="85">L147-M147</f>
        <v>2.5999999999999996</v>
      </c>
      <c r="O147" s="181" t="str">
        <f t="shared" ref="O147:O152" si="86">IF(M147&gt;=19.5,"70%",IF(M147&gt;=13.5,"50%",IF(M147&gt;=5.5,"30%",IF(M147&gt;=0.1,"15%"))))</f>
        <v>30%</v>
      </c>
      <c r="P147" s="181">
        <f t="shared" ref="P147:P155" si="87">N147*O147</f>
        <v>0.77999999999999992</v>
      </c>
      <c r="Q147" s="192">
        <v>0.1</v>
      </c>
      <c r="R147" s="181">
        <f t="shared" ref="R147:R155" si="88">IF(M147&gt;=L147,(M147+P147),M147+Q147)</f>
        <v>10.5</v>
      </c>
      <c r="S147" s="181">
        <f t="shared" ref="S147:S155" si="89">IF(I147&gt;1,(R147),G147)</f>
        <v>10.5</v>
      </c>
      <c r="T147" s="215">
        <v>11</v>
      </c>
    </row>
    <row r="148" spans="1:20" x14ac:dyDescent="0.3">
      <c r="A148" s="331">
        <v>142</v>
      </c>
      <c r="B148" s="196" t="s">
        <v>321</v>
      </c>
      <c r="C148" s="189">
        <v>390</v>
      </c>
      <c r="D148" s="196" t="s">
        <v>24</v>
      </c>
      <c r="E148" s="183">
        <v>43583</v>
      </c>
      <c r="F148" s="195">
        <v>3</v>
      </c>
      <c r="G148" s="192">
        <v>9</v>
      </c>
      <c r="H148" s="192">
        <v>9</v>
      </c>
      <c r="I148" s="192">
        <v>92</v>
      </c>
      <c r="J148" s="192">
        <v>70</v>
      </c>
      <c r="K148" s="192">
        <f t="shared" si="82"/>
        <v>83</v>
      </c>
      <c r="L148" s="192">
        <f t="shared" si="83"/>
        <v>22</v>
      </c>
      <c r="M148" s="192">
        <f t="shared" si="84"/>
        <v>9</v>
      </c>
      <c r="N148" s="192">
        <f t="shared" si="85"/>
        <v>13</v>
      </c>
      <c r="O148" s="192" t="str">
        <f t="shared" si="86"/>
        <v>30%</v>
      </c>
      <c r="P148" s="192">
        <f t="shared" si="87"/>
        <v>3.9</v>
      </c>
      <c r="Q148" s="192">
        <v>0.1</v>
      </c>
      <c r="R148" s="192">
        <f t="shared" si="88"/>
        <v>9.1</v>
      </c>
      <c r="S148" s="192">
        <f t="shared" si="89"/>
        <v>9.1</v>
      </c>
      <c r="T148" s="334">
        <v>9</v>
      </c>
    </row>
    <row r="149" spans="1:20" x14ac:dyDescent="0.3">
      <c r="A149" s="331">
        <v>143</v>
      </c>
      <c r="B149" s="189" t="s">
        <v>540</v>
      </c>
      <c r="C149" s="189">
        <v>103</v>
      </c>
      <c r="D149" s="196" t="s">
        <v>252</v>
      </c>
      <c r="E149" s="183">
        <v>43583</v>
      </c>
      <c r="F149" s="195">
        <v>1</v>
      </c>
      <c r="G149" s="190">
        <v>23</v>
      </c>
      <c r="H149" s="191">
        <v>23</v>
      </c>
      <c r="I149" s="192">
        <v>96</v>
      </c>
      <c r="J149" s="192">
        <v>72</v>
      </c>
      <c r="K149" s="191">
        <f t="shared" si="82"/>
        <v>73</v>
      </c>
      <c r="L149" s="193">
        <f t="shared" si="83"/>
        <v>24</v>
      </c>
      <c r="M149" s="190">
        <f t="shared" si="84"/>
        <v>23</v>
      </c>
      <c r="N149" s="190">
        <f t="shared" si="85"/>
        <v>1</v>
      </c>
      <c r="O149" s="192" t="str">
        <f t="shared" si="86"/>
        <v>70%</v>
      </c>
      <c r="P149" s="192">
        <f t="shared" si="87"/>
        <v>0.7</v>
      </c>
      <c r="Q149" s="192">
        <v>0.1</v>
      </c>
      <c r="R149" s="190">
        <f t="shared" si="88"/>
        <v>23.1</v>
      </c>
      <c r="S149" s="190">
        <f t="shared" si="89"/>
        <v>23.1</v>
      </c>
      <c r="T149" s="216">
        <f>S149</f>
        <v>23.1</v>
      </c>
    </row>
    <row r="150" spans="1:20" x14ac:dyDescent="0.3">
      <c r="A150" s="331">
        <v>144</v>
      </c>
      <c r="B150" s="189" t="s">
        <v>332</v>
      </c>
      <c r="C150" s="189">
        <v>86</v>
      </c>
      <c r="D150" s="196"/>
      <c r="E150" s="183">
        <v>43583</v>
      </c>
      <c r="F150" s="195">
        <v>2</v>
      </c>
      <c r="G150" s="192">
        <v>12.1</v>
      </c>
      <c r="H150" s="191">
        <v>12</v>
      </c>
      <c r="I150" s="192">
        <v>97</v>
      </c>
      <c r="J150" s="192">
        <v>70</v>
      </c>
      <c r="K150" s="191">
        <f t="shared" si="82"/>
        <v>85</v>
      </c>
      <c r="L150" s="193">
        <f t="shared" si="83"/>
        <v>27</v>
      </c>
      <c r="M150" s="190">
        <f t="shared" si="84"/>
        <v>12.1</v>
      </c>
      <c r="N150" s="190">
        <f t="shared" si="85"/>
        <v>14.9</v>
      </c>
      <c r="O150" s="192" t="str">
        <f t="shared" si="86"/>
        <v>30%</v>
      </c>
      <c r="P150" s="192">
        <f t="shared" si="87"/>
        <v>4.47</v>
      </c>
      <c r="Q150" s="192">
        <v>0.1</v>
      </c>
      <c r="R150" s="190">
        <f t="shared" si="88"/>
        <v>12.2</v>
      </c>
      <c r="S150" s="190">
        <f t="shared" si="89"/>
        <v>12.2</v>
      </c>
      <c r="T150" s="216">
        <f>S150</f>
        <v>12.2</v>
      </c>
    </row>
    <row r="151" spans="1:20" x14ac:dyDescent="0.3">
      <c r="A151" s="331">
        <v>145</v>
      </c>
      <c r="B151" s="194" t="s">
        <v>471</v>
      </c>
      <c r="C151" s="180">
        <v>460</v>
      </c>
      <c r="D151" s="194"/>
      <c r="E151" s="183">
        <v>43583</v>
      </c>
      <c r="F151" s="195">
        <v>1</v>
      </c>
      <c r="G151" s="181">
        <v>24</v>
      </c>
      <c r="H151" s="181">
        <v>24</v>
      </c>
      <c r="I151" s="181">
        <v>91</v>
      </c>
      <c r="J151" s="181">
        <v>72</v>
      </c>
      <c r="K151" s="181">
        <f t="shared" si="82"/>
        <v>67</v>
      </c>
      <c r="L151" s="181">
        <f t="shared" si="83"/>
        <v>19</v>
      </c>
      <c r="M151" s="181">
        <f t="shared" si="84"/>
        <v>24</v>
      </c>
      <c r="N151" s="181">
        <f t="shared" si="85"/>
        <v>-5</v>
      </c>
      <c r="O151" s="181" t="str">
        <f t="shared" si="86"/>
        <v>70%</v>
      </c>
      <c r="P151" s="181">
        <f t="shared" si="87"/>
        <v>-3.5</v>
      </c>
      <c r="Q151" s="192">
        <v>0.1</v>
      </c>
      <c r="R151" s="181">
        <f t="shared" si="88"/>
        <v>20.5</v>
      </c>
      <c r="S151" s="181">
        <f t="shared" si="89"/>
        <v>20.5</v>
      </c>
      <c r="T151" s="215">
        <v>21</v>
      </c>
    </row>
    <row r="152" spans="1:20" x14ac:dyDescent="0.3">
      <c r="A152" s="331">
        <v>146</v>
      </c>
      <c r="B152" s="180" t="s">
        <v>546</v>
      </c>
      <c r="C152" s="180">
        <v>294</v>
      </c>
      <c r="D152" s="182"/>
      <c r="E152" s="183">
        <v>43583</v>
      </c>
      <c r="F152" s="195">
        <v>1</v>
      </c>
      <c r="G152" s="188">
        <v>8</v>
      </c>
      <c r="H152" s="186">
        <v>8</v>
      </c>
      <c r="I152" s="181">
        <v>86</v>
      </c>
      <c r="J152" s="181">
        <v>72</v>
      </c>
      <c r="K152" s="186">
        <f t="shared" si="82"/>
        <v>78</v>
      </c>
      <c r="L152" s="187">
        <f t="shared" si="83"/>
        <v>14</v>
      </c>
      <c r="M152" s="188">
        <f t="shared" si="84"/>
        <v>8</v>
      </c>
      <c r="N152" s="188">
        <f t="shared" si="85"/>
        <v>6</v>
      </c>
      <c r="O152" s="181" t="str">
        <f t="shared" si="86"/>
        <v>30%</v>
      </c>
      <c r="P152" s="181">
        <f t="shared" si="87"/>
        <v>1.7999999999999998</v>
      </c>
      <c r="Q152" s="192">
        <v>0.1</v>
      </c>
      <c r="R152" s="188">
        <f t="shared" si="88"/>
        <v>8.1</v>
      </c>
      <c r="S152" s="188">
        <f t="shared" si="89"/>
        <v>8.1</v>
      </c>
      <c r="T152" s="142">
        <v>8</v>
      </c>
    </row>
    <row r="153" spans="1:20" x14ac:dyDescent="0.3">
      <c r="A153" s="331">
        <v>147</v>
      </c>
      <c r="B153" s="180" t="s">
        <v>379</v>
      </c>
      <c r="C153" s="180">
        <v>22</v>
      </c>
      <c r="D153" s="182" t="s">
        <v>45</v>
      </c>
      <c r="E153" s="183">
        <v>43583</v>
      </c>
      <c r="F153" s="195">
        <v>2</v>
      </c>
      <c r="G153" s="188">
        <v>16.3</v>
      </c>
      <c r="H153" s="186">
        <v>16</v>
      </c>
      <c r="I153" s="181">
        <v>90</v>
      </c>
      <c r="J153" s="181">
        <v>70</v>
      </c>
      <c r="K153" s="186">
        <f t="shared" si="82"/>
        <v>74</v>
      </c>
      <c r="L153" s="187">
        <f t="shared" si="83"/>
        <v>20</v>
      </c>
      <c r="M153" s="188">
        <f t="shared" si="84"/>
        <v>16.3</v>
      </c>
      <c r="N153" s="188">
        <f t="shared" si="85"/>
        <v>3.6999999999999993</v>
      </c>
      <c r="O153" s="198">
        <v>0.7</v>
      </c>
      <c r="P153" s="181">
        <v>6.9</v>
      </c>
      <c r="Q153" s="192">
        <v>0.1</v>
      </c>
      <c r="R153" s="188">
        <f t="shared" si="88"/>
        <v>16.400000000000002</v>
      </c>
      <c r="S153" s="188">
        <f t="shared" si="89"/>
        <v>16.400000000000002</v>
      </c>
      <c r="T153" s="142">
        <v>16</v>
      </c>
    </row>
    <row r="154" spans="1:20" x14ac:dyDescent="0.3">
      <c r="A154" s="331">
        <v>148</v>
      </c>
      <c r="B154" s="180" t="s">
        <v>537</v>
      </c>
      <c r="C154" s="180">
        <v>198</v>
      </c>
      <c r="D154" s="182"/>
      <c r="E154" s="183">
        <v>43583</v>
      </c>
      <c r="F154" s="195">
        <v>2</v>
      </c>
      <c r="G154" s="181">
        <v>5.0999999999999996</v>
      </c>
      <c r="H154" s="186">
        <v>5</v>
      </c>
      <c r="I154" s="181">
        <v>78</v>
      </c>
      <c r="J154" s="181">
        <v>70</v>
      </c>
      <c r="K154" s="186">
        <f t="shared" si="82"/>
        <v>73</v>
      </c>
      <c r="L154" s="187">
        <f t="shared" si="83"/>
        <v>8</v>
      </c>
      <c r="M154" s="188">
        <f t="shared" si="84"/>
        <v>5.0999999999999996</v>
      </c>
      <c r="N154" s="188">
        <f t="shared" si="85"/>
        <v>2.9000000000000004</v>
      </c>
      <c r="O154" s="198">
        <v>0.3</v>
      </c>
      <c r="P154" s="181">
        <f t="shared" si="87"/>
        <v>0.87000000000000011</v>
      </c>
      <c r="Q154" s="192">
        <v>0.1</v>
      </c>
      <c r="R154" s="188">
        <f t="shared" si="88"/>
        <v>5.1999999999999993</v>
      </c>
      <c r="S154" s="188">
        <f t="shared" si="89"/>
        <v>5.1999999999999993</v>
      </c>
      <c r="T154" s="142">
        <f>S154</f>
        <v>5.1999999999999993</v>
      </c>
    </row>
    <row r="155" spans="1:20" x14ac:dyDescent="0.3">
      <c r="A155" s="331">
        <v>149</v>
      </c>
      <c r="B155" s="180" t="s">
        <v>406</v>
      </c>
      <c r="C155" s="180">
        <v>261</v>
      </c>
      <c r="D155" s="182"/>
      <c r="E155" s="183">
        <v>43583</v>
      </c>
      <c r="F155" s="195">
        <v>2</v>
      </c>
      <c r="G155" s="181">
        <v>24</v>
      </c>
      <c r="H155" s="186">
        <v>24</v>
      </c>
      <c r="I155" s="181">
        <v>100</v>
      </c>
      <c r="J155" s="181">
        <v>70</v>
      </c>
      <c r="K155" s="186">
        <f t="shared" si="82"/>
        <v>76</v>
      </c>
      <c r="L155" s="187">
        <f t="shared" si="83"/>
        <v>30</v>
      </c>
      <c r="M155" s="188">
        <f t="shared" si="84"/>
        <v>24</v>
      </c>
      <c r="N155" s="188">
        <f t="shared" si="85"/>
        <v>6</v>
      </c>
      <c r="O155" s="181" t="str">
        <f>IF(M155&gt;=19.5,"70%",IF(M155&gt;=13.5,"50%",IF(M155&gt;=5.5,"30%",IF(M155&gt;=0.1,"15%"))))</f>
        <v>70%</v>
      </c>
      <c r="P155" s="181">
        <f t="shared" si="87"/>
        <v>4.1999999999999993</v>
      </c>
      <c r="Q155" s="192">
        <v>0.1</v>
      </c>
      <c r="R155" s="188">
        <f t="shared" si="88"/>
        <v>24.1</v>
      </c>
      <c r="S155" s="188">
        <f t="shared" si="89"/>
        <v>24.1</v>
      </c>
      <c r="T155" s="142">
        <f>S155</f>
        <v>24.1</v>
      </c>
    </row>
    <row r="156" spans="1:20" ht="15" thickBot="1" x14ac:dyDescent="0.35">
      <c r="A156" s="364">
        <v>150</v>
      </c>
      <c r="B156" s="217" t="s">
        <v>545</v>
      </c>
      <c r="C156" s="217">
        <v>491</v>
      </c>
      <c r="D156" s="219"/>
      <c r="E156" s="220">
        <v>43583</v>
      </c>
      <c r="F156" s="365">
        <v>1</v>
      </c>
      <c r="G156" s="218">
        <v>24</v>
      </c>
      <c r="H156" s="218">
        <v>24</v>
      </c>
      <c r="I156" s="218">
        <v>97</v>
      </c>
      <c r="J156" s="218">
        <v>72</v>
      </c>
      <c r="K156" s="218">
        <v>72</v>
      </c>
      <c r="L156" s="218">
        <v>24</v>
      </c>
      <c r="M156" s="218">
        <v>24</v>
      </c>
      <c r="N156" s="218">
        <v>0</v>
      </c>
      <c r="O156" s="367">
        <v>0.7</v>
      </c>
      <c r="P156" s="218">
        <v>0</v>
      </c>
      <c r="Q156" s="218">
        <v>0.1</v>
      </c>
      <c r="R156" s="218">
        <v>24</v>
      </c>
      <c r="S156" s="218">
        <v>24</v>
      </c>
      <c r="T156" s="366">
        <v>24</v>
      </c>
    </row>
    <row r="157" spans="1:20" ht="15" thickBot="1" x14ac:dyDescent="0.35">
      <c r="A157" s="601">
        <v>43604</v>
      </c>
      <c r="B157" s="602"/>
      <c r="C157" s="602"/>
      <c r="D157" s="602"/>
      <c r="E157" s="602"/>
      <c r="F157" s="602"/>
      <c r="G157" s="602"/>
      <c r="H157" s="602"/>
      <c r="I157" s="602"/>
      <c r="J157" s="602"/>
      <c r="K157" s="602"/>
      <c r="L157" s="602"/>
      <c r="M157" s="602"/>
      <c r="N157" s="602"/>
      <c r="O157" s="602"/>
      <c r="P157" s="602"/>
      <c r="Q157" s="602"/>
      <c r="R157" s="602"/>
      <c r="S157" s="602"/>
      <c r="T157" s="603"/>
    </row>
    <row r="158" spans="1:20" x14ac:dyDescent="0.3">
      <c r="A158" s="362">
        <v>151</v>
      </c>
      <c r="B158" s="354" t="s">
        <v>28</v>
      </c>
      <c r="C158" s="354">
        <v>142</v>
      </c>
      <c r="D158" s="363"/>
      <c r="E158" s="324">
        <v>43604</v>
      </c>
      <c r="F158" s="322">
        <v>2</v>
      </c>
      <c r="G158" s="322">
        <v>8</v>
      </c>
      <c r="H158" s="326">
        <v>8</v>
      </c>
      <c r="I158" s="322">
        <v>81</v>
      </c>
      <c r="J158" s="322">
        <v>70</v>
      </c>
      <c r="K158" s="326">
        <f t="shared" ref="K158:K176" si="90">I158-H158</f>
        <v>73</v>
      </c>
      <c r="L158" s="327">
        <f t="shared" ref="L158:L184" si="91">I158-J158</f>
        <v>11</v>
      </c>
      <c r="M158" s="328">
        <f t="shared" ref="M158:M184" si="92">G158</f>
        <v>8</v>
      </c>
      <c r="N158" s="328">
        <f t="shared" ref="N158:N184" si="93">L158-M158</f>
        <v>3</v>
      </c>
      <c r="O158" s="322" t="str">
        <f>IF(M158&gt;=19.5,"70%",IF(M158&gt;=13.5,"50%",IF(M158&gt;=5.5,"30%",IF(M158&gt;=0.1,"15%"))))</f>
        <v>30%</v>
      </c>
      <c r="P158" s="322">
        <f t="shared" ref="P158:P167" si="94">N158*O158</f>
        <v>0.89999999999999991</v>
      </c>
      <c r="Q158" s="322">
        <v>0.4</v>
      </c>
      <c r="R158" s="328">
        <f>IF(M158&gt;=L158,(M158+P158),M158+Q158)</f>
        <v>8.4</v>
      </c>
      <c r="S158" s="328">
        <f>IF(I158&gt;1,(R158),G158)</f>
        <v>8.4</v>
      </c>
      <c r="T158" s="330">
        <f>S158</f>
        <v>8.4</v>
      </c>
    </row>
    <row r="159" spans="1:20" x14ac:dyDescent="0.3">
      <c r="A159" s="331">
        <v>152</v>
      </c>
      <c r="B159" s="180" t="s">
        <v>467</v>
      </c>
      <c r="C159" s="180">
        <v>456</v>
      </c>
      <c r="D159" s="194"/>
      <c r="E159" s="183">
        <v>43604</v>
      </c>
      <c r="F159" s="195">
        <v>3</v>
      </c>
      <c r="G159" s="188">
        <v>16</v>
      </c>
      <c r="H159" s="186">
        <f>G159</f>
        <v>16</v>
      </c>
      <c r="I159" s="181">
        <v>106</v>
      </c>
      <c r="J159" s="181">
        <v>70</v>
      </c>
      <c r="K159" s="186">
        <f t="shared" si="90"/>
        <v>90</v>
      </c>
      <c r="L159" s="187">
        <f t="shared" si="91"/>
        <v>36</v>
      </c>
      <c r="M159" s="188">
        <f t="shared" si="92"/>
        <v>16</v>
      </c>
      <c r="N159" s="188">
        <f t="shared" si="93"/>
        <v>20</v>
      </c>
      <c r="O159" s="181" t="str">
        <f>IF(M159&gt;=19.5,"70%",IF(M159&gt;=13.5,"50%",IF(M159&gt;=5.5,"30%",IF(M159&gt;=0.1,"15%"))))</f>
        <v>50%</v>
      </c>
      <c r="P159" s="181">
        <f t="shared" si="94"/>
        <v>10</v>
      </c>
      <c r="Q159" s="181" t="str">
        <f>IF(N159&lt;0,O159, "0.1")</f>
        <v>0.1</v>
      </c>
      <c r="R159" s="188">
        <f>IF(M159&gt;=L159,(M159+P159),M159+Q159)</f>
        <v>16.100000000000001</v>
      </c>
      <c r="S159" s="188">
        <f>IF(I159&gt;1,(R159),G159)</f>
        <v>16.100000000000001</v>
      </c>
      <c r="T159" s="142">
        <f>S159</f>
        <v>16.100000000000001</v>
      </c>
    </row>
    <row r="160" spans="1:20" x14ac:dyDescent="0.3">
      <c r="A160" s="332">
        <v>153</v>
      </c>
      <c r="B160" s="189" t="s">
        <v>553</v>
      </c>
      <c r="C160" s="189">
        <v>490</v>
      </c>
      <c r="D160" s="196"/>
      <c r="E160" s="197">
        <v>43604</v>
      </c>
      <c r="F160" s="208">
        <v>1</v>
      </c>
      <c r="G160" s="181">
        <v>15.5</v>
      </c>
      <c r="H160" s="181">
        <v>16</v>
      </c>
      <c r="I160" s="181">
        <v>81</v>
      </c>
      <c r="J160" s="181">
        <v>70</v>
      </c>
      <c r="K160" s="181">
        <f t="shared" si="90"/>
        <v>65</v>
      </c>
      <c r="L160" s="181">
        <f t="shared" si="91"/>
        <v>11</v>
      </c>
      <c r="M160" s="181">
        <f t="shared" si="92"/>
        <v>15.5</v>
      </c>
      <c r="N160" s="181">
        <f t="shared" si="93"/>
        <v>-4.5</v>
      </c>
      <c r="O160" s="181" t="str">
        <f>IF(M160&gt;=19.5,"70%",IF(M160&gt;=13.5,"50%",IF(M160&gt;=5.5,"30%",IF(M160&gt;=0.1,"15%"))))</f>
        <v>50%</v>
      </c>
      <c r="P160" s="181">
        <f t="shared" si="94"/>
        <v>-2.25</v>
      </c>
      <c r="Q160" s="192">
        <v>0.1</v>
      </c>
      <c r="R160" s="181">
        <v>13.2</v>
      </c>
      <c r="S160" s="181">
        <v>13.2</v>
      </c>
      <c r="T160" s="215">
        <v>13</v>
      </c>
    </row>
    <row r="161" spans="1:20" x14ac:dyDescent="0.3">
      <c r="A161" s="331">
        <v>154</v>
      </c>
      <c r="B161" s="182" t="s">
        <v>97</v>
      </c>
      <c r="C161" s="180">
        <v>344</v>
      </c>
      <c r="D161" s="182"/>
      <c r="E161" s="183">
        <v>43604</v>
      </c>
      <c r="F161" s="181">
        <v>1</v>
      </c>
      <c r="G161" s="181">
        <v>16</v>
      </c>
      <c r="H161" s="181">
        <v>21</v>
      </c>
      <c r="I161" s="181">
        <v>95</v>
      </c>
      <c r="J161" s="181">
        <v>70</v>
      </c>
      <c r="K161" s="181">
        <f t="shared" si="90"/>
        <v>74</v>
      </c>
      <c r="L161" s="181">
        <f t="shared" si="91"/>
        <v>25</v>
      </c>
      <c r="M161" s="181">
        <f t="shared" si="92"/>
        <v>16</v>
      </c>
      <c r="N161" s="181">
        <f t="shared" si="93"/>
        <v>9</v>
      </c>
      <c r="O161" s="181" t="str">
        <f>IF(M161&gt;=19.5,"70%",IF(M161&gt;=13.5,"50%",IF(M161&gt;=5.5,"30%",IF(M161&gt;=0.1,"15%"))))</f>
        <v>50%</v>
      </c>
      <c r="P161" s="181">
        <f t="shared" si="94"/>
        <v>4.5</v>
      </c>
      <c r="Q161" s="192">
        <v>0.1</v>
      </c>
      <c r="R161" s="181">
        <f t="shared" ref="R161:R167" si="95">IF(M161&gt;=L161,(M161+P161),M161+Q161)</f>
        <v>16.100000000000001</v>
      </c>
      <c r="S161" s="181">
        <f t="shared" ref="S161:S173" si="96">IF(I161&gt;1,(R161),G161)</f>
        <v>16.100000000000001</v>
      </c>
      <c r="T161" s="215">
        <v>16</v>
      </c>
    </row>
    <row r="162" spans="1:20" x14ac:dyDescent="0.3">
      <c r="A162" s="331">
        <v>155</v>
      </c>
      <c r="B162" s="182" t="s">
        <v>98</v>
      </c>
      <c r="C162" s="180">
        <v>345</v>
      </c>
      <c r="D162" s="182" t="s">
        <v>99</v>
      </c>
      <c r="E162" s="183">
        <v>43604</v>
      </c>
      <c r="F162" s="181">
        <v>2</v>
      </c>
      <c r="G162" s="181">
        <v>14.2</v>
      </c>
      <c r="H162" s="181">
        <v>14</v>
      </c>
      <c r="I162" s="181">
        <v>100</v>
      </c>
      <c r="J162" s="181">
        <v>70</v>
      </c>
      <c r="K162" s="181">
        <f t="shared" si="90"/>
        <v>86</v>
      </c>
      <c r="L162" s="181">
        <f t="shared" si="91"/>
        <v>30</v>
      </c>
      <c r="M162" s="181">
        <f t="shared" si="92"/>
        <v>14.2</v>
      </c>
      <c r="N162" s="181">
        <f t="shared" si="93"/>
        <v>15.8</v>
      </c>
      <c r="O162" s="198">
        <v>0.3</v>
      </c>
      <c r="P162" s="181">
        <f t="shared" si="94"/>
        <v>4.74</v>
      </c>
      <c r="Q162" s="192">
        <v>0.1</v>
      </c>
      <c r="R162" s="181">
        <f t="shared" si="95"/>
        <v>14.299999999999999</v>
      </c>
      <c r="S162" s="181">
        <f t="shared" si="96"/>
        <v>14.299999999999999</v>
      </c>
      <c r="T162" s="215">
        <f>S162</f>
        <v>14.299999999999999</v>
      </c>
    </row>
    <row r="163" spans="1:20" x14ac:dyDescent="0.3">
      <c r="A163" s="332">
        <v>156</v>
      </c>
      <c r="B163" s="180" t="s">
        <v>122</v>
      </c>
      <c r="C163" s="180">
        <v>166</v>
      </c>
      <c r="D163" s="182" t="s">
        <v>123</v>
      </c>
      <c r="E163" s="183">
        <v>43604</v>
      </c>
      <c r="F163" s="181">
        <v>2</v>
      </c>
      <c r="G163" s="181">
        <v>9</v>
      </c>
      <c r="H163" s="186">
        <v>9</v>
      </c>
      <c r="I163" s="181">
        <v>106</v>
      </c>
      <c r="J163" s="181">
        <v>70</v>
      </c>
      <c r="K163" s="186">
        <f t="shared" si="90"/>
        <v>97</v>
      </c>
      <c r="L163" s="187">
        <f t="shared" si="91"/>
        <v>36</v>
      </c>
      <c r="M163" s="188">
        <f t="shared" si="92"/>
        <v>9</v>
      </c>
      <c r="N163" s="188">
        <f t="shared" si="93"/>
        <v>27</v>
      </c>
      <c r="O163" s="181" t="str">
        <f t="shared" ref="O163:O168" si="97">IF(M163&gt;=19.5,"70%",IF(M163&gt;=13.5,"50%",IF(M163&gt;=5.5,"30%",IF(M163&gt;=0.1,"15%"))))</f>
        <v>30%</v>
      </c>
      <c r="P163" s="181">
        <f t="shared" si="94"/>
        <v>8.1</v>
      </c>
      <c r="Q163" s="181">
        <v>0.2</v>
      </c>
      <c r="R163" s="188">
        <f t="shared" si="95"/>
        <v>9.1999999999999993</v>
      </c>
      <c r="S163" s="188">
        <f t="shared" si="96"/>
        <v>9.1999999999999993</v>
      </c>
      <c r="T163" s="142">
        <f>S163</f>
        <v>9.1999999999999993</v>
      </c>
    </row>
    <row r="164" spans="1:20" x14ac:dyDescent="0.3">
      <c r="A164" s="331">
        <v>157</v>
      </c>
      <c r="B164" s="194" t="s">
        <v>472</v>
      </c>
      <c r="C164" s="180">
        <v>461</v>
      </c>
      <c r="D164" s="194"/>
      <c r="E164" s="183">
        <v>43604</v>
      </c>
      <c r="F164" s="195">
        <v>2</v>
      </c>
      <c r="G164" s="181">
        <v>22</v>
      </c>
      <c r="H164" s="181">
        <v>22</v>
      </c>
      <c r="I164" s="181">
        <v>91</v>
      </c>
      <c r="J164" s="181">
        <v>70</v>
      </c>
      <c r="K164" s="181">
        <f t="shared" si="90"/>
        <v>69</v>
      </c>
      <c r="L164" s="181">
        <f t="shared" si="91"/>
        <v>21</v>
      </c>
      <c r="M164" s="181">
        <f t="shared" si="92"/>
        <v>22</v>
      </c>
      <c r="N164" s="181">
        <f t="shared" si="93"/>
        <v>-1</v>
      </c>
      <c r="O164" s="181" t="str">
        <f t="shared" si="97"/>
        <v>70%</v>
      </c>
      <c r="P164" s="181">
        <f t="shared" si="94"/>
        <v>-0.7</v>
      </c>
      <c r="Q164" s="192">
        <v>0.1</v>
      </c>
      <c r="R164" s="181">
        <f t="shared" si="95"/>
        <v>21.3</v>
      </c>
      <c r="S164" s="181">
        <f t="shared" si="96"/>
        <v>21.3</v>
      </c>
      <c r="T164" s="215">
        <v>22</v>
      </c>
    </row>
    <row r="165" spans="1:20" x14ac:dyDescent="0.3">
      <c r="A165" s="331">
        <v>158</v>
      </c>
      <c r="B165" s="182" t="s">
        <v>173</v>
      </c>
      <c r="C165" s="180">
        <v>357</v>
      </c>
      <c r="D165" s="182"/>
      <c r="E165" s="183">
        <v>43604</v>
      </c>
      <c r="F165" s="181">
        <v>1</v>
      </c>
      <c r="G165" s="181">
        <v>23</v>
      </c>
      <c r="H165" s="181">
        <v>23</v>
      </c>
      <c r="I165" s="181">
        <v>95</v>
      </c>
      <c r="J165" s="181">
        <v>70</v>
      </c>
      <c r="K165" s="181">
        <f t="shared" si="90"/>
        <v>72</v>
      </c>
      <c r="L165" s="181">
        <f t="shared" si="91"/>
        <v>25</v>
      </c>
      <c r="M165" s="181">
        <f t="shared" si="92"/>
        <v>23</v>
      </c>
      <c r="N165" s="181">
        <f t="shared" si="93"/>
        <v>2</v>
      </c>
      <c r="O165" s="181" t="str">
        <f t="shared" si="97"/>
        <v>70%</v>
      </c>
      <c r="P165" s="181">
        <f t="shared" si="94"/>
        <v>1.4</v>
      </c>
      <c r="Q165" s="192">
        <v>0.1</v>
      </c>
      <c r="R165" s="181">
        <f t="shared" si="95"/>
        <v>23.1</v>
      </c>
      <c r="S165" s="181">
        <f t="shared" si="96"/>
        <v>23.1</v>
      </c>
      <c r="T165" s="215">
        <v>23</v>
      </c>
    </row>
    <row r="166" spans="1:20" x14ac:dyDescent="0.3">
      <c r="A166" s="332">
        <v>159</v>
      </c>
      <c r="B166" s="199" t="s">
        <v>190</v>
      </c>
      <c r="C166" s="180">
        <v>363</v>
      </c>
      <c r="D166" s="200"/>
      <c r="E166" s="183">
        <v>43604</v>
      </c>
      <c r="F166" s="201">
        <v>1</v>
      </c>
      <c r="G166" s="188">
        <v>16</v>
      </c>
      <c r="H166" s="186">
        <f>G166</f>
        <v>16</v>
      </c>
      <c r="I166" s="181">
        <v>86</v>
      </c>
      <c r="J166" s="181">
        <v>70</v>
      </c>
      <c r="K166" s="186">
        <f t="shared" si="90"/>
        <v>70</v>
      </c>
      <c r="L166" s="181">
        <f t="shared" si="91"/>
        <v>16</v>
      </c>
      <c r="M166" s="188">
        <f t="shared" si="92"/>
        <v>16</v>
      </c>
      <c r="N166" s="188">
        <f t="shared" si="93"/>
        <v>0</v>
      </c>
      <c r="O166" s="181" t="str">
        <f t="shared" si="97"/>
        <v>50%</v>
      </c>
      <c r="P166" s="181">
        <f t="shared" si="94"/>
        <v>0</v>
      </c>
      <c r="Q166" s="192">
        <v>0.1</v>
      </c>
      <c r="R166" s="188">
        <f t="shared" si="95"/>
        <v>16</v>
      </c>
      <c r="S166" s="188">
        <f t="shared" si="96"/>
        <v>16</v>
      </c>
      <c r="T166" s="215">
        <v>16</v>
      </c>
    </row>
    <row r="167" spans="1:20" x14ac:dyDescent="0.3">
      <c r="A167" s="331">
        <v>160</v>
      </c>
      <c r="B167" s="180" t="s">
        <v>634</v>
      </c>
      <c r="C167" s="180">
        <v>3</v>
      </c>
      <c r="D167" s="182"/>
      <c r="E167" s="183">
        <v>43604</v>
      </c>
      <c r="F167" s="181">
        <v>2</v>
      </c>
      <c r="G167" s="413">
        <v>3.4</v>
      </c>
      <c r="H167" s="414">
        <v>3</v>
      </c>
      <c r="I167" s="415">
        <v>88</v>
      </c>
      <c r="J167" s="415">
        <v>70</v>
      </c>
      <c r="K167" s="414">
        <f t="shared" si="90"/>
        <v>85</v>
      </c>
      <c r="L167" s="416">
        <f t="shared" si="91"/>
        <v>18</v>
      </c>
      <c r="M167" s="413">
        <f t="shared" si="92"/>
        <v>3.4</v>
      </c>
      <c r="N167" s="413">
        <f t="shared" si="93"/>
        <v>14.6</v>
      </c>
      <c r="O167" s="417" t="str">
        <f t="shared" si="97"/>
        <v>15%</v>
      </c>
      <c r="P167" s="415">
        <f t="shared" si="94"/>
        <v>2.19</v>
      </c>
      <c r="Q167" s="192">
        <v>0.1</v>
      </c>
      <c r="R167" s="413">
        <f t="shared" si="95"/>
        <v>3.5</v>
      </c>
      <c r="S167" s="418">
        <f t="shared" si="96"/>
        <v>3.5</v>
      </c>
      <c r="T167" s="419">
        <f>S167</f>
        <v>3.5</v>
      </c>
    </row>
    <row r="168" spans="1:20" x14ac:dyDescent="0.3">
      <c r="A168" s="331">
        <v>161</v>
      </c>
      <c r="B168" s="180" t="s">
        <v>237</v>
      </c>
      <c r="C168" s="180">
        <v>195</v>
      </c>
      <c r="D168" s="182" t="s">
        <v>24</v>
      </c>
      <c r="E168" s="183">
        <v>43604</v>
      </c>
      <c r="F168" s="181">
        <v>2</v>
      </c>
      <c r="G168" s="181">
        <v>5.0999999999999996</v>
      </c>
      <c r="H168" s="186">
        <v>5</v>
      </c>
      <c r="I168" s="181">
        <v>78</v>
      </c>
      <c r="J168" s="181">
        <v>70</v>
      </c>
      <c r="K168" s="186">
        <f t="shared" si="90"/>
        <v>73</v>
      </c>
      <c r="L168" s="187">
        <f t="shared" si="91"/>
        <v>8</v>
      </c>
      <c r="M168" s="188">
        <f t="shared" si="92"/>
        <v>5.0999999999999996</v>
      </c>
      <c r="N168" s="188">
        <f t="shared" si="93"/>
        <v>2.9000000000000004</v>
      </c>
      <c r="O168" s="181" t="str">
        <f t="shared" si="97"/>
        <v>15%</v>
      </c>
      <c r="P168" s="181">
        <v>0.1</v>
      </c>
      <c r="Q168" s="192">
        <v>0.1</v>
      </c>
      <c r="R168" s="181">
        <v>5.0999999999999996</v>
      </c>
      <c r="S168" s="188">
        <f t="shared" si="96"/>
        <v>5.0999999999999996</v>
      </c>
      <c r="T168" s="142">
        <f>S168</f>
        <v>5.0999999999999996</v>
      </c>
    </row>
    <row r="169" spans="1:20" x14ac:dyDescent="0.3">
      <c r="A169" s="332">
        <v>162</v>
      </c>
      <c r="B169" s="180" t="s">
        <v>264</v>
      </c>
      <c r="C169" s="180">
        <v>180</v>
      </c>
      <c r="D169" s="182"/>
      <c r="E169" s="183">
        <v>43604</v>
      </c>
      <c r="F169" s="181">
        <v>1</v>
      </c>
      <c r="G169" s="181">
        <v>13</v>
      </c>
      <c r="H169" s="186">
        <v>13</v>
      </c>
      <c r="I169" s="181">
        <v>89</v>
      </c>
      <c r="J169" s="181">
        <v>70</v>
      </c>
      <c r="K169" s="186">
        <f t="shared" si="90"/>
        <v>76</v>
      </c>
      <c r="L169" s="187">
        <f t="shared" si="91"/>
        <v>19</v>
      </c>
      <c r="M169" s="188">
        <f t="shared" si="92"/>
        <v>13</v>
      </c>
      <c r="N169" s="188">
        <f t="shared" si="93"/>
        <v>6</v>
      </c>
      <c r="O169" s="198">
        <v>0.3</v>
      </c>
      <c r="P169" s="181">
        <f t="shared" ref="P169:P184" si="98">N169*O169</f>
        <v>1.7999999999999998</v>
      </c>
      <c r="Q169" s="192">
        <v>0.1</v>
      </c>
      <c r="R169" s="188">
        <f>IF(M169&gt;=L169,(M169+P169),M169+Q169)</f>
        <v>13.1</v>
      </c>
      <c r="S169" s="188">
        <f t="shared" si="96"/>
        <v>13.1</v>
      </c>
      <c r="T169" s="142">
        <f>S169</f>
        <v>13.1</v>
      </c>
    </row>
    <row r="170" spans="1:20" x14ac:dyDescent="0.3">
      <c r="A170" s="331">
        <v>163</v>
      </c>
      <c r="B170" s="180" t="s">
        <v>278</v>
      </c>
      <c r="C170" s="180">
        <v>315</v>
      </c>
      <c r="D170" s="182"/>
      <c r="E170" s="183">
        <v>43604</v>
      </c>
      <c r="F170" s="181">
        <v>2</v>
      </c>
      <c r="G170" s="188">
        <v>10.1</v>
      </c>
      <c r="H170" s="186">
        <v>10</v>
      </c>
      <c r="I170" s="181">
        <v>102</v>
      </c>
      <c r="J170" s="181">
        <v>70</v>
      </c>
      <c r="K170" s="186">
        <f t="shared" si="90"/>
        <v>92</v>
      </c>
      <c r="L170" s="187">
        <f t="shared" si="91"/>
        <v>32</v>
      </c>
      <c r="M170" s="188">
        <f t="shared" si="92"/>
        <v>10.1</v>
      </c>
      <c r="N170" s="188">
        <f t="shared" si="93"/>
        <v>21.9</v>
      </c>
      <c r="O170" s="181" t="str">
        <f>IF(M170&gt;=19.5,"70%",IF(M170&gt;=13.5,"50%",IF(M170&gt;=5.5,"30%",IF(M170&gt;=0.1,"15%"))))</f>
        <v>30%</v>
      </c>
      <c r="P170" s="181">
        <f t="shared" si="98"/>
        <v>6.5699999999999994</v>
      </c>
      <c r="Q170" s="192">
        <v>0.1</v>
      </c>
      <c r="R170" s="188">
        <f>IF(M170&gt;=L170,(M170+P170),M170+Q170)</f>
        <v>10.199999999999999</v>
      </c>
      <c r="S170" s="188">
        <f t="shared" si="96"/>
        <v>10.199999999999999</v>
      </c>
      <c r="T170" s="142">
        <f>S170</f>
        <v>10.199999999999999</v>
      </c>
    </row>
    <row r="171" spans="1:20" x14ac:dyDescent="0.3">
      <c r="A171" s="331">
        <v>164</v>
      </c>
      <c r="B171" s="180" t="s">
        <v>567</v>
      </c>
      <c r="C171" s="180">
        <v>289</v>
      </c>
      <c r="D171" s="182" t="s">
        <v>24</v>
      </c>
      <c r="E171" s="183">
        <v>43604</v>
      </c>
      <c r="F171" s="181">
        <v>2</v>
      </c>
      <c r="G171" s="188">
        <v>12</v>
      </c>
      <c r="H171" s="186">
        <v>12</v>
      </c>
      <c r="I171" s="317">
        <v>99</v>
      </c>
      <c r="J171" s="317">
        <v>70</v>
      </c>
      <c r="K171" s="313">
        <f t="shared" si="90"/>
        <v>87</v>
      </c>
      <c r="L171" s="317">
        <f t="shared" si="91"/>
        <v>29</v>
      </c>
      <c r="M171" s="318">
        <f t="shared" si="92"/>
        <v>12</v>
      </c>
      <c r="N171" s="318">
        <f t="shared" si="93"/>
        <v>17</v>
      </c>
      <c r="O171" s="319">
        <v>0.3</v>
      </c>
      <c r="P171" s="317">
        <f t="shared" si="98"/>
        <v>5.0999999999999996</v>
      </c>
      <c r="Q171" s="192">
        <v>0.1</v>
      </c>
      <c r="R171" s="318">
        <f>IF(M171&gt;=L171,(M171+P171),M171+Q171)</f>
        <v>12.1</v>
      </c>
      <c r="S171" s="188">
        <f t="shared" si="96"/>
        <v>12.1</v>
      </c>
      <c r="T171" s="142">
        <f>S171</f>
        <v>12.1</v>
      </c>
    </row>
    <row r="172" spans="1:20" x14ac:dyDescent="0.3">
      <c r="A172" s="332">
        <v>165</v>
      </c>
      <c r="B172" s="194" t="s">
        <v>560</v>
      </c>
      <c r="C172" s="180">
        <v>492</v>
      </c>
      <c r="D172" s="194"/>
      <c r="E172" s="183">
        <v>43604</v>
      </c>
      <c r="F172" s="195">
        <v>1</v>
      </c>
      <c r="G172" s="181">
        <v>24</v>
      </c>
      <c r="H172" s="181">
        <v>24</v>
      </c>
      <c r="I172" s="181">
        <v>91</v>
      </c>
      <c r="J172" s="181">
        <v>70</v>
      </c>
      <c r="K172" s="181">
        <f t="shared" si="90"/>
        <v>67</v>
      </c>
      <c r="L172" s="181">
        <f t="shared" si="91"/>
        <v>21</v>
      </c>
      <c r="M172" s="181">
        <f t="shared" si="92"/>
        <v>24</v>
      </c>
      <c r="N172" s="181">
        <f t="shared" si="93"/>
        <v>-3</v>
      </c>
      <c r="O172" s="181" t="str">
        <f>IF(M172&gt;=19.5,"70%",IF(M172&gt;=13.5,"50%",IF(M172&gt;=5.5,"30%",IF(M172&gt;=0.1,"15%"))))</f>
        <v>70%</v>
      </c>
      <c r="P172" s="181">
        <f t="shared" si="98"/>
        <v>-2.0999999999999996</v>
      </c>
      <c r="Q172" s="192">
        <v>0.1</v>
      </c>
      <c r="R172" s="181">
        <f>IF(M172&gt;=L172,(M172+P172),M172+Q172)</f>
        <v>21.9</v>
      </c>
      <c r="S172" s="181">
        <f t="shared" si="96"/>
        <v>21.9</v>
      </c>
      <c r="T172" s="215">
        <v>22</v>
      </c>
    </row>
    <row r="173" spans="1:20" x14ac:dyDescent="0.3">
      <c r="A173" s="331">
        <v>166</v>
      </c>
      <c r="B173" s="194" t="s">
        <v>559</v>
      </c>
      <c r="C173" s="180">
        <v>469</v>
      </c>
      <c r="D173" s="194"/>
      <c r="E173" s="183">
        <v>43604</v>
      </c>
      <c r="F173" s="195">
        <v>1</v>
      </c>
      <c r="G173" s="181">
        <v>19</v>
      </c>
      <c r="H173" s="181">
        <v>19</v>
      </c>
      <c r="I173" s="181">
        <v>89</v>
      </c>
      <c r="J173" s="181">
        <v>70</v>
      </c>
      <c r="K173" s="181">
        <f t="shared" si="90"/>
        <v>70</v>
      </c>
      <c r="L173" s="181">
        <f t="shared" si="91"/>
        <v>19</v>
      </c>
      <c r="M173" s="181">
        <f t="shared" si="92"/>
        <v>19</v>
      </c>
      <c r="N173" s="181">
        <f t="shared" si="93"/>
        <v>0</v>
      </c>
      <c r="O173" s="198">
        <v>0.7</v>
      </c>
      <c r="P173" s="181">
        <f t="shared" si="98"/>
        <v>0</v>
      </c>
      <c r="Q173" s="192">
        <v>0.1</v>
      </c>
      <c r="R173" s="181">
        <f>IF(M173&gt;=L173,(M173+P173),M173+Q173)</f>
        <v>19</v>
      </c>
      <c r="S173" s="181">
        <f t="shared" si="96"/>
        <v>19</v>
      </c>
      <c r="T173" s="215">
        <v>19</v>
      </c>
    </row>
    <row r="174" spans="1:20" x14ac:dyDescent="0.3">
      <c r="A174" s="331">
        <v>167</v>
      </c>
      <c r="B174" s="194" t="s">
        <v>558</v>
      </c>
      <c r="C174" s="180">
        <v>493</v>
      </c>
      <c r="D174" s="194" t="s">
        <v>24</v>
      </c>
      <c r="E174" s="183">
        <v>43604</v>
      </c>
      <c r="F174" s="195">
        <v>1</v>
      </c>
      <c r="G174" s="181">
        <v>24</v>
      </c>
      <c r="H174" s="186">
        <v>24</v>
      </c>
      <c r="I174" s="181">
        <v>105</v>
      </c>
      <c r="J174" s="181">
        <v>70</v>
      </c>
      <c r="K174" s="186">
        <f t="shared" si="90"/>
        <v>81</v>
      </c>
      <c r="L174" s="187">
        <f t="shared" si="91"/>
        <v>35</v>
      </c>
      <c r="M174" s="188">
        <f t="shared" si="92"/>
        <v>24</v>
      </c>
      <c r="N174" s="188">
        <f t="shared" si="93"/>
        <v>11</v>
      </c>
      <c r="O174" s="181" t="str">
        <f>IF(M174&gt;=19.5,"70%",IF(M174&gt;=13.5,"50%",IF(M174&gt;=5.5,"30%",IF(M174&gt;=0.1,"15%"))))</f>
        <v>70%</v>
      </c>
      <c r="P174" s="181">
        <f t="shared" si="98"/>
        <v>7.6999999999999993</v>
      </c>
      <c r="Q174" s="181">
        <v>0.1</v>
      </c>
      <c r="R174" s="188">
        <v>24</v>
      </c>
      <c r="S174" s="188">
        <v>24</v>
      </c>
      <c r="T174" s="142">
        <v>24</v>
      </c>
    </row>
    <row r="175" spans="1:20" x14ac:dyDescent="0.3">
      <c r="A175" s="332">
        <v>168</v>
      </c>
      <c r="B175" s="180" t="s">
        <v>320</v>
      </c>
      <c r="C175" s="180">
        <v>389</v>
      </c>
      <c r="D175" s="182" t="s">
        <v>24</v>
      </c>
      <c r="E175" s="183">
        <v>43604</v>
      </c>
      <c r="F175" s="181">
        <v>1</v>
      </c>
      <c r="G175" s="188">
        <v>7</v>
      </c>
      <c r="H175" s="186">
        <v>7</v>
      </c>
      <c r="I175" s="181">
        <v>84</v>
      </c>
      <c r="J175" s="181">
        <v>70</v>
      </c>
      <c r="K175" s="186">
        <f t="shared" si="90"/>
        <v>77</v>
      </c>
      <c r="L175" s="187">
        <f t="shared" si="91"/>
        <v>14</v>
      </c>
      <c r="M175" s="188">
        <f t="shared" si="92"/>
        <v>7</v>
      </c>
      <c r="N175" s="188">
        <f t="shared" si="93"/>
        <v>7</v>
      </c>
      <c r="O175" s="181" t="str">
        <f>IF(M175&gt;=19.5,"70%",IF(M175&gt;=13.5,"50%",IF(M175&gt;=5.5,"30%",IF(M175&gt;=0.1,"15%"))))</f>
        <v>30%</v>
      </c>
      <c r="P175" s="181">
        <f t="shared" si="98"/>
        <v>2.1</v>
      </c>
      <c r="Q175" s="192">
        <v>0.1</v>
      </c>
      <c r="R175" s="188">
        <f t="shared" ref="R175:R184" si="99">IF(M175&gt;=L175,(M175+P175),M175+Q175)</f>
        <v>7.1</v>
      </c>
      <c r="S175" s="188">
        <f t="shared" ref="S175:S184" si="100">IF(I175&gt;1,(R175),G175)</f>
        <v>7.1</v>
      </c>
      <c r="T175" s="142">
        <f>S175</f>
        <v>7.1</v>
      </c>
    </row>
    <row r="176" spans="1:20" x14ac:dyDescent="0.3">
      <c r="A176" s="331">
        <v>169</v>
      </c>
      <c r="B176" s="180" t="s">
        <v>562</v>
      </c>
      <c r="C176" s="180">
        <v>233</v>
      </c>
      <c r="D176" s="182" t="s">
        <v>24</v>
      </c>
      <c r="E176" s="183">
        <v>43604</v>
      </c>
      <c r="F176" s="181">
        <v>1</v>
      </c>
      <c r="G176" s="181">
        <v>16</v>
      </c>
      <c r="H176" s="186">
        <f>G176</f>
        <v>16</v>
      </c>
      <c r="I176" s="181">
        <v>89</v>
      </c>
      <c r="J176" s="181">
        <v>70</v>
      </c>
      <c r="K176" s="186">
        <f t="shared" si="90"/>
        <v>73</v>
      </c>
      <c r="L176" s="187">
        <f t="shared" si="91"/>
        <v>19</v>
      </c>
      <c r="M176" s="188">
        <f t="shared" si="92"/>
        <v>16</v>
      </c>
      <c r="N176" s="188">
        <f t="shared" si="93"/>
        <v>3</v>
      </c>
      <c r="O176" s="181" t="str">
        <f>IF(M176&gt;=19.5,"70%",IF(M176&gt;=13.5,"50%",IF(M176&gt;=5.5,"30%",IF(M176&gt;=0.1,"15%"))))</f>
        <v>50%</v>
      </c>
      <c r="P176" s="181">
        <f t="shared" si="98"/>
        <v>1.5</v>
      </c>
      <c r="Q176" s="192">
        <v>0.1</v>
      </c>
      <c r="R176" s="188">
        <f t="shared" si="99"/>
        <v>16.100000000000001</v>
      </c>
      <c r="S176" s="188">
        <f t="shared" si="100"/>
        <v>16.100000000000001</v>
      </c>
      <c r="T176" s="142">
        <f>S176</f>
        <v>16.100000000000001</v>
      </c>
    </row>
    <row r="177" spans="1:20" x14ac:dyDescent="0.3">
      <c r="A177" s="331">
        <v>170</v>
      </c>
      <c r="B177" s="180" t="s">
        <v>330</v>
      </c>
      <c r="C177" s="180">
        <v>393</v>
      </c>
      <c r="D177" s="182" t="s">
        <v>34</v>
      </c>
      <c r="E177" s="183">
        <v>43604</v>
      </c>
      <c r="F177" s="181">
        <v>2</v>
      </c>
      <c r="G177" s="181">
        <v>15.5</v>
      </c>
      <c r="H177" s="181">
        <v>16</v>
      </c>
      <c r="I177" s="181">
        <v>97</v>
      </c>
      <c r="J177" s="181">
        <v>70</v>
      </c>
      <c r="K177" s="186">
        <v>69</v>
      </c>
      <c r="L177" s="187">
        <f t="shared" si="91"/>
        <v>27</v>
      </c>
      <c r="M177" s="188">
        <f t="shared" si="92"/>
        <v>15.5</v>
      </c>
      <c r="N177" s="188">
        <f t="shared" si="93"/>
        <v>11.5</v>
      </c>
      <c r="O177" s="181" t="str">
        <f>IF(M177&gt;=19.5,"70%",IF(M177&gt;=13.5,"50%",IF(M177&gt;=5.5,"30%",IF(M177&gt;=0.1,"15%"))))</f>
        <v>50%</v>
      </c>
      <c r="P177" s="181">
        <f t="shared" si="98"/>
        <v>5.75</v>
      </c>
      <c r="Q177" s="192">
        <v>0.1</v>
      </c>
      <c r="R177" s="188">
        <f t="shared" si="99"/>
        <v>15.6</v>
      </c>
      <c r="S177" s="188">
        <f t="shared" si="100"/>
        <v>15.6</v>
      </c>
      <c r="T177" s="142">
        <f>S177</f>
        <v>15.6</v>
      </c>
    </row>
    <row r="178" spans="1:20" x14ac:dyDescent="0.3">
      <c r="A178" s="332">
        <v>171</v>
      </c>
      <c r="B178" s="194" t="s">
        <v>546</v>
      </c>
      <c r="C178" s="180">
        <v>494</v>
      </c>
      <c r="D178" s="194" t="s">
        <v>24</v>
      </c>
      <c r="E178" s="183">
        <v>43604</v>
      </c>
      <c r="F178" s="195">
        <v>2</v>
      </c>
      <c r="G178" s="188">
        <v>11</v>
      </c>
      <c r="H178" s="186">
        <v>11</v>
      </c>
      <c r="I178" s="181">
        <v>94</v>
      </c>
      <c r="J178" s="181">
        <v>70</v>
      </c>
      <c r="K178" s="186">
        <f t="shared" ref="K178:K184" si="101">I178-H178</f>
        <v>83</v>
      </c>
      <c r="L178" s="187">
        <f t="shared" si="91"/>
        <v>24</v>
      </c>
      <c r="M178" s="188">
        <f t="shared" si="92"/>
        <v>11</v>
      </c>
      <c r="N178" s="188">
        <f t="shared" si="93"/>
        <v>13</v>
      </c>
      <c r="O178" s="198">
        <v>0.5</v>
      </c>
      <c r="P178" s="181">
        <f t="shared" si="98"/>
        <v>6.5</v>
      </c>
      <c r="Q178" s="181" t="str">
        <f>IF(N178&lt;0,O178, "0.1")</f>
        <v>0.1</v>
      </c>
      <c r="R178" s="188">
        <f t="shared" si="99"/>
        <v>11.1</v>
      </c>
      <c r="S178" s="188">
        <f t="shared" si="100"/>
        <v>11.1</v>
      </c>
      <c r="T178" s="142">
        <f>S178</f>
        <v>11.1</v>
      </c>
    </row>
    <row r="179" spans="1:20" x14ac:dyDescent="0.3">
      <c r="A179" s="331">
        <v>172</v>
      </c>
      <c r="B179" s="199" t="s">
        <v>568</v>
      </c>
      <c r="C179" s="180">
        <v>405</v>
      </c>
      <c r="D179" s="200"/>
      <c r="E179" s="183">
        <v>43604</v>
      </c>
      <c r="F179" s="201">
        <v>1</v>
      </c>
      <c r="G179" s="181">
        <v>16</v>
      </c>
      <c r="H179" s="186">
        <f>G179</f>
        <v>16</v>
      </c>
      <c r="I179" s="181">
        <v>97</v>
      </c>
      <c r="J179" s="181">
        <v>70</v>
      </c>
      <c r="K179" s="186">
        <f t="shared" si="101"/>
        <v>81</v>
      </c>
      <c r="L179" s="187">
        <f t="shared" si="91"/>
        <v>27</v>
      </c>
      <c r="M179" s="188">
        <f t="shared" si="92"/>
        <v>16</v>
      </c>
      <c r="N179" s="188">
        <f t="shared" si="93"/>
        <v>11</v>
      </c>
      <c r="O179" s="181" t="str">
        <f t="shared" ref="O179:O184" si="102">IF(M179&gt;=19.5,"70%",IF(M179&gt;=13.5,"50%",IF(M179&gt;=5.5,"30%",IF(M179&gt;=0.1,"15%"))))</f>
        <v>50%</v>
      </c>
      <c r="P179" s="181">
        <f t="shared" si="98"/>
        <v>5.5</v>
      </c>
      <c r="Q179" s="192">
        <v>0.1</v>
      </c>
      <c r="R179" s="188">
        <f t="shared" si="99"/>
        <v>16.100000000000001</v>
      </c>
      <c r="S179" s="188">
        <f t="shared" si="100"/>
        <v>16.100000000000001</v>
      </c>
      <c r="T179" s="142">
        <f>S179</f>
        <v>16.100000000000001</v>
      </c>
    </row>
    <row r="180" spans="1:20" x14ac:dyDescent="0.3">
      <c r="A180" s="331">
        <v>173</v>
      </c>
      <c r="B180" s="194" t="s">
        <v>556</v>
      </c>
      <c r="C180" s="180">
        <v>495</v>
      </c>
      <c r="D180" s="194"/>
      <c r="E180" s="183">
        <v>43604</v>
      </c>
      <c r="F180" s="195">
        <v>2</v>
      </c>
      <c r="G180" s="181">
        <v>21</v>
      </c>
      <c r="H180" s="181">
        <v>21</v>
      </c>
      <c r="I180" s="181">
        <v>102</v>
      </c>
      <c r="J180" s="181">
        <v>70</v>
      </c>
      <c r="K180" s="181">
        <f t="shared" si="101"/>
        <v>81</v>
      </c>
      <c r="L180" s="181">
        <f t="shared" si="91"/>
        <v>32</v>
      </c>
      <c r="M180" s="181">
        <f t="shared" si="92"/>
        <v>21</v>
      </c>
      <c r="N180" s="181">
        <f t="shared" si="93"/>
        <v>11</v>
      </c>
      <c r="O180" s="181" t="str">
        <f t="shared" si="102"/>
        <v>70%</v>
      </c>
      <c r="P180" s="181">
        <f t="shared" si="98"/>
        <v>7.6999999999999993</v>
      </c>
      <c r="Q180" s="192">
        <v>0.1</v>
      </c>
      <c r="R180" s="181">
        <f t="shared" si="99"/>
        <v>21.1</v>
      </c>
      <c r="S180" s="181">
        <f t="shared" si="100"/>
        <v>21.1</v>
      </c>
      <c r="T180" s="215">
        <v>21</v>
      </c>
    </row>
    <row r="181" spans="1:20" x14ac:dyDescent="0.3">
      <c r="A181" s="332">
        <v>174</v>
      </c>
      <c r="B181" s="226" t="s">
        <v>396</v>
      </c>
      <c r="C181" s="189">
        <v>410</v>
      </c>
      <c r="D181" s="227" t="s">
        <v>24</v>
      </c>
      <c r="E181" s="183">
        <v>43604</v>
      </c>
      <c r="F181" s="228">
        <v>1</v>
      </c>
      <c r="G181" s="192">
        <v>14</v>
      </c>
      <c r="H181" s="192">
        <v>14</v>
      </c>
      <c r="I181" s="192">
        <v>92</v>
      </c>
      <c r="J181" s="192">
        <v>70</v>
      </c>
      <c r="K181" s="192">
        <f t="shared" si="101"/>
        <v>78</v>
      </c>
      <c r="L181" s="192">
        <f t="shared" si="91"/>
        <v>22</v>
      </c>
      <c r="M181" s="192">
        <f t="shared" si="92"/>
        <v>14</v>
      </c>
      <c r="N181" s="192">
        <f t="shared" si="93"/>
        <v>8</v>
      </c>
      <c r="O181" s="192" t="str">
        <f t="shared" si="102"/>
        <v>50%</v>
      </c>
      <c r="P181" s="192">
        <f t="shared" si="98"/>
        <v>4</v>
      </c>
      <c r="Q181" s="192">
        <v>0.1</v>
      </c>
      <c r="R181" s="192">
        <f t="shared" si="99"/>
        <v>14.1</v>
      </c>
      <c r="S181" s="192">
        <f t="shared" si="100"/>
        <v>14.1</v>
      </c>
      <c r="T181" s="216">
        <f>S181</f>
        <v>14.1</v>
      </c>
    </row>
    <row r="182" spans="1:20" x14ac:dyDescent="0.3">
      <c r="A182" s="331">
        <v>175</v>
      </c>
      <c r="B182" s="194" t="s">
        <v>561</v>
      </c>
      <c r="C182" s="180">
        <v>596</v>
      </c>
      <c r="D182" s="194"/>
      <c r="E182" s="183">
        <v>43604</v>
      </c>
      <c r="F182" s="195">
        <v>1</v>
      </c>
      <c r="G182" s="181">
        <v>24</v>
      </c>
      <c r="H182" s="181">
        <v>24</v>
      </c>
      <c r="I182" s="181">
        <v>97</v>
      </c>
      <c r="J182" s="181">
        <v>70</v>
      </c>
      <c r="K182" s="181">
        <f t="shared" si="101"/>
        <v>73</v>
      </c>
      <c r="L182" s="181">
        <f t="shared" si="91"/>
        <v>27</v>
      </c>
      <c r="M182" s="181">
        <f t="shared" si="92"/>
        <v>24</v>
      </c>
      <c r="N182" s="181">
        <f t="shared" si="93"/>
        <v>3</v>
      </c>
      <c r="O182" s="181" t="str">
        <f t="shared" si="102"/>
        <v>70%</v>
      </c>
      <c r="P182" s="181">
        <f t="shared" si="98"/>
        <v>2.0999999999999996</v>
      </c>
      <c r="Q182" s="192">
        <v>0.1</v>
      </c>
      <c r="R182" s="181">
        <f t="shared" si="99"/>
        <v>24.1</v>
      </c>
      <c r="S182" s="181">
        <f t="shared" si="100"/>
        <v>24.1</v>
      </c>
      <c r="T182" s="215">
        <v>24</v>
      </c>
    </row>
    <row r="183" spans="1:20" x14ac:dyDescent="0.3">
      <c r="A183" s="331">
        <v>176</v>
      </c>
      <c r="B183" s="194" t="s">
        <v>477</v>
      </c>
      <c r="C183" s="180">
        <v>466</v>
      </c>
      <c r="D183" s="194"/>
      <c r="E183" s="441" t="s">
        <v>569</v>
      </c>
      <c r="F183" s="195"/>
      <c r="G183" s="181">
        <v>24</v>
      </c>
      <c r="H183" s="181">
        <v>24</v>
      </c>
      <c r="I183" s="181">
        <v>101</v>
      </c>
      <c r="J183" s="181">
        <v>70</v>
      </c>
      <c r="K183" s="181">
        <f>I183-H183</f>
        <v>77</v>
      </c>
      <c r="L183" s="181">
        <f>I183-J183</f>
        <v>31</v>
      </c>
      <c r="M183" s="181">
        <f>G183</f>
        <v>24</v>
      </c>
      <c r="N183" s="181">
        <f>L183-M183</f>
        <v>7</v>
      </c>
      <c r="O183" s="181" t="str">
        <f t="shared" si="102"/>
        <v>70%</v>
      </c>
      <c r="P183" s="181">
        <f>N183*O183</f>
        <v>4.8999999999999995</v>
      </c>
      <c r="Q183" s="192">
        <v>0.1</v>
      </c>
      <c r="R183" s="181">
        <f>IF(M183&gt;=L183,(M183+P183),M183+Q183)</f>
        <v>24.1</v>
      </c>
      <c r="S183" s="181">
        <f>IF(I183&gt;1,(R183),G183)</f>
        <v>24.1</v>
      </c>
      <c r="T183" s="215">
        <v>24</v>
      </c>
    </row>
    <row r="184" spans="1:20" ht="15" thickBot="1" x14ac:dyDescent="0.35">
      <c r="A184" s="335">
        <v>177</v>
      </c>
      <c r="B184" s="438" t="s">
        <v>557</v>
      </c>
      <c r="C184" s="217">
        <v>497</v>
      </c>
      <c r="D184" s="438" t="s">
        <v>24</v>
      </c>
      <c r="E184" s="220">
        <v>43604</v>
      </c>
      <c r="F184" s="365">
        <v>1</v>
      </c>
      <c r="G184" s="218">
        <v>8</v>
      </c>
      <c r="H184" s="439">
        <v>8</v>
      </c>
      <c r="I184" s="218">
        <v>79</v>
      </c>
      <c r="J184" s="218">
        <v>70</v>
      </c>
      <c r="K184" s="439">
        <f t="shared" si="101"/>
        <v>71</v>
      </c>
      <c r="L184" s="440">
        <f t="shared" si="91"/>
        <v>9</v>
      </c>
      <c r="M184" s="221">
        <f t="shared" si="92"/>
        <v>8</v>
      </c>
      <c r="N184" s="221">
        <f t="shared" si="93"/>
        <v>1</v>
      </c>
      <c r="O184" s="218" t="str">
        <f t="shared" si="102"/>
        <v>30%</v>
      </c>
      <c r="P184" s="218">
        <f t="shared" si="98"/>
        <v>0.3</v>
      </c>
      <c r="Q184" s="218" t="str">
        <f>IF(N184&lt;0,O184, "0.1")</f>
        <v>0.1</v>
      </c>
      <c r="R184" s="221">
        <f t="shared" si="99"/>
        <v>8.1</v>
      </c>
      <c r="S184" s="221">
        <f t="shared" si="100"/>
        <v>8.1</v>
      </c>
      <c r="T184" s="222">
        <f>S184</f>
        <v>8.1</v>
      </c>
    </row>
    <row r="185" spans="1:20" ht="15" thickBot="1" x14ac:dyDescent="0.35">
      <c r="A185" s="607">
        <v>43638</v>
      </c>
      <c r="B185" s="595"/>
      <c r="C185" s="595"/>
      <c r="D185" s="595"/>
      <c r="E185" s="595"/>
      <c r="F185" s="595"/>
      <c r="G185" s="595"/>
      <c r="H185" s="595"/>
      <c r="I185" s="595"/>
      <c r="J185" s="595"/>
      <c r="K185" s="595"/>
      <c r="L185" s="595"/>
      <c r="M185" s="595"/>
      <c r="N185" s="595"/>
      <c r="O185" s="595"/>
      <c r="P185" s="595"/>
      <c r="Q185" s="595"/>
      <c r="R185" s="595"/>
      <c r="S185" s="595"/>
      <c r="T185" s="595"/>
    </row>
    <row r="186" spans="1:20" x14ac:dyDescent="0.3">
      <c r="A186" s="362">
        <v>178</v>
      </c>
      <c r="B186" s="455" t="s">
        <v>150</v>
      </c>
      <c r="C186" s="455">
        <v>76</v>
      </c>
      <c r="D186" s="456" t="s">
        <v>34</v>
      </c>
      <c r="E186" s="457"/>
      <c r="F186" s="458">
        <v>1</v>
      </c>
      <c r="G186" s="459">
        <v>18</v>
      </c>
      <c r="H186" s="460">
        <v>18</v>
      </c>
      <c r="I186" s="458">
        <v>96</v>
      </c>
      <c r="J186" s="458">
        <v>70</v>
      </c>
      <c r="K186" s="460">
        <f t="shared" ref="K186:K196" si="103">I186-H186</f>
        <v>78</v>
      </c>
      <c r="L186" s="461">
        <f t="shared" ref="L186:L207" si="104">I186-J186</f>
        <v>26</v>
      </c>
      <c r="M186" s="459">
        <f t="shared" ref="M186:M207" si="105">G186</f>
        <v>18</v>
      </c>
      <c r="N186" s="459">
        <f t="shared" ref="N186:N207" si="106">L186-M186</f>
        <v>8</v>
      </c>
      <c r="O186" s="458" t="str">
        <f t="shared" ref="O186:O203" si="107">IF(M186&gt;=19.5,"70%",IF(M186&gt;=13.5,"50%",IF(M186&gt;=5.5,"30%",IF(M186&gt;=0.1,"15%"))))</f>
        <v>50%</v>
      </c>
      <c r="P186" s="458">
        <f t="shared" ref="P186:P207" si="108">N186*O186</f>
        <v>4</v>
      </c>
      <c r="Q186" s="458">
        <v>0.1</v>
      </c>
      <c r="R186" s="459">
        <f t="shared" ref="R186:R206" si="109">IF(M186&gt;=L186,(M186+P186),M186+Q186)</f>
        <v>18.100000000000001</v>
      </c>
      <c r="S186" s="459">
        <f t="shared" ref="S186:S207" si="110">IF(I186&gt;1,(R186),G186)</f>
        <v>18.100000000000001</v>
      </c>
      <c r="T186" s="462">
        <f t="shared" ref="T186:T191" si="111">S186</f>
        <v>18.100000000000001</v>
      </c>
    </row>
    <row r="187" spans="1:20" x14ac:dyDescent="0.3">
      <c r="A187" s="331">
        <v>179</v>
      </c>
      <c r="B187" s="180" t="s">
        <v>246</v>
      </c>
      <c r="C187" s="180">
        <v>73</v>
      </c>
      <c r="D187" s="182" t="s">
        <v>110</v>
      </c>
      <c r="E187" s="183"/>
      <c r="F187" s="181">
        <v>1</v>
      </c>
      <c r="G187" s="188">
        <v>18.3</v>
      </c>
      <c r="H187" s="186">
        <v>18</v>
      </c>
      <c r="I187" s="181">
        <v>110</v>
      </c>
      <c r="J187" s="181">
        <v>70</v>
      </c>
      <c r="K187" s="186">
        <f t="shared" si="103"/>
        <v>92</v>
      </c>
      <c r="L187" s="187">
        <f t="shared" si="104"/>
        <v>40</v>
      </c>
      <c r="M187" s="188">
        <f t="shared" si="105"/>
        <v>18.3</v>
      </c>
      <c r="N187" s="188">
        <f t="shared" si="106"/>
        <v>21.7</v>
      </c>
      <c r="O187" s="181" t="str">
        <f t="shared" si="107"/>
        <v>50%</v>
      </c>
      <c r="P187" s="181">
        <f t="shared" si="108"/>
        <v>10.85</v>
      </c>
      <c r="Q187" s="192">
        <v>0.1</v>
      </c>
      <c r="R187" s="188">
        <f t="shared" si="109"/>
        <v>18.400000000000002</v>
      </c>
      <c r="S187" s="188">
        <f t="shared" si="110"/>
        <v>18.400000000000002</v>
      </c>
      <c r="T187" s="142">
        <f t="shared" si="111"/>
        <v>18.400000000000002</v>
      </c>
    </row>
    <row r="188" spans="1:20" x14ac:dyDescent="0.3">
      <c r="A188" s="331">
        <v>180</v>
      </c>
      <c r="B188" s="189" t="s">
        <v>635</v>
      </c>
      <c r="C188" s="189">
        <v>347</v>
      </c>
      <c r="D188" s="196"/>
      <c r="E188" s="197"/>
      <c r="F188" s="192">
        <v>1</v>
      </c>
      <c r="G188" s="190">
        <v>22</v>
      </c>
      <c r="H188" s="191">
        <v>22</v>
      </c>
      <c r="I188" s="192">
        <v>108</v>
      </c>
      <c r="J188" s="192">
        <v>70</v>
      </c>
      <c r="K188" s="191">
        <f t="shared" si="103"/>
        <v>86</v>
      </c>
      <c r="L188" s="193">
        <f t="shared" si="104"/>
        <v>38</v>
      </c>
      <c r="M188" s="190">
        <f t="shared" si="105"/>
        <v>22</v>
      </c>
      <c r="N188" s="190">
        <f t="shared" si="106"/>
        <v>16</v>
      </c>
      <c r="O188" s="192" t="str">
        <f t="shared" si="107"/>
        <v>70%</v>
      </c>
      <c r="P188" s="192">
        <f t="shared" si="108"/>
        <v>11.2</v>
      </c>
      <c r="Q188" s="192">
        <v>0.1</v>
      </c>
      <c r="R188" s="190">
        <f t="shared" si="109"/>
        <v>22.1</v>
      </c>
      <c r="S188" s="190">
        <f t="shared" si="110"/>
        <v>22.1</v>
      </c>
      <c r="T188" s="216">
        <f t="shared" si="111"/>
        <v>22.1</v>
      </c>
    </row>
    <row r="189" spans="1:20" x14ac:dyDescent="0.3">
      <c r="A189" s="331">
        <v>181</v>
      </c>
      <c r="B189" s="189" t="s">
        <v>71</v>
      </c>
      <c r="C189" s="189">
        <v>211</v>
      </c>
      <c r="D189" s="196" t="s">
        <v>72</v>
      </c>
      <c r="E189" s="197"/>
      <c r="F189" s="192">
        <v>1</v>
      </c>
      <c r="G189" s="192">
        <v>14</v>
      </c>
      <c r="H189" s="191">
        <v>14</v>
      </c>
      <c r="I189" s="192">
        <v>101</v>
      </c>
      <c r="J189" s="192">
        <v>70</v>
      </c>
      <c r="K189" s="191">
        <f t="shared" si="103"/>
        <v>87</v>
      </c>
      <c r="L189" s="193">
        <f t="shared" si="104"/>
        <v>31</v>
      </c>
      <c r="M189" s="190">
        <f t="shared" si="105"/>
        <v>14</v>
      </c>
      <c r="N189" s="190">
        <f t="shared" si="106"/>
        <v>17</v>
      </c>
      <c r="O189" s="192" t="str">
        <f t="shared" si="107"/>
        <v>50%</v>
      </c>
      <c r="P189" s="192">
        <f t="shared" si="108"/>
        <v>8.5</v>
      </c>
      <c r="Q189" s="192">
        <v>0.1</v>
      </c>
      <c r="R189" s="190">
        <f t="shared" si="109"/>
        <v>14.1</v>
      </c>
      <c r="S189" s="190">
        <f t="shared" si="110"/>
        <v>14.1</v>
      </c>
      <c r="T189" s="216">
        <f t="shared" si="111"/>
        <v>14.1</v>
      </c>
    </row>
    <row r="190" spans="1:20" x14ac:dyDescent="0.3">
      <c r="A190" s="331">
        <v>182</v>
      </c>
      <c r="B190" s="199" t="s">
        <v>637</v>
      </c>
      <c r="C190" s="180">
        <v>499</v>
      </c>
      <c r="D190" s="200"/>
      <c r="E190" s="454"/>
      <c r="F190" s="201">
        <v>1</v>
      </c>
      <c r="G190" s="192">
        <v>12</v>
      </c>
      <c r="H190" s="191">
        <v>12</v>
      </c>
      <c r="I190" s="192">
        <v>99</v>
      </c>
      <c r="J190" s="192">
        <v>70</v>
      </c>
      <c r="K190" s="191">
        <f t="shared" si="103"/>
        <v>87</v>
      </c>
      <c r="L190" s="193">
        <f t="shared" si="104"/>
        <v>29</v>
      </c>
      <c r="M190" s="190">
        <f t="shared" si="105"/>
        <v>12</v>
      </c>
      <c r="N190" s="190">
        <f t="shared" si="106"/>
        <v>17</v>
      </c>
      <c r="O190" s="192" t="str">
        <f t="shared" si="107"/>
        <v>30%</v>
      </c>
      <c r="P190" s="192">
        <f t="shared" si="108"/>
        <v>5.0999999999999996</v>
      </c>
      <c r="Q190" s="192">
        <v>0.1</v>
      </c>
      <c r="R190" s="190">
        <f t="shared" si="109"/>
        <v>12.1</v>
      </c>
      <c r="S190" s="190">
        <f t="shared" si="110"/>
        <v>12.1</v>
      </c>
      <c r="T190" s="216">
        <f t="shared" si="111"/>
        <v>12.1</v>
      </c>
    </row>
    <row r="191" spans="1:20" x14ac:dyDescent="0.3">
      <c r="A191" s="331">
        <v>183</v>
      </c>
      <c r="B191" s="189" t="s">
        <v>260</v>
      </c>
      <c r="C191" s="189">
        <v>112</v>
      </c>
      <c r="D191" s="196" t="s">
        <v>24</v>
      </c>
      <c r="E191" s="192"/>
      <c r="F191" s="192">
        <v>1</v>
      </c>
      <c r="G191" s="190">
        <v>4</v>
      </c>
      <c r="H191" s="191">
        <v>4</v>
      </c>
      <c r="I191" s="192">
        <v>91</v>
      </c>
      <c r="J191" s="192">
        <v>70</v>
      </c>
      <c r="K191" s="191">
        <f t="shared" si="103"/>
        <v>87</v>
      </c>
      <c r="L191" s="193">
        <f t="shared" si="104"/>
        <v>21</v>
      </c>
      <c r="M191" s="190">
        <f t="shared" si="105"/>
        <v>4</v>
      </c>
      <c r="N191" s="190">
        <f t="shared" si="106"/>
        <v>17</v>
      </c>
      <c r="O191" s="192" t="str">
        <f t="shared" si="107"/>
        <v>15%</v>
      </c>
      <c r="P191" s="192">
        <f t="shared" si="108"/>
        <v>2.5499999999999998</v>
      </c>
      <c r="Q191" s="192">
        <v>0.1</v>
      </c>
      <c r="R191" s="190">
        <f t="shared" si="109"/>
        <v>4.0999999999999996</v>
      </c>
      <c r="S191" s="190">
        <f t="shared" si="110"/>
        <v>4.0999999999999996</v>
      </c>
      <c r="T191" s="216">
        <f t="shared" si="111"/>
        <v>4.0999999999999996</v>
      </c>
    </row>
    <row r="192" spans="1:20" x14ac:dyDescent="0.3">
      <c r="A192" s="331">
        <v>184</v>
      </c>
      <c r="B192" s="189" t="s">
        <v>639</v>
      </c>
      <c r="C192" s="189">
        <v>411</v>
      </c>
      <c r="D192" s="196" t="s">
        <v>24</v>
      </c>
      <c r="E192" s="197"/>
      <c r="F192" s="192">
        <v>1</v>
      </c>
      <c r="G192" s="192">
        <v>6</v>
      </c>
      <c r="H192" s="191">
        <v>6</v>
      </c>
      <c r="I192" s="192">
        <v>81</v>
      </c>
      <c r="J192" s="192">
        <v>70</v>
      </c>
      <c r="K192" s="191">
        <f t="shared" si="103"/>
        <v>75</v>
      </c>
      <c r="L192" s="193">
        <f t="shared" si="104"/>
        <v>11</v>
      </c>
      <c r="M192" s="190">
        <f t="shared" si="105"/>
        <v>6</v>
      </c>
      <c r="N192" s="190">
        <f t="shared" si="106"/>
        <v>5</v>
      </c>
      <c r="O192" s="192" t="str">
        <f t="shared" si="107"/>
        <v>30%</v>
      </c>
      <c r="P192" s="192">
        <f t="shared" si="108"/>
        <v>1.5</v>
      </c>
      <c r="Q192" s="192">
        <v>0.1</v>
      </c>
      <c r="R192" s="190">
        <f t="shared" si="109"/>
        <v>6.1</v>
      </c>
      <c r="S192" s="190">
        <f t="shared" si="110"/>
        <v>6.1</v>
      </c>
      <c r="T192" s="216">
        <v>6</v>
      </c>
    </row>
    <row r="193" spans="1:20" x14ac:dyDescent="0.3">
      <c r="A193" s="331">
        <v>185</v>
      </c>
      <c r="B193" s="180" t="s">
        <v>357</v>
      </c>
      <c r="C193" s="180">
        <v>114</v>
      </c>
      <c r="D193" s="182" t="s">
        <v>34</v>
      </c>
      <c r="E193" s="183"/>
      <c r="F193" s="181">
        <v>1</v>
      </c>
      <c r="G193" s="188">
        <v>6.3</v>
      </c>
      <c r="H193" s="186">
        <v>6</v>
      </c>
      <c r="I193" s="181">
        <v>82</v>
      </c>
      <c r="J193" s="181">
        <v>70</v>
      </c>
      <c r="K193" s="186">
        <f t="shared" si="103"/>
        <v>76</v>
      </c>
      <c r="L193" s="187">
        <f t="shared" si="104"/>
        <v>12</v>
      </c>
      <c r="M193" s="188">
        <f t="shared" si="105"/>
        <v>6.3</v>
      </c>
      <c r="N193" s="188">
        <f t="shared" si="106"/>
        <v>5.7</v>
      </c>
      <c r="O193" s="181" t="str">
        <f t="shared" si="107"/>
        <v>30%</v>
      </c>
      <c r="P193" s="181">
        <f t="shared" si="108"/>
        <v>1.71</v>
      </c>
      <c r="Q193" s="192">
        <v>0.1</v>
      </c>
      <c r="R193" s="188">
        <f t="shared" si="109"/>
        <v>6.3999999999999995</v>
      </c>
      <c r="S193" s="188">
        <f t="shared" si="110"/>
        <v>6.3999999999999995</v>
      </c>
      <c r="T193" s="142">
        <f t="shared" ref="T193:T199" si="112">S193</f>
        <v>6.3999999999999995</v>
      </c>
    </row>
    <row r="194" spans="1:20" x14ac:dyDescent="0.3">
      <c r="A194" s="331">
        <v>186</v>
      </c>
      <c r="B194" s="180" t="s">
        <v>43</v>
      </c>
      <c r="C194" s="180">
        <v>196</v>
      </c>
      <c r="D194" s="182" t="s">
        <v>24</v>
      </c>
      <c r="E194" s="183"/>
      <c r="F194" s="181">
        <v>1</v>
      </c>
      <c r="G194" s="181">
        <v>6</v>
      </c>
      <c r="H194" s="186">
        <v>6</v>
      </c>
      <c r="I194" s="181">
        <v>89</v>
      </c>
      <c r="J194" s="181">
        <v>70</v>
      </c>
      <c r="K194" s="186">
        <f t="shared" si="103"/>
        <v>83</v>
      </c>
      <c r="L194" s="187">
        <f t="shared" si="104"/>
        <v>19</v>
      </c>
      <c r="M194" s="188">
        <f t="shared" si="105"/>
        <v>6</v>
      </c>
      <c r="N194" s="188">
        <f t="shared" si="106"/>
        <v>13</v>
      </c>
      <c r="O194" s="181" t="str">
        <f t="shared" si="107"/>
        <v>30%</v>
      </c>
      <c r="P194" s="181">
        <f t="shared" si="108"/>
        <v>3.9</v>
      </c>
      <c r="Q194" s="181" t="str">
        <f>IF(N194&lt;0,O194, "0.1")</f>
        <v>0.1</v>
      </c>
      <c r="R194" s="188">
        <f t="shared" si="109"/>
        <v>6.1</v>
      </c>
      <c r="S194" s="188">
        <f t="shared" si="110"/>
        <v>6.1</v>
      </c>
      <c r="T194" s="142">
        <f t="shared" si="112"/>
        <v>6.1</v>
      </c>
    </row>
    <row r="195" spans="1:20" x14ac:dyDescent="0.3">
      <c r="A195" s="331">
        <v>187</v>
      </c>
      <c r="B195" s="180" t="s">
        <v>462</v>
      </c>
      <c r="C195" s="180">
        <v>452</v>
      </c>
      <c r="D195" s="194"/>
      <c r="E195" s="449"/>
      <c r="F195" s="195">
        <v>1</v>
      </c>
      <c r="G195" s="181">
        <v>12</v>
      </c>
      <c r="H195" s="186">
        <v>12</v>
      </c>
      <c r="I195" s="181">
        <v>95</v>
      </c>
      <c r="J195" s="181">
        <v>70</v>
      </c>
      <c r="K195" s="186">
        <f t="shared" si="103"/>
        <v>83</v>
      </c>
      <c r="L195" s="187">
        <f t="shared" si="104"/>
        <v>25</v>
      </c>
      <c r="M195" s="188">
        <f t="shared" si="105"/>
        <v>12</v>
      </c>
      <c r="N195" s="188">
        <f t="shared" si="106"/>
        <v>13</v>
      </c>
      <c r="O195" s="181" t="str">
        <f t="shared" si="107"/>
        <v>30%</v>
      </c>
      <c r="P195" s="181">
        <f t="shared" si="108"/>
        <v>3.9</v>
      </c>
      <c r="Q195" s="192">
        <v>0.1</v>
      </c>
      <c r="R195" s="188">
        <f t="shared" si="109"/>
        <v>12.1</v>
      </c>
      <c r="S195" s="188">
        <f t="shared" si="110"/>
        <v>12.1</v>
      </c>
      <c r="T195" s="142">
        <f t="shared" si="112"/>
        <v>12.1</v>
      </c>
    </row>
    <row r="196" spans="1:20" x14ac:dyDescent="0.3">
      <c r="A196" s="331">
        <v>188</v>
      </c>
      <c r="B196" s="180" t="s">
        <v>184</v>
      </c>
      <c r="C196" s="180">
        <v>240</v>
      </c>
      <c r="D196" s="182" t="s">
        <v>34</v>
      </c>
      <c r="E196" s="450"/>
      <c r="F196" s="181">
        <v>1</v>
      </c>
      <c r="G196" s="188">
        <v>12</v>
      </c>
      <c r="H196" s="186">
        <v>12</v>
      </c>
      <c r="I196" s="181">
        <v>86</v>
      </c>
      <c r="J196" s="181">
        <v>70</v>
      </c>
      <c r="K196" s="186">
        <f t="shared" si="103"/>
        <v>74</v>
      </c>
      <c r="L196" s="187">
        <f t="shared" si="104"/>
        <v>16</v>
      </c>
      <c r="M196" s="188">
        <f t="shared" si="105"/>
        <v>12</v>
      </c>
      <c r="N196" s="188">
        <f t="shared" si="106"/>
        <v>4</v>
      </c>
      <c r="O196" s="181" t="str">
        <f t="shared" si="107"/>
        <v>30%</v>
      </c>
      <c r="P196" s="181">
        <f t="shared" si="108"/>
        <v>1.2</v>
      </c>
      <c r="Q196" s="192">
        <v>0.1</v>
      </c>
      <c r="R196" s="188">
        <f t="shared" si="109"/>
        <v>12.1</v>
      </c>
      <c r="S196" s="188">
        <f t="shared" si="110"/>
        <v>12.1</v>
      </c>
      <c r="T196" s="142">
        <f t="shared" si="112"/>
        <v>12.1</v>
      </c>
    </row>
    <row r="197" spans="1:20" x14ac:dyDescent="0.3">
      <c r="A197" s="331">
        <v>189</v>
      </c>
      <c r="B197" s="189" t="s">
        <v>641</v>
      </c>
      <c r="C197" s="189">
        <v>309</v>
      </c>
      <c r="D197" s="196" t="s">
        <v>24</v>
      </c>
      <c r="E197" s="451"/>
      <c r="F197" s="192">
        <v>1</v>
      </c>
      <c r="G197" s="192">
        <v>15</v>
      </c>
      <c r="H197" s="192">
        <v>15</v>
      </c>
      <c r="I197" s="192">
        <v>95</v>
      </c>
      <c r="J197" s="192">
        <v>70</v>
      </c>
      <c r="K197" s="191">
        <v>73</v>
      </c>
      <c r="L197" s="193">
        <f t="shared" si="104"/>
        <v>25</v>
      </c>
      <c r="M197" s="190">
        <f t="shared" si="105"/>
        <v>15</v>
      </c>
      <c r="N197" s="190">
        <f t="shared" si="106"/>
        <v>10</v>
      </c>
      <c r="O197" s="192" t="str">
        <f t="shared" si="107"/>
        <v>50%</v>
      </c>
      <c r="P197" s="192">
        <f t="shared" si="108"/>
        <v>5</v>
      </c>
      <c r="Q197" s="192">
        <v>0.1</v>
      </c>
      <c r="R197" s="190">
        <f t="shared" si="109"/>
        <v>15.1</v>
      </c>
      <c r="S197" s="190">
        <f t="shared" si="110"/>
        <v>15.1</v>
      </c>
      <c r="T197" s="216">
        <f t="shared" si="112"/>
        <v>15.1</v>
      </c>
    </row>
    <row r="198" spans="1:20" x14ac:dyDescent="0.3">
      <c r="A198" s="331">
        <v>190</v>
      </c>
      <c r="B198" s="189" t="s">
        <v>657</v>
      </c>
      <c r="C198" s="189">
        <v>500</v>
      </c>
      <c r="D198" s="196"/>
      <c r="E198" s="451"/>
      <c r="F198" s="192">
        <v>1</v>
      </c>
      <c r="G198" s="192">
        <v>24</v>
      </c>
      <c r="H198" s="192">
        <v>24</v>
      </c>
      <c r="I198" s="192">
        <v>100</v>
      </c>
      <c r="J198" s="192">
        <v>70</v>
      </c>
      <c r="K198" s="191">
        <v>76</v>
      </c>
      <c r="L198" s="193">
        <f t="shared" si="104"/>
        <v>30</v>
      </c>
      <c r="M198" s="190">
        <f t="shared" si="105"/>
        <v>24</v>
      </c>
      <c r="N198" s="190">
        <f t="shared" si="106"/>
        <v>6</v>
      </c>
      <c r="O198" s="192" t="str">
        <f t="shared" si="107"/>
        <v>70%</v>
      </c>
      <c r="P198" s="192">
        <f t="shared" si="108"/>
        <v>4.1999999999999993</v>
      </c>
      <c r="Q198" s="192">
        <v>0.1</v>
      </c>
      <c r="R198" s="190">
        <f t="shared" si="109"/>
        <v>24.1</v>
      </c>
      <c r="S198" s="190">
        <f t="shared" si="110"/>
        <v>24.1</v>
      </c>
      <c r="T198" s="216">
        <f t="shared" si="112"/>
        <v>24.1</v>
      </c>
    </row>
    <row r="199" spans="1:20" x14ac:dyDescent="0.3">
      <c r="A199" s="331">
        <v>191</v>
      </c>
      <c r="B199" s="189" t="s">
        <v>642</v>
      </c>
      <c r="C199" s="189">
        <v>501</v>
      </c>
      <c r="D199" s="196"/>
      <c r="E199" s="451"/>
      <c r="F199" s="192">
        <v>1</v>
      </c>
      <c r="G199" s="192">
        <v>24</v>
      </c>
      <c r="H199" s="192">
        <v>24</v>
      </c>
      <c r="I199" s="192">
        <v>101</v>
      </c>
      <c r="J199" s="192">
        <v>70</v>
      </c>
      <c r="K199" s="191">
        <v>75</v>
      </c>
      <c r="L199" s="193">
        <f t="shared" si="104"/>
        <v>31</v>
      </c>
      <c r="M199" s="190">
        <f t="shared" si="105"/>
        <v>24</v>
      </c>
      <c r="N199" s="190">
        <f t="shared" si="106"/>
        <v>7</v>
      </c>
      <c r="O199" s="192" t="str">
        <f t="shared" si="107"/>
        <v>70%</v>
      </c>
      <c r="P199" s="192">
        <f t="shared" si="108"/>
        <v>4.8999999999999995</v>
      </c>
      <c r="Q199" s="192">
        <v>0.1</v>
      </c>
      <c r="R199" s="190">
        <f t="shared" si="109"/>
        <v>24.1</v>
      </c>
      <c r="S199" s="190">
        <f t="shared" si="110"/>
        <v>24.1</v>
      </c>
      <c r="T199" s="216">
        <f t="shared" si="112"/>
        <v>24.1</v>
      </c>
    </row>
    <row r="200" spans="1:20" x14ac:dyDescent="0.3">
      <c r="A200" s="331">
        <v>192</v>
      </c>
      <c r="B200" s="180" t="s">
        <v>457</v>
      </c>
      <c r="C200" s="180">
        <v>445</v>
      </c>
      <c r="D200" s="194" t="s">
        <v>24</v>
      </c>
      <c r="E200" s="452"/>
      <c r="F200" s="195">
        <v>1</v>
      </c>
      <c r="G200" s="181">
        <v>23</v>
      </c>
      <c r="H200" s="181">
        <v>23</v>
      </c>
      <c r="I200" s="181">
        <v>98</v>
      </c>
      <c r="J200" s="181">
        <v>70</v>
      </c>
      <c r="K200" s="181">
        <f>I200-H200</f>
        <v>75</v>
      </c>
      <c r="L200" s="181">
        <f t="shared" si="104"/>
        <v>28</v>
      </c>
      <c r="M200" s="181">
        <f t="shared" si="105"/>
        <v>23</v>
      </c>
      <c r="N200" s="181">
        <f t="shared" si="106"/>
        <v>5</v>
      </c>
      <c r="O200" s="181" t="str">
        <f t="shared" si="107"/>
        <v>70%</v>
      </c>
      <c r="P200" s="181">
        <f t="shared" si="108"/>
        <v>3.5</v>
      </c>
      <c r="Q200" s="192">
        <v>0.1</v>
      </c>
      <c r="R200" s="181">
        <f t="shared" si="109"/>
        <v>23.1</v>
      </c>
      <c r="S200" s="181">
        <f t="shared" si="110"/>
        <v>23.1</v>
      </c>
      <c r="T200" s="215">
        <v>23</v>
      </c>
    </row>
    <row r="201" spans="1:20" x14ac:dyDescent="0.3">
      <c r="A201" s="331">
        <v>193</v>
      </c>
      <c r="B201" s="194" t="s">
        <v>476</v>
      </c>
      <c r="C201" s="180">
        <v>465</v>
      </c>
      <c r="D201" s="194"/>
      <c r="E201" s="449"/>
      <c r="F201" s="195">
        <v>1</v>
      </c>
      <c r="G201" s="181">
        <v>21</v>
      </c>
      <c r="H201" s="181">
        <v>21</v>
      </c>
      <c r="I201" s="181">
        <v>100</v>
      </c>
      <c r="J201" s="181">
        <v>70</v>
      </c>
      <c r="K201" s="181">
        <f>I201-H201</f>
        <v>79</v>
      </c>
      <c r="L201" s="181">
        <f t="shared" si="104"/>
        <v>30</v>
      </c>
      <c r="M201" s="181">
        <f t="shared" si="105"/>
        <v>21</v>
      </c>
      <c r="N201" s="181">
        <f t="shared" si="106"/>
        <v>9</v>
      </c>
      <c r="O201" s="181" t="str">
        <f t="shared" si="107"/>
        <v>70%</v>
      </c>
      <c r="P201" s="181">
        <f t="shared" si="108"/>
        <v>6.3</v>
      </c>
      <c r="Q201" s="192">
        <v>0.1</v>
      </c>
      <c r="R201" s="181">
        <f t="shared" si="109"/>
        <v>21.1</v>
      </c>
      <c r="S201" s="181">
        <f t="shared" si="110"/>
        <v>21.1</v>
      </c>
      <c r="T201" s="215">
        <v>21</v>
      </c>
    </row>
    <row r="202" spans="1:20" x14ac:dyDescent="0.3">
      <c r="A202" s="331">
        <v>194</v>
      </c>
      <c r="B202" s="194" t="s">
        <v>643</v>
      </c>
      <c r="C202" s="180">
        <v>502</v>
      </c>
      <c r="D202" s="194"/>
      <c r="E202" s="449"/>
      <c r="F202" s="195">
        <v>1</v>
      </c>
      <c r="G202" s="181">
        <v>24</v>
      </c>
      <c r="H202" s="181">
        <v>24</v>
      </c>
      <c r="I202" s="181">
        <v>122</v>
      </c>
      <c r="J202" s="181">
        <v>70</v>
      </c>
      <c r="K202" s="181">
        <v>98</v>
      </c>
      <c r="L202" s="181">
        <f t="shared" si="104"/>
        <v>52</v>
      </c>
      <c r="M202" s="181">
        <f t="shared" si="105"/>
        <v>24</v>
      </c>
      <c r="N202" s="181">
        <f t="shared" si="106"/>
        <v>28</v>
      </c>
      <c r="O202" s="181" t="str">
        <f t="shared" si="107"/>
        <v>70%</v>
      </c>
      <c r="P202" s="181">
        <f t="shared" si="108"/>
        <v>19.599999999999998</v>
      </c>
      <c r="Q202" s="192">
        <v>0.1</v>
      </c>
      <c r="R202" s="181">
        <f t="shared" si="109"/>
        <v>24.1</v>
      </c>
      <c r="S202" s="181">
        <f t="shared" si="110"/>
        <v>24.1</v>
      </c>
      <c r="T202" s="215">
        <v>24</v>
      </c>
    </row>
    <row r="203" spans="1:20" x14ac:dyDescent="0.3">
      <c r="A203" s="331">
        <v>195</v>
      </c>
      <c r="B203" s="189" t="s">
        <v>311</v>
      </c>
      <c r="C203" s="189">
        <v>96</v>
      </c>
      <c r="D203" s="196" t="s">
        <v>110</v>
      </c>
      <c r="E203" s="197"/>
      <c r="F203" s="192">
        <v>1</v>
      </c>
      <c r="G203" s="190">
        <v>18.399999999999999</v>
      </c>
      <c r="H203" s="191">
        <v>18</v>
      </c>
      <c r="I203" s="192">
        <v>96</v>
      </c>
      <c r="J203" s="192">
        <v>70</v>
      </c>
      <c r="K203" s="191">
        <f>I203-H203</f>
        <v>78</v>
      </c>
      <c r="L203" s="193">
        <f t="shared" si="104"/>
        <v>26</v>
      </c>
      <c r="M203" s="190">
        <f t="shared" si="105"/>
        <v>18.399999999999999</v>
      </c>
      <c r="N203" s="190">
        <f t="shared" si="106"/>
        <v>7.6000000000000014</v>
      </c>
      <c r="O203" s="192" t="str">
        <f t="shared" si="107"/>
        <v>50%</v>
      </c>
      <c r="P203" s="192">
        <f t="shared" si="108"/>
        <v>3.8000000000000007</v>
      </c>
      <c r="Q203" s="192">
        <v>0.1</v>
      </c>
      <c r="R203" s="190">
        <f t="shared" si="109"/>
        <v>18.5</v>
      </c>
      <c r="S203" s="190">
        <f t="shared" si="110"/>
        <v>18.5</v>
      </c>
      <c r="T203" s="216">
        <f>S203</f>
        <v>18.5</v>
      </c>
    </row>
    <row r="204" spans="1:20" x14ac:dyDescent="0.3">
      <c r="A204" s="331">
        <v>196</v>
      </c>
      <c r="B204" s="180" t="s">
        <v>133</v>
      </c>
      <c r="C204" s="180">
        <v>316</v>
      </c>
      <c r="D204" s="182"/>
      <c r="E204" s="183"/>
      <c r="F204" s="181">
        <v>1</v>
      </c>
      <c r="G204" s="181">
        <v>13</v>
      </c>
      <c r="H204" s="181">
        <v>13</v>
      </c>
      <c r="I204" s="181">
        <v>107</v>
      </c>
      <c r="J204" s="181">
        <v>70</v>
      </c>
      <c r="K204" s="186">
        <f>I204-H204</f>
        <v>94</v>
      </c>
      <c r="L204" s="187">
        <f t="shared" si="104"/>
        <v>37</v>
      </c>
      <c r="M204" s="188">
        <f t="shared" si="105"/>
        <v>13</v>
      </c>
      <c r="N204" s="188">
        <f t="shared" si="106"/>
        <v>24</v>
      </c>
      <c r="O204" s="198">
        <v>0.3</v>
      </c>
      <c r="P204" s="181">
        <f t="shared" si="108"/>
        <v>7.1999999999999993</v>
      </c>
      <c r="Q204" s="192">
        <v>0.1</v>
      </c>
      <c r="R204" s="188">
        <f t="shared" si="109"/>
        <v>13.1</v>
      </c>
      <c r="S204" s="188">
        <f t="shared" si="110"/>
        <v>13.1</v>
      </c>
      <c r="T204" s="142">
        <f>S204</f>
        <v>13.1</v>
      </c>
    </row>
    <row r="205" spans="1:20" x14ac:dyDescent="0.3">
      <c r="A205" s="331">
        <v>197</v>
      </c>
      <c r="B205" s="180" t="s">
        <v>35</v>
      </c>
      <c r="C205" s="180">
        <v>282</v>
      </c>
      <c r="D205" s="182"/>
      <c r="E205" s="183"/>
      <c r="F205" s="181">
        <v>1</v>
      </c>
      <c r="G205" s="188">
        <v>13</v>
      </c>
      <c r="H205" s="186">
        <v>13</v>
      </c>
      <c r="I205" s="181">
        <v>91</v>
      </c>
      <c r="J205" s="181">
        <v>70</v>
      </c>
      <c r="K205" s="186">
        <f>I205-H205</f>
        <v>78</v>
      </c>
      <c r="L205" s="187">
        <f t="shared" si="104"/>
        <v>21</v>
      </c>
      <c r="M205" s="188">
        <f t="shared" si="105"/>
        <v>13</v>
      </c>
      <c r="N205" s="188">
        <f t="shared" si="106"/>
        <v>8</v>
      </c>
      <c r="O205" s="198">
        <v>0.3</v>
      </c>
      <c r="P205" s="181">
        <f t="shared" si="108"/>
        <v>2.4</v>
      </c>
      <c r="Q205" s="181">
        <v>0.1</v>
      </c>
      <c r="R205" s="188">
        <f t="shared" si="109"/>
        <v>13.1</v>
      </c>
      <c r="S205" s="188">
        <f t="shared" si="110"/>
        <v>13.1</v>
      </c>
      <c r="T205" s="142">
        <f>S205</f>
        <v>13.1</v>
      </c>
    </row>
    <row r="206" spans="1:20" x14ac:dyDescent="0.3">
      <c r="A206" s="331">
        <v>198</v>
      </c>
      <c r="B206" s="189" t="s">
        <v>215</v>
      </c>
      <c r="C206" s="189">
        <v>243</v>
      </c>
      <c r="D206" s="196" t="s">
        <v>24</v>
      </c>
      <c r="E206" s="453"/>
      <c r="F206" s="192">
        <v>1</v>
      </c>
      <c r="G206" s="190">
        <v>12</v>
      </c>
      <c r="H206" s="191">
        <f>G206</f>
        <v>12</v>
      </c>
      <c r="I206" s="192">
        <v>82</v>
      </c>
      <c r="J206" s="192">
        <v>70</v>
      </c>
      <c r="K206" s="191">
        <f>I206-H206</f>
        <v>70</v>
      </c>
      <c r="L206" s="193">
        <f t="shared" si="104"/>
        <v>12</v>
      </c>
      <c r="M206" s="190">
        <f t="shared" si="105"/>
        <v>12</v>
      </c>
      <c r="N206" s="190">
        <f t="shared" si="106"/>
        <v>0</v>
      </c>
      <c r="O206" s="192" t="str">
        <f>IF(M206&gt;=19.5,"70%",IF(M206&gt;=13.5,"50%",IF(M206&gt;=5.5,"30%",IF(M206&gt;=0.1,"15%"))))</f>
        <v>30%</v>
      </c>
      <c r="P206" s="192">
        <f t="shared" si="108"/>
        <v>0</v>
      </c>
      <c r="Q206" s="192">
        <v>0.1</v>
      </c>
      <c r="R206" s="190">
        <f t="shared" si="109"/>
        <v>12</v>
      </c>
      <c r="S206" s="190">
        <f t="shared" si="110"/>
        <v>12</v>
      </c>
      <c r="T206" s="216">
        <f>S206</f>
        <v>12</v>
      </c>
    </row>
    <row r="207" spans="1:20" ht="15" thickBot="1" x14ac:dyDescent="0.35">
      <c r="A207" s="331">
        <v>199</v>
      </c>
      <c r="B207" s="180" t="s">
        <v>294</v>
      </c>
      <c r="C207" s="180">
        <v>49</v>
      </c>
      <c r="D207" s="182"/>
      <c r="E207" s="183"/>
      <c r="F207" s="181">
        <v>1</v>
      </c>
      <c r="G207" s="188">
        <v>11</v>
      </c>
      <c r="H207" s="186">
        <v>11</v>
      </c>
      <c r="I207" s="181">
        <v>92</v>
      </c>
      <c r="J207" s="181">
        <v>70</v>
      </c>
      <c r="K207" s="186">
        <f>I207-H207</f>
        <v>81</v>
      </c>
      <c r="L207" s="187">
        <f t="shared" si="104"/>
        <v>22</v>
      </c>
      <c r="M207" s="188">
        <f t="shared" si="105"/>
        <v>11</v>
      </c>
      <c r="N207" s="188">
        <f t="shared" si="106"/>
        <v>11</v>
      </c>
      <c r="O207" s="181" t="str">
        <f>IF(M207&gt;=19.5,"70%",IF(M207&gt;=13.5,"50%",IF(M207&gt;=5.5,"30%",IF(M207&gt;=0.1,"15%"))))</f>
        <v>30%</v>
      </c>
      <c r="P207" s="181">
        <f t="shared" si="108"/>
        <v>3.3</v>
      </c>
      <c r="Q207" s="192">
        <v>0.1</v>
      </c>
      <c r="R207" s="181">
        <v>11.1</v>
      </c>
      <c r="S207" s="188">
        <f t="shared" si="110"/>
        <v>11.1</v>
      </c>
      <c r="T207" s="142">
        <f>S207</f>
        <v>11.1</v>
      </c>
    </row>
    <row r="208" spans="1:20" x14ac:dyDescent="0.3">
      <c r="A208" s="320">
        <v>200</v>
      </c>
      <c r="B208" s="321" t="s">
        <v>51</v>
      </c>
      <c r="C208" s="354">
        <v>329</v>
      </c>
      <c r="D208" s="323" t="s">
        <v>20</v>
      </c>
      <c r="E208" s="448" t="s">
        <v>498</v>
      </c>
      <c r="F208" s="325">
        <v>2</v>
      </c>
      <c r="G208" s="322">
        <v>8.4</v>
      </c>
      <c r="H208" s="322">
        <v>8</v>
      </c>
      <c r="I208" s="322">
        <v>92</v>
      </c>
      <c r="J208" s="322">
        <v>70</v>
      </c>
      <c r="K208" s="322">
        <f t="shared" ref="K208" si="113">I208-H208</f>
        <v>84</v>
      </c>
      <c r="L208" s="322">
        <f t="shared" ref="L208" si="114">I208-J208</f>
        <v>22</v>
      </c>
      <c r="M208" s="322">
        <v>8.4</v>
      </c>
      <c r="N208" s="322">
        <f t="shared" ref="N208" si="115">L208-M208</f>
        <v>13.6</v>
      </c>
      <c r="O208" s="322" t="str">
        <f t="shared" ref="O208" si="116">IF(M208&gt;=19.5,"70%",IF(M208&gt;=13.5,"50%",IF(M208&gt;=5.5,"30%",IF(M208&gt;=0.1,"15%"))))</f>
        <v>30%</v>
      </c>
      <c r="P208" s="322">
        <f t="shared" ref="P208" si="117">N208*O208</f>
        <v>4.08</v>
      </c>
      <c r="Q208" s="322">
        <v>0.1</v>
      </c>
      <c r="R208" s="322">
        <v>8.4</v>
      </c>
      <c r="S208" s="322">
        <f t="shared" ref="S208" si="118">IF(I208&gt;1,(R208),G208)</f>
        <v>8.4</v>
      </c>
      <c r="T208" s="330">
        <v>8</v>
      </c>
    </row>
    <row r="209" spans="1:20" ht="15" thickBot="1" x14ac:dyDescent="0.35">
      <c r="A209" s="364">
        <v>201</v>
      </c>
      <c r="B209" s="463" t="s">
        <v>397</v>
      </c>
      <c r="C209" s="463">
        <v>503</v>
      </c>
      <c r="D209" s="464" t="s">
        <v>24</v>
      </c>
      <c r="E209" s="465"/>
      <c r="F209" s="466">
        <v>1</v>
      </c>
      <c r="G209" s="466">
        <v>6</v>
      </c>
      <c r="H209" s="467">
        <v>6</v>
      </c>
      <c r="I209" s="466">
        <v>90</v>
      </c>
      <c r="J209" s="466">
        <v>70</v>
      </c>
      <c r="K209" s="467">
        <f>I209-H209</f>
        <v>84</v>
      </c>
      <c r="L209" s="468">
        <f>I209-J209</f>
        <v>20</v>
      </c>
      <c r="M209" s="469">
        <v>6</v>
      </c>
      <c r="N209" s="469">
        <v>6</v>
      </c>
      <c r="O209" s="470">
        <v>0.3</v>
      </c>
      <c r="P209" s="466">
        <v>6</v>
      </c>
      <c r="Q209" s="466">
        <v>0.1</v>
      </c>
      <c r="R209" s="469">
        <v>6</v>
      </c>
      <c r="S209" s="469">
        <v>6.1</v>
      </c>
      <c r="T209" s="471">
        <v>6</v>
      </c>
    </row>
    <row r="210" spans="1:20" x14ac:dyDescent="0.3">
      <c r="A210" s="445"/>
      <c r="B210" s="381"/>
      <c r="C210" s="381"/>
      <c r="D210" s="382"/>
      <c r="E210" s="446"/>
      <c r="F210" s="383"/>
      <c r="G210" s="383"/>
      <c r="H210" s="385"/>
      <c r="I210" s="383"/>
      <c r="J210" s="383"/>
      <c r="K210" s="385"/>
      <c r="L210" s="386"/>
      <c r="M210" s="384"/>
      <c r="N210" s="384"/>
      <c r="O210" s="447"/>
      <c r="P210" s="383"/>
      <c r="Q210" s="383"/>
      <c r="R210" s="384"/>
      <c r="S210" s="384"/>
      <c r="T210" s="387"/>
    </row>
    <row r="211" spans="1:20" ht="15" thickBot="1" x14ac:dyDescent="0.35">
      <c r="A211" s="604" t="s">
        <v>527</v>
      </c>
      <c r="B211" s="605"/>
      <c r="C211" s="605"/>
      <c r="D211" s="605"/>
      <c r="E211" s="605"/>
      <c r="F211" s="605"/>
      <c r="G211" s="605"/>
      <c r="H211" s="605"/>
      <c r="I211" s="605"/>
      <c r="J211" s="605"/>
      <c r="K211" s="605"/>
      <c r="L211" s="605"/>
      <c r="M211" s="605"/>
      <c r="N211" s="605"/>
      <c r="O211" s="605"/>
      <c r="P211" s="605"/>
      <c r="Q211" s="605"/>
      <c r="R211" s="605"/>
      <c r="S211" s="605"/>
      <c r="T211" s="606"/>
    </row>
    <row r="212" spans="1:20" x14ac:dyDescent="0.3">
      <c r="A212" s="480">
        <v>202</v>
      </c>
      <c r="B212" s="481" t="s">
        <v>67</v>
      </c>
      <c r="C212" s="482">
        <v>336</v>
      </c>
      <c r="D212" s="481" t="s">
        <v>34</v>
      </c>
      <c r="E212" s="483" t="s">
        <v>498</v>
      </c>
      <c r="F212" s="484">
        <v>2</v>
      </c>
      <c r="G212" s="484">
        <v>14</v>
      </c>
      <c r="H212" s="484">
        <v>14</v>
      </c>
      <c r="I212" s="484">
        <v>91</v>
      </c>
      <c r="J212" s="484">
        <v>70</v>
      </c>
      <c r="K212" s="484">
        <f t="shared" ref="K212:K222" si="119">I212-H212</f>
        <v>77</v>
      </c>
      <c r="L212" s="484">
        <f t="shared" ref="L212:L271" si="120">I212-J212</f>
        <v>21</v>
      </c>
      <c r="M212" s="484">
        <f t="shared" ref="M212:M271" si="121">G212</f>
        <v>14</v>
      </c>
      <c r="N212" s="484">
        <f t="shared" ref="N212:N271" si="122">L212-M212</f>
        <v>7</v>
      </c>
      <c r="O212" s="484" t="str">
        <f t="shared" ref="O212:O225" si="123">IF(M212&gt;=19.5,"70%",IF(M212&gt;=13.5,"50%",IF(M212&gt;=5.5,"30%",IF(M212&gt;=0.1,"15%"))))</f>
        <v>50%</v>
      </c>
      <c r="P212" s="484">
        <f t="shared" ref="P212:P223" si="124">N212*O212</f>
        <v>3.5</v>
      </c>
      <c r="Q212" s="484" t="str">
        <f>IF(N212&lt;0,O212, "0.1")</f>
        <v>0.1</v>
      </c>
      <c r="R212" s="484">
        <f t="shared" ref="R212:R225" si="125">IF(M212&gt;=L212,(M212+P212),M212+Q212)</f>
        <v>14.1</v>
      </c>
      <c r="S212" s="484">
        <f t="shared" ref="S212:S271" si="126">IF(I212&gt;1,(R212),G212)</f>
        <v>14.1</v>
      </c>
      <c r="T212" s="485">
        <f>S212</f>
        <v>14.1</v>
      </c>
    </row>
    <row r="213" spans="1:20" x14ac:dyDescent="0.3">
      <c r="A213" s="480">
        <v>203</v>
      </c>
      <c r="B213" s="482" t="s">
        <v>341</v>
      </c>
      <c r="C213" s="482">
        <v>154</v>
      </c>
      <c r="D213" s="481" t="s">
        <v>17</v>
      </c>
      <c r="E213" s="486" t="s">
        <v>555</v>
      </c>
      <c r="F213" s="484">
        <v>2</v>
      </c>
      <c r="G213" s="487">
        <v>7</v>
      </c>
      <c r="H213" s="488">
        <v>7</v>
      </c>
      <c r="I213" s="484">
        <v>76</v>
      </c>
      <c r="J213" s="484">
        <v>70</v>
      </c>
      <c r="K213" s="488">
        <f t="shared" si="119"/>
        <v>69</v>
      </c>
      <c r="L213" s="489">
        <f t="shared" si="120"/>
        <v>6</v>
      </c>
      <c r="M213" s="487">
        <f t="shared" si="121"/>
        <v>7</v>
      </c>
      <c r="N213" s="487">
        <f t="shared" si="122"/>
        <v>-1</v>
      </c>
      <c r="O213" s="484" t="str">
        <f t="shared" si="123"/>
        <v>30%</v>
      </c>
      <c r="P213" s="484">
        <f t="shared" si="124"/>
        <v>-0.3</v>
      </c>
      <c r="Q213" s="484" t="str">
        <f>IF(N213&lt;0,O213, "0.1")</f>
        <v>30%</v>
      </c>
      <c r="R213" s="487">
        <f t="shared" si="125"/>
        <v>6.7</v>
      </c>
      <c r="S213" s="487">
        <f t="shared" si="126"/>
        <v>6.7</v>
      </c>
      <c r="T213" s="485">
        <f>S213</f>
        <v>6.7</v>
      </c>
    </row>
    <row r="214" spans="1:20" x14ac:dyDescent="0.3">
      <c r="A214" s="480">
        <v>204</v>
      </c>
      <c r="B214" s="490" t="s">
        <v>331</v>
      </c>
      <c r="C214" s="490">
        <v>153</v>
      </c>
      <c r="D214" s="491" t="s">
        <v>45</v>
      </c>
      <c r="E214" s="492" t="s">
        <v>498</v>
      </c>
      <c r="F214" s="492">
        <v>1</v>
      </c>
      <c r="G214" s="492">
        <v>8</v>
      </c>
      <c r="H214" s="493">
        <f>G214</f>
        <v>8</v>
      </c>
      <c r="I214" s="492">
        <v>86</v>
      </c>
      <c r="J214" s="492">
        <v>72</v>
      </c>
      <c r="K214" s="493">
        <f t="shared" si="119"/>
        <v>78</v>
      </c>
      <c r="L214" s="494">
        <f t="shared" si="120"/>
        <v>14</v>
      </c>
      <c r="M214" s="495">
        <f t="shared" si="121"/>
        <v>8</v>
      </c>
      <c r="N214" s="495">
        <f t="shared" si="122"/>
        <v>6</v>
      </c>
      <c r="O214" s="492" t="str">
        <f t="shared" si="123"/>
        <v>30%</v>
      </c>
      <c r="P214" s="492">
        <f t="shared" si="124"/>
        <v>1.7999999999999998</v>
      </c>
      <c r="Q214" s="492">
        <v>0.1</v>
      </c>
      <c r="R214" s="495">
        <f t="shared" si="125"/>
        <v>8.1</v>
      </c>
      <c r="S214" s="495">
        <f t="shared" si="126"/>
        <v>8.1</v>
      </c>
      <c r="T214" s="496">
        <f>S214</f>
        <v>8.1</v>
      </c>
    </row>
    <row r="215" spans="1:20" x14ac:dyDescent="0.3">
      <c r="A215" s="480">
        <v>205</v>
      </c>
      <c r="B215" s="482" t="s">
        <v>417</v>
      </c>
      <c r="C215" s="482">
        <v>23</v>
      </c>
      <c r="D215" s="481" t="s">
        <v>20</v>
      </c>
      <c r="E215" s="486" t="s">
        <v>526</v>
      </c>
      <c r="F215" s="484">
        <v>1</v>
      </c>
      <c r="G215" s="487">
        <v>12.1</v>
      </c>
      <c r="H215" s="488">
        <v>12</v>
      </c>
      <c r="I215" s="484">
        <v>87</v>
      </c>
      <c r="J215" s="484">
        <v>72</v>
      </c>
      <c r="K215" s="488">
        <f t="shared" si="119"/>
        <v>75</v>
      </c>
      <c r="L215" s="489">
        <f t="shared" si="120"/>
        <v>15</v>
      </c>
      <c r="M215" s="487">
        <f t="shared" si="121"/>
        <v>12.1</v>
      </c>
      <c r="N215" s="487">
        <f t="shared" si="122"/>
        <v>2.9000000000000004</v>
      </c>
      <c r="O215" s="484" t="str">
        <f t="shared" si="123"/>
        <v>30%</v>
      </c>
      <c r="P215" s="484">
        <f t="shared" si="124"/>
        <v>0.87000000000000011</v>
      </c>
      <c r="Q215" s="484" t="str">
        <f>IF(N215&lt;0,O215, "0.1")</f>
        <v>0.1</v>
      </c>
      <c r="R215" s="487">
        <f t="shared" si="125"/>
        <v>12.2</v>
      </c>
      <c r="S215" s="487">
        <f t="shared" si="126"/>
        <v>12.2</v>
      </c>
      <c r="T215" s="485">
        <v>12</v>
      </c>
    </row>
    <row r="216" spans="1:20" x14ac:dyDescent="0.3">
      <c r="A216" s="497">
        <v>206</v>
      </c>
      <c r="B216" s="481" t="s">
        <v>340</v>
      </c>
      <c r="C216" s="482">
        <v>397</v>
      </c>
      <c r="D216" s="481" t="s">
        <v>34</v>
      </c>
      <c r="E216" s="486" t="s">
        <v>446</v>
      </c>
      <c r="F216" s="484">
        <v>1</v>
      </c>
      <c r="G216" s="484">
        <v>16</v>
      </c>
      <c r="H216" s="484">
        <v>16</v>
      </c>
      <c r="I216" s="484">
        <v>97</v>
      </c>
      <c r="J216" s="484">
        <v>70</v>
      </c>
      <c r="K216" s="484">
        <f>I216-H216</f>
        <v>81</v>
      </c>
      <c r="L216" s="484">
        <f>I216-J216</f>
        <v>27</v>
      </c>
      <c r="M216" s="484">
        <f>G216</f>
        <v>16</v>
      </c>
      <c r="N216" s="484">
        <f>L216-M216</f>
        <v>11</v>
      </c>
      <c r="O216" s="484" t="str">
        <f>IF(M216&gt;=19.5,"70%",IF(M216&gt;=13.5,"50%",IF(M216&gt;=5.5,"30%",IF(M216&gt;=0.1,"15%"))))</f>
        <v>50%</v>
      </c>
      <c r="P216" s="484">
        <f>N216*O216</f>
        <v>5.5</v>
      </c>
      <c r="Q216" s="492">
        <v>0.1</v>
      </c>
      <c r="R216" s="484">
        <f>IF(M216&gt;=L216,(M216+P216),M216+Q216)</f>
        <v>16.100000000000001</v>
      </c>
      <c r="S216" s="484">
        <f>IF(I216&gt;1,(R216),G216)</f>
        <v>16.100000000000001</v>
      </c>
      <c r="T216" s="485">
        <f>S216</f>
        <v>16.100000000000001</v>
      </c>
    </row>
    <row r="217" spans="1:20" ht="15" thickBot="1" x14ac:dyDescent="0.35">
      <c r="A217" s="498">
        <v>207</v>
      </c>
      <c r="B217" s="499" t="s">
        <v>429</v>
      </c>
      <c r="C217" s="500">
        <v>127</v>
      </c>
      <c r="D217" s="501" t="s">
        <v>34</v>
      </c>
      <c r="E217" s="502" t="s">
        <v>498</v>
      </c>
      <c r="F217" s="503">
        <v>1</v>
      </c>
      <c r="G217" s="504">
        <v>11</v>
      </c>
      <c r="H217" s="505">
        <f>G217</f>
        <v>11</v>
      </c>
      <c r="I217" s="503">
        <v>84</v>
      </c>
      <c r="J217" s="503">
        <v>70</v>
      </c>
      <c r="K217" s="505">
        <f t="shared" si="119"/>
        <v>73</v>
      </c>
      <c r="L217" s="506">
        <f t="shared" si="120"/>
        <v>14</v>
      </c>
      <c r="M217" s="504">
        <f t="shared" si="121"/>
        <v>11</v>
      </c>
      <c r="N217" s="504">
        <f t="shared" si="122"/>
        <v>3</v>
      </c>
      <c r="O217" s="503" t="str">
        <f t="shared" si="123"/>
        <v>30%</v>
      </c>
      <c r="P217" s="503">
        <f t="shared" si="124"/>
        <v>0.89999999999999991</v>
      </c>
      <c r="Q217" s="503" t="str">
        <f>IF(N217&lt;0,O217, "0.1")</f>
        <v>0.1</v>
      </c>
      <c r="R217" s="504">
        <f t="shared" si="125"/>
        <v>11.1</v>
      </c>
      <c r="S217" s="504">
        <f t="shared" si="126"/>
        <v>11.1</v>
      </c>
      <c r="T217" s="507">
        <f>S217</f>
        <v>11.1</v>
      </c>
    </row>
    <row r="218" spans="1:20" x14ac:dyDescent="0.3">
      <c r="A218" s="420">
        <v>208</v>
      </c>
      <c r="B218" s="421" t="s">
        <v>18</v>
      </c>
      <c r="C218" s="421">
        <v>126</v>
      </c>
      <c r="D218" s="422"/>
      <c r="E218" s="423"/>
      <c r="F218" s="423"/>
      <c r="G218" s="424">
        <v>13.3</v>
      </c>
      <c r="H218" s="425">
        <f>G218</f>
        <v>13.3</v>
      </c>
      <c r="I218" s="423"/>
      <c r="J218" s="423"/>
      <c r="K218" s="425">
        <f t="shared" si="119"/>
        <v>-13.3</v>
      </c>
      <c r="L218" s="426">
        <f t="shared" si="120"/>
        <v>0</v>
      </c>
      <c r="M218" s="424">
        <f t="shared" si="121"/>
        <v>13.3</v>
      </c>
      <c r="N218" s="424">
        <f t="shared" si="122"/>
        <v>-13.3</v>
      </c>
      <c r="O218" s="423" t="str">
        <f t="shared" si="123"/>
        <v>30%</v>
      </c>
      <c r="P218" s="423">
        <f t="shared" si="124"/>
        <v>-3.99</v>
      </c>
      <c r="Q218" s="423">
        <v>0.3</v>
      </c>
      <c r="R218" s="424">
        <f t="shared" si="125"/>
        <v>9.31</v>
      </c>
      <c r="S218" s="424">
        <f t="shared" si="126"/>
        <v>13.3</v>
      </c>
      <c r="T218" s="427">
        <f t="shared" ref="T218:T225" si="127">S218</f>
        <v>13.3</v>
      </c>
    </row>
    <row r="219" spans="1:20" x14ac:dyDescent="0.3">
      <c r="A219" s="298">
        <v>209</v>
      </c>
      <c r="B219" s="240" t="s">
        <v>19</v>
      </c>
      <c r="C219" s="235">
        <v>325</v>
      </c>
      <c r="D219" s="241" t="s">
        <v>20</v>
      </c>
      <c r="E219" s="242"/>
      <c r="F219" s="243"/>
      <c r="G219" s="179">
        <v>10</v>
      </c>
      <c r="H219" s="238">
        <f>G219</f>
        <v>10</v>
      </c>
      <c r="I219" s="179">
        <v>83</v>
      </c>
      <c r="J219" s="179">
        <v>72</v>
      </c>
      <c r="K219" s="238">
        <f t="shared" si="119"/>
        <v>73</v>
      </c>
      <c r="L219" s="239">
        <f t="shared" si="120"/>
        <v>11</v>
      </c>
      <c r="M219" s="237">
        <f t="shared" si="121"/>
        <v>10</v>
      </c>
      <c r="N219" s="237">
        <f t="shared" si="122"/>
        <v>1</v>
      </c>
      <c r="O219" s="179" t="str">
        <f t="shared" si="123"/>
        <v>30%</v>
      </c>
      <c r="P219" s="179">
        <f t="shared" si="124"/>
        <v>0.3</v>
      </c>
      <c r="Q219" s="179" t="str">
        <f t="shared" ref="Q219" si="128">IF(N219&lt;0,O219, "0.1")</f>
        <v>0.1</v>
      </c>
      <c r="R219" s="237">
        <f t="shared" si="125"/>
        <v>10.1</v>
      </c>
      <c r="S219" s="237">
        <f t="shared" si="126"/>
        <v>10.1</v>
      </c>
      <c r="T219" s="299">
        <f t="shared" si="127"/>
        <v>10.1</v>
      </c>
    </row>
    <row r="220" spans="1:20" x14ac:dyDescent="0.3">
      <c r="A220" s="298">
        <v>210</v>
      </c>
      <c r="B220" s="235" t="s">
        <v>21</v>
      </c>
      <c r="C220" s="235">
        <v>6</v>
      </c>
      <c r="D220" s="236"/>
      <c r="E220" s="242"/>
      <c r="F220" s="179"/>
      <c r="G220" s="237">
        <v>10.1</v>
      </c>
      <c r="H220" s="238">
        <f>G220</f>
        <v>10.1</v>
      </c>
      <c r="I220" s="179">
        <v>91</v>
      </c>
      <c r="J220" s="179">
        <v>70</v>
      </c>
      <c r="K220" s="238">
        <f t="shared" si="119"/>
        <v>80.900000000000006</v>
      </c>
      <c r="L220" s="239">
        <f t="shared" si="120"/>
        <v>21</v>
      </c>
      <c r="M220" s="237">
        <f t="shared" si="121"/>
        <v>10.1</v>
      </c>
      <c r="N220" s="237">
        <f t="shared" si="122"/>
        <v>10.9</v>
      </c>
      <c r="O220" s="179" t="str">
        <f t="shared" si="123"/>
        <v>30%</v>
      </c>
      <c r="P220" s="179">
        <f t="shared" si="124"/>
        <v>3.27</v>
      </c>
      <c r="Q220" s="179">
        <v>0.1</v>
      </c>
      <c r="R220" s="237">
        <f t="shared" si="125"/>
        <v>10.199999999999999</v>
      </c>
      <c r="S220" s="237">
        <f t="shared" si="126"/>
        <v>10.199999999999999</v>
      </c>
      <c r="T220" s="299">
        <f t="shared" si="127"/>
        <v>10.199999999999999</v>
      </c>
    </row>
    <row r="221" spans="1:20" s="479" customFormat="1" x14ac:dyDescent="0.3">
      <c r="A221" s="298">
        <v>211</v>
      </c>
      <c r="B221" s="472" t="s">
        <v>326</v>
      </c>
      <c r="C221" s="472">
        <v>262</v>
      </c>
      <c r="D221" s="473"/>
      <c r="E221" s="474"/>
      <c r="F221" s="360"/>
      <c r="G221" s="360">
        <v>17</v>
      </c>
      <c r="H221" s="475">
        <v>17</v>
      </c>
      <c r="I221" s="360">
        <v>99</v>
      </c>
      <c r="J221" s="360">
        <v>70</v>
      </c>
      <c r="K221" s="475">
        <f>I221-H221</f>
        <v>82</v>
      </c>
      <c r="L221" s="476">
        <f>I221-J221</f>
        <v>29</v>
      </c>
      <c r="M221" s="477">
        <f>G221</f>
        <v>17</v>
      </c>
      <c r="N221" s="477">
        <f>L221-M221</f>
        <v>12</v>
      </c>
      <c r="O221" s="360" t="str">
        <f>IF(M221&gt;=19.5,"70%",IF(M221&gt;=13.5,"50%",IF(M221&gt;=5.5,"30%",IF(M221&gt;=0.1,"15%"))))</f>
        <v>50%</v>
      </c>
      <c r="P221" s="360">
        <f>N221*O221</f>
        <v>6</v>
      </c>
      <c r="Q221" s="360">
        <v>0.1</v>
      </c>
      <c r="R221" s="477">
        <f>IF(M221&gt;=L221,(M221+P221),M221+Q221)</f>
        <v>17.100000000000001</v>
      </c>
      <c r="S221" s="477">
        <f>IF(I221&gt;1,(R221),G221)</f>
        <v>17.100000000000001</v>
      </c>
      <c r="T221" s="478">
        <f>S221</f>
        <v>17.100000000000001</v>
      </c>
    </row>
    <row r="222" spans="1:20" x14ac:dyDescent="0.3">
      <c r="A222" s="298">
        <v>212</v>
      </c>
      <c r="B222" s="235" t="s">
        <v>25</v>
      </c>
      <c r="C222" s="235">
        <v>89</v>
      </c>
      <c r="D222" s="236"/>
      <c r="E222" s="179"/>
      <c r="F222" s="179"/>
      <c r="G222" s="237">
        <v>24</v>
      </c>
      <c r="H222" s="238">
        <f>G222</f>
        <v>24</v>
      </c>
      <c r="I222" s="179">
        <v>120</v>
      </c>
      <c r="J222" s="179">
        <v>70</v>
      </c>
      <c r="K222" s="238">
        <f t="shared" si="119"/>
        <v>96</v>
      </c>
      <c r="L222" s="239">
        <f t="shared" si="120"/>
        <v>50</v>
      </c>
      <c r="M222" s="237">
        <f t="shared" si="121"/>
        <v>24</v>
      </c>
      <c r="N222" s="237">
        <f t="shared" si="122"/>
        <v>26</v>
      </c>
      <c r="O222" s="179" t="str">
        <f t="shared" si="123"/>
        <v>70%</v>
      </c>
      <c r="P222" s="179">
        <f t="shared" si="124"/>
        <v>18.2</v>
      </c>
      <c r="Q222" s="179">
        <v>0.1</v>
      </c>
      <c r="R222" s="237">
        <f t="shared" si="125"/>
        <v>24.1</v>
      </c>
      <c r="S222" s="237">
        <f t="shared" si="126"/>
        <v>24.1</v>
      </c>
      <c r="T222" s="299">
        <f t="shared" si="127"/>
        <v>24.1</v>
      </c>
    </row>
    <row r="223" spans="1:20" x14ac:dyDescent="0.3">
      <c r="A223" s="298">
        <v>213</v>
      </c>
      <c r="B223" s="235" t="s">
        <v>26</v>
      </c>
      <c r="C223" s="235">
        <v>310</v>
      </c>
      <c r="D223" s="236"/>
      <c r="E223" s="245"/>
      <c r="F223" s="179"/>
      <c r="G223" s="179">
        <v>24</v>
      </c>
      <c r="H223" s="179">
        <v>24</v>
      </c>
      <c r="I223" s="179">
        <v>103</v>
      </c>
      <c r="J223" s="179">
        <v>70</v>
      </c>
      <c r="K223" s="238"/>
      <c r="L223" s="239">
        <f t="shared" si="120"/>
        <v>33</v>
      </c>
      <c r="M223" s="237">
        <f t="shared" si="121"/>
        <v>24</v>
      </c>
      <c r="N223" s="237">
        <f t="shared" si="122"/>
        <v>9</v>
      </c>
      <c r="O223" s="179" t="str">
        <f t="shared" si="123"/>
        <v>70%</v>
      </c>
      <c r="P223" s="179">
        <f t="shared" si="124"/>
        <v>6.3</v>
      </c>
      <c r="Q223" s="179" t="str">
        <f>IF(N223&lt;0,O223, "0.1")</f>
        <v>0.1</v>
      </c>
      <c r="R223" s="237">
        <f t="shared" si="125"/>
        <v>24.1</v>
      </c>
      <c r="S223" s="237">
        <f t="shared" si="126"/>
        <v>24.1</v>
      </c>
      <c r="T223" s="299">
        <f t="shared" si="127"/>
        <v>24.1</v>
      </c>
    </row>
    <row r="224" spans="1:20" x14ac:dyDescent="0.3">
      <c r="A224" s="298">
        <v>214</v>
      </c>
      <c r="B224" s="235" t="s">
        <v>27</v>
      </c>
      <c r="C224" s="235">
        <v>141</v>
      </c>
      <c r="D224" s="236"/>
      <c r="E224" s="179"/>
      <c r="F224" s="179"/>
      <c r="G224" s="179">
        <v>19.5</v>
      </c>
      <c r="H224" s="238">
        <f>G224</f>
        <v>19.5</v>
      </c>
      <c r="I224" s="179"/>
      <c r="J224" s="179"/>
      <c r="K224" s="238">
        <f>I224-H224</f>
        <v>-19.5</v>
      </c>
      <c r="L224" s="239">
        <f t="shared" si="120"/>
        <v>0</v>
      </c>
      <c r="M224" s="237">
        <f t="shared" si="121"/>
        <v>19.5</v>
      </c>
      <c r="N224" s="237">
        <f t="shared" si="122"/>
        <v>-19.5</v>
      </c>
      <c r="O224" s="179" t="str">
        <f t="shared" si="123"/>
        <v>70%</v>
      </c>
      <c r="P224" s="179">
        <v>-3.2</v>
      </c>
      <c r="Q224" s="179">
        <v>0.7</v>
      </c>
      <c r="R224" s="237">
        <f t="shared" si="125"/>
        <v>16.3</v>
      </c>
      <c r="S224" s="237">
        <f t="shared" si="126"/>
        <v>19.5</v>
      </c>
      <c r="T224" s="299">
        <f t="shared" si="127"/>
        <v>19.5</v>
      </c>
    </row>
    <row r="225" spans="1:20" x14ac:dyDescent="0.3">
      <c r="A225" s="298">
        <v>215</v>
      </c>
      <c r="B225" s="235" t="s">
        <v>444</v>
      </c>
      <c r="C225" s="235">
        <v>432</v>
      </c>
      <c r="D225" s="249" t="s">
        <v>445</v>
      </c>
      <c r="E225" s="250"/>
      <c r="F225" s="250"/>
      <c r="G225" s="237">
        <v>24</v>
      </c>
      <c r="H225" s="238">
        <f>G225</f>
        <v>24</v>
      </c>
      <c r="I225" s="179">
        <v>120</v>
      </c>
      <c r="J225" s="179">
        <v>70</v>
      </c>
      <c r="K225" s="238">
        <f t="shared" ref="K225:K261" si="129">I225-H225</f>
        <v>96</v>
      </c>
      <c r="L225" s="239">
        <f t="shared" si="120"/>
        <v>50</v>
      </c>
      <c r="M225" s="237">
        <f t="shared" si="121"/>
        <v>24</v>
      </c>
      <c r="N225" s="237">
        <f t="shared" si="122"/>
        <v>26</v>
      </c>
      <c r="O225" s="179" t="str">
        <f t="shared" si="123"/>
        <v>70%</v>
      </c>
      <c r="P225" s="179">
        <f t="shared" ref="P225:P282" si="130">N225*O225</f>
        <v>18.2</v>
      </c>
      <c r="Q225" s="179">
        <v>0.1</v>
      </c>
      <c r="R225" s="237">
        <f t="shared" si="125"/>
        <v>24.1</v>
      </c>
      <c r="S225" s="237">
        <f t="shared" si="126"/>
        <v>24.1</v>
      </c>
      <c r="T225" s="299">
        <f t="shared" si="127"/>
        <v>24.1</v>
      </c>
    </row>
    <row r="226" spans="1:20" x14ac:dyDescent="0.3">
      <c r="A226" s="298">
        <v>216</v>
      </c>
      <c r="B226" s="72" t="s">
        <v>29</v>
      </c>
      <c r="C226" s="72">
        <v>192</v>
      </c>
      <c r="D226" s="75" t="s">
        <v>17</v>
      </c>
      <c r="E226" s="76"/>
      <c r="F226" s="31"/>
      <c r="G226" s="31">
        <v>19</v>
      </c>
      <c r="H226" s="246">
        <f>G226</f>
        <v>19</v>
      </c>
      <c r="I226" s="31">
        <v>109</v>
      </c>
      <c r="J226" s="31">
        <v>70</v>
      </c>
      <c r="K226" s="246">
        <f t="shared" si="129"/>
        <v>90</v>
      </c>
      <c r="L226" s="247">
        <f t="shared" si="120"/>
        <v>39</v>
      </c>
      <c r="M226" s="166">
        <f t="shared" si="121"/>
        <v>19</v>
      </c>
      <c r="N226" s="166">
        <f t="shared" si="122"/>
        <v>20</v>
      </c>
      <c r="O226" s="31" t="str">
        <f>IF(M226&gt;=19.5,"70%",IF(M226&gt;=13.5,"50%",IF(M226&gt;=5.5,"30%",IF(M226&gt;=0.1,"15%"))))</f>
        <v>50%</v>
      </c>
      <c r="P226" s="31">
        <f t="shared" si="130"/>
        <v>10</v>
      </c>
      <c r="Q226" s="31" t="str">
        <f t="shared" ref="Q226:Q246" si="131">IF(N226&lt;0,O226, "0.1")</f>
        <v>0.1</v>
      </c>
      <c r="R226" s="166">
        <f>IF(M226&gt;=L226,(M226+P226),M226+Q226)</f>
        <v>19.100000000000001</v>
      </c>
      <c r="S226" s="166">
        <f t="shared" si="126"/>
        <v>19.100000000000001</v>
      </c>
      <c r="T226" s="300">
        <f>S226</f>
        <v>19.100000000000001</v>
      </c>
    </row>
    <row r="227" spans="1:20" x14ac:dyDescent="0.3">
      <c r="A227" s="298">
        <v>217</v>
      </c>
      <c r="B227" s="235" t="s">
        <v>30</v>
      </c>
      <c r="C227" s="235">
        <v>238</v>
      </c>
      <c r="D227" s="236"/>
      <c r="E227" s="179"/>
      <c r="F227" s="179"/>
      <c r="G227" s="179">
        <v>16.100000000000001</v>
      </c>
      <c r="H227" s="238">
        <f>G227</f>
        <v>16.100000000000001</v>
      </c>
      <c r="I227" s="179"/>
      <c r="J227" s="179"/>
      <c r="K227" s="238">
        <f t="shared" si="129"/>
        <v>-16.100000000000001</v>
      </c>
      <c r="L227" s="239">
        <f t="shared" si="120"/>
        <v>0</v>
      </c>
      <c r="M227" s="237">
        <f t="shared" si="121"/>
        <v>16.100000000000001</v>
      </c>
      <c r="N227" s="237">
        <f t="shared" si="122"/>
        <v>-16.100000000000001</v>
      </c>
      <c r="O227" s="179" t="str">
        <f>IF(M227&gt;=19.5,"70%",IF(M227&gt;=13.5,"50%",IF(M227&gt;=5.5,"30%",IF(M227&gt;=0.1,"15%"))))</f>
        <v>50%</v>
      </c>
      <c r="P227" s="179">
        <v>-0.7</v>
      </c>
      <c r="Q227" s="179">
        <v>0.1</v>
      </c>
      <c r="R227" s="237">
        <f>IF(M227&gt;=L227,(M227+P227),M227+Q227)</f>
        <v>15.400000000000002</v>
      </c>
      <c r="S227" s="237">
        <f t="shared" si="126"/>
        <v>16.100000000000001</v>
      </c>
      <c r="T227" s="299">
        <f>S227</f>
        <v>16.100000000000001</v>
      </c>
    </row>
    <row r="228" spans="1:20" x14ac:dyDescent="0.3">
      <c r="A228" s="298">
        <v>218</v>
      </c>
      <c r="B228" s="72" t="s">
        <v>31</v>
      </c>
      <c r="C228" s="72">
        <v>237</v>
      </c>
      <c r="D228" s="75" t="s">
        <v>32</v>
      </c>
      <c r="E228" s="76"/>
      <c r="F228" s="31"/>
      <c r="G228" s="166">
        <v>10</v>
      </c>
      <c r="H228" s="246">
        <v>10</v>
      </c>
      <c r="I228" s="31">
        <v>88</v>
      </c>
      <c r="J228" s="31">
        <v>70</v>
      </c>
      <c r="K228" s="246">
        <f t="shared" si="129"/>
        <v>78</v>
      </c>
      <c r="L228" s="247">
        <f t="shared" si="120"/>
        <v>18</v>
      </c>
      <c r="M228" s="166">
        <f t="shared" si="121"/>
        <v>10</v>
      </c>
      <c r="N228" s="166">
        <f t="shared" si="122"/>
        <v>8</v>
      </c>
      <c r="O228" s="31" t="str">
        <f>IF(M228&gt;=19.5,"70%",IF(M228&gt;=13.5,"50%",IF(M228&gt;=5.5,"30%",IF(M228&gt;=0.1,"15%"))))</f>
        <v>30%</v>
      </c>
      <c r="P228" s="31">
        <f t="shared" si="130"/>
        <v>2.4</v>
      </c>
      <c r="Q228" s="31" t="str">
        <f t="shared" si="131"/>
        <v>0.1</v>
      </c>
      <c r="R228" s="31">
        <v>10</v>
      </c>
      <c r="S228" s="166">
        <f t="shared" si="126"/>
        <v>10</v>
      </c>
      <c r="T228" s="300">
        <v>10</v>
      </c>
    </row>
    <row r="229" spans="1:20" x14ac:dyDescent="0.3">
      <c r="A229" s="298">
        <v>219</v>
      </c>
      <c r="B229" s="235" t="s">
        <v>36</v>
      </c>
      <c r="C229" s="235">
        <v>27</v>
      </c>
      <c r="D229" s="236"/>
      <c r="E229" s="179"/>
      <c r="F229" s="179"/>
      <c r="G229" s="237">
        <v>12</v>
      </c>
      <c r="H229" s="238">
        <f>G229</f>
        <v>12</v>
      </c>
      <c r="I229" s="179"/>
      <c r="J229" s="179"/>
      <c r="K229" s="238">
        <f t="shared" si="129"/>
        <v>-12</v>
      </c>
      <c r="L229" s="239">
        <f t="shared" si="120"/>
        <v>0</v>
      </c>
      <c r="M229" s="237">
        <f t="shared" si="121"/>
        <v>12</v>
      </c>
      <c r="N229" s="237">
        <f t="shared" si="122"/>
        <v>-12</v>
      </c>
      <c r="O229" s="179" t="str">
        <f t="shared" ref="O229:O230" si="132">IF(M229&gt;=19.5,"70%",IF(M229&gt;=13.5,"50%",IF(M229&gt;=5.5,"30%",IF(M229&gt;=0.1,"15%"))))</f>
        <v>30%</v>
      </c>
      <c r="P229" s="179">
        <f t="shared" si="130"/>
        <v>-3.5999999999999996</v>
      </c>
      <c r="Q229" s="31">
        <v>0.1</v>
      </c>
      <c r="R229" s="237">
        <f>IF(M229&gt;=L229,(M229+P229),M229+Q229)</f>
        <v>8.4</v>
      </c>
      <c r="S229" s="237">
        <f t="shared" si="126"/>
        <v>12</v>
      </c>
      <c r="T229" s="299">
        <f t="shared" ref="T229:T236" si="133">S229</f>
        <v>12</v>
      </c>
    </row>
    <row r="230" spans="1:20" x14ac:dyDescent="0.3">
      <c r="A230" s="298">
        <v>220</v>
      </c>
      <c r="B230" s="235" t="s">
        <v>37</v>
      </c>
      <c r="C230" s="235">
        <v>167</v>
      </c>
      <c r="D230" s="236"/>
      <c r="E230" s="179"/>
      <c r="F230" s="179"/>
      <c r="G230" s="179">
        <v>16.100000000000001</v>
      </c>
      <c r="H230" s="238">
        <f>G230</f>
        <v>16.100000000000001</v>
      </c>
      <c r="I230" s="179"/>
      <c r="J230" s="179"/>
      <c r="K230" s="238">
        <f t="shared" si="129"/>
        <v>-16.100000000000001</v>
      </c>
      <c r="L230" s="239">
        <f t="shared" si="120"/>
        <v>0</v>
      </c>
      <c r="M230" s="237">
        <f t="shared" si="121"/>
        <v>16.100000000000001</v>
      </c>
      <c r="N230" s="237">
        <f t="shared" si="122"/>
        <v>-16.100000000000001</v>
      </c>
      <c r="O230" s="179" t="str">
        <f t="shared" si="132"/>
        <v>50%</v>
      </c>
      <c r="P230" s="179">
        <f t="shared" si="130"/>
        <v>-8.0500000000000007</v>
      </c>
      <c r="Q230" s="31">
        <v>0.1</v>
      </c>
      <c r="R230" s="237">
        <f>IF(M230&gt;=L230,(M230+P230),M230+Q230)</f>
        <v>8.0500000000000007</v>
      </c>
      <c r="S230" s="237">
        <f t="shared" si="126"/>
        <v>16.100000000000001</v>
      </c>
      <c r="T230" s="299">
        <f t="shared" si="133"/>
        <v>16.100000000000001</v>
      </c>
    </row>
    <row r="231" spans="1:20" x14ac:dyDescent="0.3">
      <c r="A231" s="298">
        <v>221</v>
      </c>
      <c r="B231" s="72" t="s">
        <v>42</v>
      </c>
      <c r="C231" s="72">
        <v>214</v>
      </c>
      <c r="D231" s="75" t="s">
        <v>17</v>
      </c>
      <c r="E231" s="76"/>
      <c r="F231" s="31"/>
      <c r="G231" s="166">
        <v>14.1</v>
      </c>
      <c r="H231" s="246">
        <v>14</v>
      </c>
      <c r="I231" s="31">
        <v>105</v>
      </c>
      <c r="J231" s="31">
        <v>70</v>
      </c>
      <c r="K231" s="246">
        <f t="shared" si="129"/>
        <v>91</v>
      </c>
      <c r="L231" s="247">
        <f t="shared" si="120"/>
        <v>35</v>
      </c>
      <c r="M231" s="166">
        <f t="shared" si="121"/>
        <v>14.1</v>
      </c>
      <c r="N231" s="166">
        <f t="shared" si="122"/>
        <v>20.9</v>
      </c>
      <c r="O231" s="251">
        <v>0.3</v>
      </c>
      <c r="P231" s="31">
        <f t="shared" si="130"/>
        <v>6.27</v>
      </c>
      <c r="Q231" s="31" t="str">
        <f t="shared" si="131"/>
        <v>0.1</v>
      </c>
      <c r="R231" s="166">
        <f t="shared" ref="R231:R289" si="134">IF(M231&gt;=L231,(M231+P231),M231+Q231)</f>
        <v>14.2</v>
      </c>
      <c r="S231" s="166">
        <f t="shared" si="126"/>
        <v>14.2</v>
      </c>
      <c r="T231" s="300">
        <f t="shared" si="133"/>
        <v>14.2</v>
      </c>
    </row>
    <row r="232" spans="1:20" x14ac:dyDescent="0.3">
      <c r="A232" s="298">
        <v>222</v>
      </c>
      <c r="B232" s="72" t="s">
        <v>44</v>
      </c>
      <c r="C232" s="72">
        <v>137</v>
      </c>
      <c r="D232" s="75" t="s">
        <v>45</v>
      </c>
      <c r="E232" s="76"/>
      <c r="F232" s="31"/>
      <c r="G232" s="31">
        <v>14.2</v>
      </c>
      <c r="H232" s="246">
        <v>14</v>
      </c>
      <c r="I232" s="31">
        <v>101</v>
      </c>
      <c r="J232" s="31">
        <v>70</v>
      </c>
      <c r="K232" s="246">
        <f t="shared" si="129"/>
        <v>87</v>
      </c>
      <c r="L232" s="247">
        <f t="shared" si="120"/>
        <v>31</v>
      </c>
      <c r="M232" s="166">
        <f t="shared" si="121"/>
        <v>14.2</v>
      </c>
      <c r="N232" s="166">
        <f t="shared" si="122"/>
        <v>16.8</v>
      </c>
      <c r="O232" s="251">
        <v>0.3</v>
      </c>
      <c r="P232" s="31">
        <f t="shared" si="130"/>
        <v>5.04</v>
      </c>
      <c r="Q232" s="31" t="str">
        <f t="shared" si="131"/>
        <v>0.1</v>
      </c>
      <c r="R232" s="166">
        <f t="shared" si="134"/>
        <v>14.299999999999999</v>
      </c>
      <c r="S232" s="166">
        <f t="shared" si="126"/>
        <v>14.299999999999999</v>
      </c>
      <c r="T232" s="300">
        <f t="shared" si="133"/>
        <v>14.299999999999999</v>
      </c>
    </row>
    <row r="233" spans="1:20" x14ac:dyDescent="0.3">
      <c r="A233" s="298">
        <v>223</v>
      </c>
      <c r="B233" s="235" t="s">
        <v>47</v>
      </c>
      <c r="C233" s="235">
        <v>66</v>
      </c>
      <c r="D233" s="236"/>
      <c r="E233" s="179"/>
      <c r="F233" s="179"/>
      <c r="G233" s="237">
        <v>18.7</v>
      </c>
      <c r="H233" s="238">
        <f>G233</f>
        <v>18.7</v>
      </c>
      <c r="I233" s="179"/>
      <c r="J233" s="179"/>
      <c r="K233" s="238">
        <f t="shared" si="129"/>
        <v>-18.7</v>
      </c>
      <c r="L233" s="239">
        <f t="shared" si="120"/>
        <v>0</v>
      </c>
      <c r="M233" s="237">
        <f t="shared" si="121"/>
        <v>18.7</v>
      </c>
      <c r="N233" s="237">
        <f t="shared" si="122"/>
        <v>-18.7</v>
      </c>
      <c r="O233" s="179" t="str">
        <f t="shared" ref="O233:O243" si="135">IF(M233&gt;=19.5,"70%",IF(M233&gt;=13.5,"50%",IF(M233&gt;=5.5,"30%",IF(M233&gt;=0.1,"15%"))))</f>
        <v>50%</v>
      </c>
      <c r="P233" s="179">
        <f t="shared" si="130"/>
        <v>-9.35</v>
      </c>
      <c r="Q233" s="179">
        <v>0.1</v>
      </c>
      <c r="R233" s="237">
        <f t="shared" si="134"/>
        <v>9.35</v>
      </c>
      <c r="S233" s="237">
        <f t="shared" si="126"/>
        <v>18.7</v>
      </c>
      <c r="T233" s="299">
        <f t="shared" si="133"/>
        <v>18.7</v>
      </c>
    </row>
    <row r="234" spans="1:20" x14ac:dyDescent="0.3">
      <c r="A234" s="298">
        <v>224</v>
      </c>
      <c r="B234" s="235" t="s">
        <v>48</v>
      </c>
      <c r="C234" s="235">
        <v>42</v>
      </c>
      <c r="D234" s="236"/>
      <c r="E234" s="179"/>
      <c r="F234" s="179"/>
      <c r="G234" s="237">
        <v>12.8</v>
      </c>
      <c r="H234" s="238">
        <f>G234</f>
        <v>12.8</v>
      </c>
      <c r="I234" s="179"/>
      <c r="J234" s="179"/>
      <c r="K234" s="238">
        <f t="shared" si="129"/>
        <v>-12.8</v>
      </c>
      <c r="L234" s="239">
        <f t="shared" si="120"/>
        <v>0</v>
      </c>
      <c r="M234" s="237">
        <f t="shared" si="121"/>
        <v>12.8</v>
      </c>
      <c r="N234" s="237">
        <f t="shared" si="122"/>
        <v>-12.8</v>
      </c>
      <c r="O234" s="179" t="str">
        <f t="shared" si="135"/>
        <v>30%</v>
      </c>
      <c r="P234" s="179">
        <f t="shared" si="130"/>
        <v>-3.84</v>
      </c>
      <c r="Q234" s="31">
        <v>0.1</v>
      </c>
      <c r="R234" s="237">
        <f t="shared" si="134"/>
        <v>8.9600000000000009</v>
      </c>
      <c r="S234" s="237">
        <f t="shared" si="126"/>
        <v>12.8</v>
      </c>
      <c r="T234" s="299">
        <f t="shared" si="133"/>
        <v>12.8</v>
      </c>
    </row>
    <row r="235" spans="1:20" x14ac:dyDescent="0.3">
      <c r="A235" s="298">
        <v>225</v>
      </c>
      <c r="B235" s="235" t="s">
        <v>511</v>
      </c>
      <c r="C235" s="235">
        <v>213</v>
      </c>
      <c r="D235" s="236" t="s">
        <v>34</v>
      </c>
      <c r="E235" s="245"/>
      <c r="F235" s="179"/>
      <c r="G235" s="179">
        <v>18</v>
      </c>
      <c r="H235" s="238">
        <v>18</v>
      </c>
      <c r="I235" s="179">
        <v>88</v>
      </c>
      <c r="J235" s="179">
        <v>69</v>
      </c>
      <c r="K235" s="238">
        <f t="shared" si="129"/>
        <v>70</v>
      </c>
      <c r="L235" s="239">
        <f t="shared" si="120"/>
        <v>19</v>
      </c>
      <c r="M235" s="237">
        <f t="shared" si="121"/>
        <v>18</v>
      </c>
      <c r="N235" s="237">
        <f t="shared" si="122"/>
        <v>1</v>
      </c>
      <c r="O235" s="179" t="str">
        <f t="shared" si="135"/>
        <v>50%</v>
      </c>
      <c r="P235" s="179">
        <f t="shared" si="130"/>
        <v>0.5</v>
      </c>
      <c r="Q235" s="179" t="str">
        <f t="shared" si="131"/>
        <v>0.1</v>
      </c>
      <c r="R235" s="237">
        <f t="shared" si="134"/>
        <v>18.100000000000001</v>
      </c>
      <c r="S235" s="237">
        <f t="shared" si="126"/>
        <v>18.100000000000001</v>
      </c>
      <c r="T235" s="299">
        <f t="shared" si="133"/>
        <v>18.100000000000001</v>
      </c>
    </row>
    <row r="236" spans="1:20" x14ac:dyDescent="0.3">
      <c r="A236" s="298">
        <v>226</v>
      </c>
      <c r="B236" s="236" t="s">
        <v>49</v>
      </c>
      <c r="C236" s="235">
        <v>253</v>
      </c>
      <c r="D236" s="236"/>
      <c r="E236" s="242"/>
      <c r="F236" s="179"/>
      <c r="G236" s="237">
        <v>16</v>
      </c>
      <c r="H236" s="238">
        <f>G236</f>
        <v>16</v>
      </c>
      <c r="I236" s="179">
        <v>88</v>
      </c>
      <c r="J236" s="179">
        <v>72</v>
      </c>
      <c r="K236" s="238">
        <f t="shared" si="129"/>
        <v>72</v>
      </c>
      <c r="L236" s="239">
        <f t="shared" si="120"/>
        <v>16</v>
      </c>
      <c r="M236" s="237">
        <f t="shared" si="121"/>
        <v>16</v>
      </c>
      <c r="N236" s="237">
        <f t="shared" si="122"/>
        <v>0</v>
      </c>
      <c r="O236" s="179" t="str">
        <f t="shared" si="135"/>
        <v>50%</v>
      </c>
      <c r="P236" s="179">
        <f t="shared" si="130"/>
        <v>0</v>
      </c>
      <c r="Q236" s="179" t="str">
        <f t="shared" si="131"/>
        <v>0.1</v>
      </c>
      <c r="R236" s="237">
        <f t="shared" si="134"/>
        <v>16</v>
      </c>
      <c r="S236" s="237">
        <f t="shared" si="126"/>
        <v>16</v>
      </c>
      <c r="T236" s="299">
        <f t="shared" si="133"/>
        <v>16</v>
      </c>
    </row>
    <row r="237" spans="1:20" x14ac:dyDescent="0.3">
      <c r="A237" s="298">
        <v>227</v>
      </c>
      <c r="B237" s="72" t="s">
        <v>456</v>
      </c>
      <c r="C237" s="72">
        <v>444</v>
      </c>
      <c r="D237" s="252"/>
      <c r="E237" s="255"/>
      <c r="F237" s="254"/>
      <c r="G237" s="31">
        <v>24</v>
      </c>
      <c r="H237" s="31">
        <v>24</v>
      </c>
      <c r="I237" s="31">
        <v>93</v>
      </c>
      <c r="J237" s="31">
        <v>72</v>
      </c>
      <c r="K237" s="31">
        <f t="shared" si="129"/>
        <v>69</v>
      </c>
      <c r="L237" s="31">
        <f t="shared" si="120"/>
        <v>21</v>
      </c>
      <c r="M237" s="31">
        <f t="shared" si="121"/>
        <v>24</v>
      </c>
      <c r="N237" s="31">
        <f t="shared" si="122"/>
        <v>-3</v>
      </c>
      <c r="O237" s="31" t="str">
        <f t="shared" si="135"/>
        <v>70%</v>
      </c>
      <c r="P237" s="31">
        <f t="shared" si="130"/>
        <v>-2.0999999999999996</v>
      </c>
      <c r="Q237" s="31">
        <v>0.1</v>
      </c>
      <c r="R237" s="31">
        <f t="shared" si="134"/>
        <v>21.9</v>
      </c>
      <c r="S237" s="31">
        <f t="shared" si="126"/>
        <v>21.9</v>
      </c>
      <c r="T237" s="302">
        <v>22</v>
      </c>
    </row>
    <row r="238" spans="1:20" x14ac:dyDescent="0.3">
      <c r="A238" s="298">
        <v>228</v>
      </c>
      <c r="B238" s="235" t="s">
        <v>51</v>
      </c>
      <c r="C238" s="235">
        <v>205</v>
      </c>
      <c r="D238" s="236"/>
      <c r="E238" s="76"/>
      <c r="F238" s="179"/>
      <c r="G238" s="179">
        <v>10</v>
      </c>
      <c r="H238" s="238">
        <f>G238</f>
        <v>10</v>
      </c>
      <c r="I238" s="179">
        <v>85</v>
      </c>
      <c r="J238" s="179">
        <v>69</v>
      </c>
      <c r="K238" s="238">
        <f t="shared" si="129"/>
        <v>75</v>
      </c>
      <c r="L238" s="239">
        <f t="shared" si="120"/>
        <v>16</v>
      </c>
      <c r="M238" s="237">
        <f t="shared" si="121"/>
        <v>10</v>
      </c>
      <c r="N238" s="237">
        <f t="shared" si="122"/>
        <v>6</v>
      </c>
      <c r="O238" s="179" t="str">
        <f t="shared" si="135"/>
        <v>30%</v>
      </c>
      <c r="P238" s="179">
        <f t="shared" si="130"/>
        <v>1.7999999999999998</v>
      </c>
      <c r="Q238" s="179" t="str">
        <f t="shared" si="131"/>
        <v>0.1</v>
      </c>
      <c r="R238" s="237">
        <f t="shared" si="134"/>
        <v>10.1</v>
      </c>
      <c r="S238" s="237">
        <f t="shared" si="126"/>
        <v>10.1</v>
      </c>
      <c r="T238" s="299">
        <f>S238</f>
        <v>10.1</v>
      </c>
    </row>
    <row r="239" spans="1:20" x14ac:dyDescent="0.3">
      <c r="A239" s="298">
        <v>229</v>
      </c>
      <c r="B239" s="240" t="s">
        <v>51</v>
      </c>
      <c r="C239" s="235">
        <v>330</v>
      </c>
      <c r="D239" s="241"/>
      <c r="E239" s="242"/>
      <c r="F239" s="243"/>
      <c r="G239" s="237">
        <v>11</v>
      </c>
      <c r="H239" s="238">
        <v>11</v>
      </c>
      <c r="I239" s="179">
        <v>79</v>
      </c>
      <c r="J239" s="179">
        <v>70</v>
      </c>
      <c r="K239" s="238">
        <f t="shared" si="129"/>
        <v>68</v>
      </c>
      <c r="L239" s="239">
        <f t="shared" si="120"/>
        <v>9</v>
      </c>
      <c r="M239" s="237">
        <f t="shared" si="121"/>
        <v>11</v>
      </c>
      <c r="N239" s="237">
        <f t="shared" si="122"/>
        <v>-2</v>
      </c>
      <c r="O239" s="179" t="str">
        <f t="shared" si="135"/>
        <v>30%</v>
      </c>
      <c r="P239" s="179">
        <f t="shared" si="130"/>
        <v>-0.6</v>
      </c>
      <c r="Q239" s="179">
        <v>0.1</v>
      </c>
      <c r="R239" s="237">
        <f t="shared" si="134"/>
        <v>10.4</v>
      </c>
      <c r="S239" s="237">
        <f t="shared" si="126"/>
        <v>10.4</v>
      </c>
      <c r="T239" s="299">
        <f>S239</f>
        <v>10.4</v>
      </c>
    </row>
    <row r="240" spans="1:20" x14ac:dyDescent="0.3">
      <c r="A240" s="298">
        <v>230</v>
      </c>
      <c r="B240" s="240" t="s">
        <v>52</v>
      </c>
      <c r="C240" s="235">
        <v>331</v>
      </c>
      <c r="D240" s="241" t="s">
        <v>20</v>
      </c>
      <c r="E240" s="242"/>
      <c r="F240" s="243"/>
      <c r="G240" s="237">
        <v>13</v>
      </c>
      <c r="H240" s="238">
        <f>G240</f>
        <v>13</v>
      </c>
      <c r="I240" s="179">
        <v>93</v>
      </c>
      <c r="J240" s="179">
        <v>70</v>
      </c>
      <c r="K240" s="238">
        <f t="shared" si="129"/>
        <v>80</v>
      </c>
      <c r="L240" s="239">
        <f t="shared" si="120"/>
        <v>23</v>
      </c>
      <c r="M240" s="237">
        <f t="shared" si="121"/>
        <v>13</v>
      </c>
      <c r="N240" s="237">
        <f t="shared" si="122"/>
        <v>10</v>
      </c>
      <c r="O240" s="179" t="str">
        <f t="shared" si="135"/>
        <v>30%</v>
      </c>
      <c r="P240" s="179">
        <f t="shared" si="130"/>
        <v>3</v>
      </c>
      <c r="Q240" s="179" t="str">
        <f t="shared" si="131"/>
        <v>0.1</v>
      </c>
      <c r="R240" s="237">
        <f t="shared" si="134"/>
        <v>13.1</v>
      </c>
      <c r="S240" s="237">
        <f t="shared" si="126"/>
        <v>13.1</v>
      </c>
      <c r="T240" s="299">
        <f>S240</f>
        <v>13.1</v>
      </c>
    </row>
    <row r="241" spans="1:20" x14ac:dyDescent="0.3">
      <c r="A241" s="298">
        <v>231</v>
      </c>
      <c r="B241" s="235" t="s">
        <v>53</v>
      </c>
      <c r="C241" s="235">
        <v>332</v>
      </c>
      <c r="D241" s="236"/>
      <c r="E241" s="242"/>
      <c r="F241" s="179"/>
      <c r="G241" s="179">
        <v>21</v>
      </c>
      <c r="H241" s="179">
        <v>21</v>
      </c>
      <c r="I241" s="179">
        <v>97</v>
      </c>
      <c r="J241" s="179">
        <v>70</v>
      </c>
      <c r="K241" s="179">
        <f t="shared" si="129"/>
        <v>76</v>
      </c>
      <c r="L241" s="179">
        <f t="shared" si="120"/>
        <v>27</v>
      </c>
      <c r="M241" s="179">
        <f t="shared" si="121"/>
        <v>21</v>
      </c>
      <c r="N241" s="179">
        <f t="shared" si="122"/>
        <v>6</v>
      </c>
      <c r="O241" s="179" t="str">
        <f t="shared" si="135"/>
        <v>70%</v>
      </c>
      <c r="P241" s="179">
        <f t="shared" si="130"/>
        <v>4.1999999999999993</v>
      </c>
      <c r="Q241" s="179" t="str">
        <f t="shared" si="131"/>
        <v>0.1</v>
      </c>
      <c r="R241" s="179">
        <f t="shared" si="134"/>
        <v>21.1</v>
      </c>
      <c r="S241" s="179">
        <f t="shared" si="126"/>
        <v>21.1</v>
      </c>
      <c r="T241" s="299">
        <f>S241</f>
        <v>21.1</v>
      </c>
    </row>
    <row r="242" spans="1:20" x14ac:dyDescent="0.3">
      <c r="A242" s="298">
        <v>232</v>
      </c>
      <c r="B242" s="236" t="s">
        <v>53</v>
      </c>
      <c r="C242" s="235">
        <v>333</v>
      </c>
      <c r="D242" s="236"/>
      <c r="E242" s="242"/>
      <c r="F242" s="179"/>
      <c r="G242" s="179">
        <v>21</v>
      </c>
      <c r="H242" s="179">
        <v>21</v>
      </c>
      <c r="I242" s="179">
        <v>100</v>
      </c>
      <c r="J242" s="179">
        <v>71</v>
      </c>
      <c r="K242" s="179">
        <f t="shared" si="129"/>
        <v>79</v>
      </c>
      <c r="L242" s="179">
        <f t="shared" si="120"/>
        <v>29</v>
      </c>
      <c r="M242" s="179">
        <f t="shared" si="121"/>
        <v>21</v>
      </c>
      <c r="N242" s="179">
        <f t="shared" si="122"/>
        <v>8</v>
      </c>
      <c r="O242" s="179" t="str">
        <f t="shared" si="135"/>
        <v>70%</v>
      </c>
      <c r="P242" s="179">
        <f t="shared" si="130"/>
        <v>5.6</v>
      </c>
      <c r="Q242" s="179" t="str">
        <f t="shared" si="131"/>
        <v>0.1</v>
      </c>
      <c r="R242" s="179">
        <f t="shared" si="134"/>
        <v>21.1</v>
      </c>
      <c r="S242" s="179">
        <f t="shared" si="126"/>
        <v>21.1</v>
      </c>
      <c r="T242" s="232">
        <v>21</v>
      </c>
    </row>
    <row r="243" spans="1:20" x14ac:dyDescent="0.3">
      <c r="A243" s="298">
        <v>233</v>
      </c>
      <c r="B243" s="235" t="s">
        <v>54</v>
      </c>
      <c r="C243" s="235">
        <v>117</v>
      </c>
      <c r="D243" s="236"/>
      <c r="E243" s="179"/>
      <c r="F243" s="179"/>
      <c r="G243" s="237">
        <v>24</v>
      </c>
      <c r="H243" s="238">
        <f>G243</f>
        <v>24</v>
      </c>
      <c r="I243" s="179"/>
      <c r="J243" s="179"/>
      <c r="K243" s="238">
        <f t="shared" si="129"/>
        <v>-24</v>
      </c>
      <c r="L243" s="239">
        <f t="shared" si="120"/>
        <v>0</v>
      </c>
      <c r="M243" s="237">
        <f t="shared" si="121"/>
        <v>24</v>
      </c>
      <c r="N243" s="237">
        <f t="shared" si="122"/>
        <v>-24</v>
      </c>
      <c r="O243" s="179" t="str">
        <f t="shared" si="135"/>
        <v>70%</v>
      </c>
      <c r="P243" s="179">
        <f t="shared" si="130"/>
        <v>-16.799999999999997</v>
      </c>
      <c r="Q243" s="179">
        <v>0.1</v>
      </c>
      <c r="R243" s="237">
        <f t="shared" si="134"/>
        <v>7.2000000000000028</v>
      </c>
      <c r="S243" s="237">
        <f t="shared" si="126"/>
        <v>24</v>
      </c>
      <c r="T243" s="299">
        <f>S243</f>
        <v>24</v>
      </c>
    </row>
    <row r="244" spans="1:20" x14ac:dyDescent="0.3">
      <c r="A244" s="298">
        <v>234</v>
      </c>
      <c r="B244" s="235" t="s">
        <v>55</v>
      </c>
      <c r="C244" s="235">
        <v>144</v>
      </c>
      <c r="D244" s="236" t="s">
        <v>56</v>
      </c>
      <c r="E244" s="179"/>
      <c r="F244" s="179"/>
      <c r="G244" s="179">
        <v>5</v>
      </c>
      <c r="H244" s="238">
        <v>5</v>
      </c>
      <c r="I244" s="179"/>
      <c r="J244" s="179"/>
      <c r="K244" s="238">
        <f t="shared" si="129"/>
        <v>-5</v>
      </c>
      <c r="L244" s="239">
        <f t="shared" si="120"/>
        <v>0</v>
      </c>
      <c r="M244" s="237">
        <f t="shared" si="121"/>
        <v>5</v>
      </c>
      <c r="N244" s="237">
        <f t="shared" si="122"/>
        <v>-5</v>
      </c>
      <c r="O244" s="244">
        <v>0.3</v>
      </c>
      <c r="P244" s="179">
        <f t="shared" si="130"/>
        <v>-1.5</v>
      </c>
      <c r="Q244" s="179">
        <v>0.1</v>
      </c>
      <c r="R244" s="237">
        <f t="shared" si="134"/>
        <v>3.5</v>
      </c>
      <c r="S244" s="237">
        <f t="shared" si="126"/>
        <v>5</v>
      </c>
      <c r="T244" s="299">
        <f>S244</f>
        <v>5</v>
      </c>
    </row>
    <row r="245" spans="1:20" x14ac:dyDescent="0.3">
      <c r="A245" s="298">
        <v>235</v>
      </c>
      <c r="B245" s="235" t="s">
        <v>57</v>
      </c>
      <c r="C245" s="235">
        <v>121</v>
      </c>
      <c r="D245" s="236"/>
      <c r="E245" s="242"/>
      <c r="F245" s="179"/>
      <c r="G245" s="237">
        <v>14</v>
      </c>
      <c r="H245" s="238">
        <v>14</v>
      </c>
      <c r="I245" s="179">
        <v>98</v>
      </c>
      <c r="J245" s="179">
        <v>70</v>
      </c>
      <c r="K245" s="238">
        <f t="shared" si="129"/>
        <v>84</v>
      </c>
      <c r="L245" s="239">
        <f t="shared" si="120"/>
        <v>28</v>
      </c>
      <c r="M245" s="237">
        <f t="shared" si="121"/>
        <v>14</v>
      </c>
      <c r="N245" s="237">
        <f t="shared" si="122"/>
        <v>14</v>
      </c>
      <c r="O245" s="244">
        <v>0.3</v>
      </c>
      <c r="P245" s="179">
        <f t="shared" si="130"/>
        <v>4.2</v>
      </c>
      <c r="Q245" s="179" t="str">
        <f t="shared" si="131"/>
        <v>0.1</v>
      </c>
      <c r="R245" s="237">
        <f t="shared" si="134"/>
        <v>14.1</v>
      </c>
      <c r="S245" s="237">
        <f t="shared" si="126"/>
        <v>14.1</v>
      </c>
      <c r="T245" s="299">
        <f>S245</f>
        <v>14.1</v>
      </c>
    </row>
    <row r="246" spans="1:20" x14ac:dyDescent="0.3">
      <c r="A246" s="298">
        <v>236</v>
      </c>
      <c r="B246" s="240" t="s">
        <v>59</v>
      </c>
      <c r="C246" s="235">
        <v>334</v>
      </c>
      <c r="D246" s="241"/>
      <c r="E246" s="242"/>
      <c r="F246" s="243"/>
      <c r="G246" s="179">
        <v>21</v>
      </c>
      <c r="H246" s="238">
        <f>G246</f>
        <v>21</v>
      </c>
      <c r="I246" s="179">
        <v>106</v>
      </c>
      <c r="J246" s="179">
        <v>70</v>
      </c>
      <c r="K246" s="238">
        <f t="shared" si="129"/>
        <v>85</v>
      </c>
      <c r="L246" s="239">
        <f t="shared" si="120"/>
        <v>36</v>
      </c>
      <c r="M246" s="237">
        <f t="shared" si="121"/>
        <v>21</v>
      </c>
      <c r="N246" s="237">
        <f t="shared" si="122"/>
        <v>15</v>
      </c>
      <c r="O246" s="179" t="str">
        <f>IF(M246&gt;=19.5,"70%",IF(M246&gt;=13.5,"50%",IF(M246&gt;=5.5,"30%",IF(M246&gt;=0.1,"15%"))))</f>
        <v>70%</v>
      </c>
      <c r="P246" s="179">
        <f t="shared" si="130"/>
        <v>10.5</v>
      </c>
      <c r="Q246" s="179" t="str">
        <f t="shared" si="131"/>
        <v>0.1</v>
      </c>
      <c r="R246" s="237">
        <f t="shared" si="134"/>
        <v>21.1</v>
      </c>
      <c r="S246" s="237">
        <f t="shared" si="126"/>
        <v>21.1</v>
      </c>
      <c r="T246" s="299">
        <f>S246</f>
        <v>21.1</v>
      </c>
    </row>
    <row r="247" spans="1:20" x14ac:dyDescent="0.3">
      <c r="A247" s="298">
        <v>237</v>
      </c>
      <c r="B247" s="235" t="s">
        <v>60</v>
      </c>
      <c r="C247" s="235">
        <v>335</v>
      </c>
      <c r="D247" s="256"/>
      <c r="E247" s="257"/>
      <c r="F247" s="258"/>
      <c r="G247" s="179">
        <v>17.899999999999999</v>
      </c>
      <c r="H247" s="238">
        <f>G247</f>
        <v>17.899999999999999</v>
      </c>
      <c r="I247" s="179"/>
      <c r="J247" s="179"/>
      <c r="K247" s="238">
        <f t="shared" si="129"/>
        <v>-17.899999999999999</v>
      </c>
      <c r="L247" s="239">
        <f t="shared" si="120"/>
        <v>0</v>
      </c>
      <c r="M247" s="237">
        <f t="shared" si="121"/>
        <v>17.899999999999999</v>
      </c>
      <c r="N247" s="237">
        <f t="shared" si="122"/>
        <v>-17.899999999999999</v>
      </c>
      <c r="O247" s="179" t="str">
        <f t="shared" ref="O247:O255" si="136">IF(M247&gt;=19.5,"70%",IF(M247&gt;=13.5,"50%",IF(M247&gt;=5.5,"30%",IF(M247&gt;=0.1,"15%"))))</f>
        <v>50%</v>
      </c>
      <c r="P247" s="179">
        <f t="shared" si="130"/>
        <v>-8.9499999999999993</v>
      </c>
      <c r="Q247" s="179">
        <v>0.1</v>
      </c>
      <c r="R247" s="237">
        <f t="shared" si="134"/>
        <v>8.9499999999999993</v>
      </c>
      <c r="S247" s="237">
        <f t="shared" si="126"/>
        <v>17.899999999999999</v>
      </c>
      <c r="T247" s="299">
        <f t="shared" ref="T247" si="137">S247</f>
        <v>17.899999999999999</v>
      </c>
    </row>
    <row r="248" spans="1:20" x14ac:dyDescent="0.3">
      <c r="A248" s="298">
        <v>238</v>
      </c>
      <c r="B248" s="235" t="s">
        <v>62</v>
      </c>
      <c r="C248" s="235">
        <v>219</v>
      </c>
      <c r="D248" s="236"/>
      <c r="E248" s="179"/>
      <c r="F248" s="179"/>
      <c r="G248" s="237">
        <v>24</v>
      </c>
      <c r="H248" s="238">
        <f>G248</f>
        <v>24</v>
      </c>
      <c r="I248" s="179"/>
      <c r="J248" s="179"/>
      <c r="K248" s="238">
        <f t="shared" si="129"/>
        <v>-24</v>
      </c>
      <c r="L248" s="239">
        <f t="shared" si="120"/>
        <v>0</v>
      </c>
      <c r="M248" s="237">
        <f t="shared" si="121"/>
        <v>24</v>
      </c>
      <c r="N248" s="237">
        <f t="shared" si="122"/>
        <v>-24</v>
      </c>
      <c r="O248" s="179" t="str">
        <f t="shared" si="136"/>
        <v>70%</v>
      </c>
      <c r="P248" s="179">
        <f t="shared" si="130"/>
        <v>-16.799999999999997</v>
      </c>
      <c r="Q248" s="179">
        <v>0.1</v>
      </c>
      <c r="R248" s="237">
        <f t="shared" si="134"/>
        <v>7.2000000000000028</v>
      </c>
      <c r="S248" s="237">
        <f t="shared" si="126"/>
        <v>24</v>
      </c>
      <c r="T248" s="299">
        <f>S248</f>
        <v>24</v>
      </c>
    </row>
    <row r="249" spans="1:20" x14ac:dyDescent="0.3">
      <c r="A249" s="298">
        <v>239</v>
      </c>
      <c r="B249" s="72" t="s">
        <v>441</v>
      </c>
      <c r="C249" s="72">
        <v>429</v>
      </c>
      <c r="D249" s="252"/>
      <c r="E249" s="259"/>
      <c r="F249" s="254"/>
      <c r="G249" s="31">
        <v>24</v>
      </c>
      <c r="H249" s="31">
        <v>24</v>
      </c>
      <c r="I249" s="31">
        <v>112</v>
      </c>
      <c r="J249" s="31">
        <v>70</v>
      </c>
      <c r="K249" s="31">
        <f t="shared" si="129"/>
        <v>88</v>
      </c>
      <c r="L249" s="31">
        <f t="shared" si="120"/>
        <v>42</v>
      </c>
      <c r="M249" s="31">
        <f t="shared" si="121"/>
        <v>24</v>
      </c>
      <c r="N249" s="31">
        <f t="shared" si="122"/>
        <v>18</v>
      </c>
      <c r="O249" s="31" t="str">
        <f t="shared" si="136"/>
        <v>70%</v>
      </c>
      <c r="P249" s="31">
        <f t="shared" si="130"/>
        <v>12.6</v>
      </c>
      <c r="Q249" s="31" t="str">
        <f t="shared" ref="Q249:Q250" si="138">IF(N249&lt;0,O249, "0.1")</f>
        <v>0.1</v>
      </c>
      <c r="R249" s="31">
        <f t="shared" si="134"/>
        <v>24.1</v>
      </c>
      <c r="S249" s="31">
        <f t="shared" si="126"/>
        <v>24.1</v>
      </c>
      <c r="T249" s="302">
        <v>24</v>
      </c>
    </row>
    <row r="250" spans="1:20" x14ac:dyDescent="0.3">
      <c r="A250" s="298">
        <v>240</v>
      </c>
      <c r="B250" s="235" t="s">
        <v>66</v>
      </c>
      <c r="C250" s="235">
        <v>268</v>
      </c>
      <c r="D250" s="236" t="s">
        <v>65</v>
      </c>
      <c r="E250" s="179"/>
      <c r="F250" s="179"/>
      <c r="G250" s="237">
        <v>22</v>
      </c>
      <c r="H250" s="238">
        <v>22</v>
      </c>
      <c r="I250" s="179">
        <v>99</v>
      </c>
      <c r="J250" s="179">
        <v>70</v>
      </c>
      <c r="K250" s="238">
        <f t="shared" si="129"/>
        <v>77</v>
      </c>
      <c r="L250" s="239">
        <f t="shared" si="120"/>
        <v>29</v>
      </c>
      <c r="M250" s="237">
        <f t="shared" si="121"/>
        <v>22</v>
      </c>
      <c r="N250" s="237">
        <f t="shared" si="122"/>
        <v>7</v>
      </c>
      <c r="O250" s="179" t="str">
        <f t="shared" si="136"/>
        <v>70%</v>
      </c>
      <c r="P250" s="179">
        <f t="shared" si="130"/>
        <v>4.8999999999999995</v>
      </c>
      <c r="Q250" s="179" t="str">
        <f t="shared" si="138"/>
        <v>0.1</v>
      </c>
      <c r="R250" s="237">
        <f t="shared" si="134"/>
        <v>22.1</v>
      </c>
      <c r="S250" s="237">
        <f t="shared" si="126"/>
        <v>22.1</v>
      </c>
      <c r="T250" s="299">
        <f>S250</f>
        <v>22.1</v>
      </c>
    </row>
    <row r="251" spans="1:20" x14ac:dyDescent="0.3">
      <c r="A251" s="298">
        <v>241</v>
      </c>
      <c r="B251" s="235" t="s">
        <v>68</v>
      </c>
      <c r="C251" s="235">
        <v>272</v>
      </c>
      <c r="D251" s="236"/>
      <c r="E251" s="179"/>
      <c r="F251" s="179"/>
      <c r="G251" s="237">
        <v>24</v>
      </c>
      <c r="H251" s="238">
        <v>22</v>
      </c>
      <c r="I251" s="179"/>
      <c r="J251" s="179"/>
      <c r="K251" s="238">
        <f t="shared" si="129"/>
        <v>-22</v>
      </c>
      <c r="L251" s="239">
        <f t="shared" si="120"/>
        <v>0</v>
      </c>
      <c r="M251" s="237">
        <f t="shared" si="121"/>
        <v>24</v>
      </c>
      <c r="N251" s="237">
        <f t="shared" si="122"/>
        <v>-24</v>
      </c>
      <c r="O251" s="179" t="str">
        <f t="shared" si="136"/>
        <v>70%</v>
      </c>
      <c r="P251" s="179">
        <f t="shared" si="130"/>
        <v>-16.799999999999997</v>
      </c>
      <c r="Q251" s="179">
        <v>0.1</v>
      </c>
      <c r="R251" s="237">
        <f t="shared" si="134"/>
        <v>7.2000000000000028</v>
      </c>
      <c r="S251" s="237">
        <f t="shared" si="126"/>
        <v>24</v>
      </c>
      <c r="T251" s="299">
        <f>S251</f>
        <v>24</v>
      </c>
    </row>
    <row r="252" spans="1:20" x14ac:dyDescent="0.3">
      <c r="A252" s="298">
        <v>242</v>
      </c>
      <c r="B252" s="235" t="s">
        <v>69</v>
      </c>
      <c r="C252" s="235">
        <v>285</v>
      </c>
      <c r="D252" s="236"/>
      <c r="E252" s="179"/>
      <c r="F252" s="179"/>
      <c r="G252" s="237">
        <v>24</v>
      </c>
      <c r="H252" s="238">
        <v>24</v>
      </c>
      <c r="I252" s="179"/>
      <c r="J252" s="179"/>
      <c r="K252" s="238">
        <f t="shared" si="129"/>
        <v>-24</v>
      </c>
      <c r="L252" s="239">
        <f t="shared" si="120"/>
        <v>0</v>
      </c>
      <c r="M252" s="237">
        <f t="shared" si="121"/>
        <v>24</v>
      </c>
      <c r="N252" s="237">
        <f t="shared" si="122"/>
        <v>-24</v>
      </c>
      <c r="O252" s="179" t="str">
        <f t="shared" si="136"/>
        <v>70%</v>
      </c>
      <c r="P252" s="179">
        <f t="shared" si="130"/>
        <v>-16.799999999999997</v>
      </c>
      <c r="Q252" s="179">
        <v>0.1</v>
      </c>
      <c r="R252" s="237">
        <f t="shared" si="134"/>
        <v>7.2000000000000028</v>
      </c>
      <c r="S252" s="237">
        <f t="shared" si="126"/>
        <v>24</v>
      </c>
      <c r="T252" s="299">
        <f t="shared" ref="T252:T256" si="139">S252</f>
        <v>24</v>
      </c>
    </row>
    <row r="253" spans="1:20" x14ac:dyDescent="0.3">
      <c r="A253" s="298">
        <v>243</v>
      </c>
      <c r="B253" s="235" t="s">
        <v>70</v>
      </c>
      <c r="C253" s="235">
        <v>90</v>
      </c>
      <c r="D253" s="236"/>
      <c r="E253" s="179"/>
      <c r="F253" s="179"/>
      <c r="G253" s="237">
        <v>24</v>
      </c>
      <c r="H253" s="238">
        <f>G253</f>
        <v>24</v>
      </c>
      <c r="I253" s="179"/>
      <c r="J253" s="179"/>
      <c r="K253" s="238">
        <f t="shared" si="129"/>
        <v>-24</v>
      </c>
      <c r="L253" s="239">
        <f t="shared" si="120"/>
        <v>0</v>
      </c>
      <c r="M253" s="237">
        <f t="shared" si="121"/>
        <v>24</v>
      </c>
      <c r="N253" s="237">
        <f t="shared" si="122"/>
        <v>-24</v>
      </c>
      <c r="O253" s="179" t="str">
        <f t="shared" si="136"/>
        <v>70%</v>
      </c>
      <c r="P253" s="179">
        <f t="shared" si="130"/>
        <v>-16.799999999999997</v>
      </c>
      <c r="Q253" s="179">
        <v>0.1</v>
      </c>
      <c r="R253" s="237">
        <f t="shared" si="134"/>
        <v>7.2000000000000028</v>
      </c>
      <c r="S253" s="237">
        <f t="shared" si="126"/>
        <v>24</v>
      </c>
      <c r="T253" s="299">
        <f t="shared" si="139"/>
        <v>24</v>
      </c>
    </row>
    <row r="254" spans="1:20" x14ac:dyDescent="0.3">
      <c r="A254" s="298">
        <v>244</v>
      </c>
      <c r="B254" s="235" t="s">
        <v>75</v>
      </c>
      <c r="C254" s="235">
        <v>159</v>
      </c>
      <c r="D254" s="236"/>
      <c r="E254" s="179"/>
      <c r="F254" s="179"/>
      <c r="G254" s="179">
        <v>17.899999999999999</v>
      </c>
      <c r="H254" s="238">
        <f>G254</f>
        <v>17.899999999999999</v>
      </c>
      <c r="I254" s="179"/>
      <c r="J254" s="179"/>
      <c r="K254" s="238">
        <f t="shared" si="129"/>
        <v>-17.899999999999999</v>
      </c>
      <c r="L254" s="239">
        <f t="shared" si="120"/>
        <v>0</v>
      </c>
      <c r="M254" s="237">
        <f t="shared" si="121"/>
        <v>17.899999999999999</v>
      </c>
      <c r="N254" s="237">
        <f t="shared" si="122"/>
        <v>-17.899999999999999</v>
      </c>
      <c r="O254" s="179" t="str">
        <f t="shared" si="136"/>
        <v>50%</v>
      </c>
      <c r="P254" s="179">
        <f t="shared" si="130"/>
        <v>-8.9499999999999993</v>
      </c>
      <c r="Q254" s="179">
        <v>0.1</v>
      </c>
      <c r="R254" s="237">
        <f t="shared" si="134"/>
        <v>8.9499999999999993</v>
      </c>
      <c r="S254" s="237">
        <f t="shared" si="126"/>
        <v>17.899999999999999</v>
      </c>
      <c r="T254" s="299">
        <f t="shared" si="139"/>
        <v>17.899999999999999</v>
      </c>
    </row>
    <row r="255" spans="1:20" x14ac:dyDescent="0.3">
      <c r="A255" s="298">
        <v>245</v>
      </c>
      <c r="B255" s="236" t="s">
        <v>77</v>
      </c>
      <c r="C255" s="235">
        <v>337</v>
      </c>
      <c r="D255" s="236"/>
      <c r="E255" s="242"/>
      <c r="F255" s="179"/>
      <c r="G255" s="179">
        <v>23</v>
      </c>
      <c r="H255" s="179">
        <v>23</v>
      </c>
      <c r="I255" s="179">
        <v>102</v>
      </c>
      <c r="J255" s="179">
        <v>70</v>
      </c>
      <c r="K255" s="179">
        <f t="shared" si="129"/>
        <v>79</v>
      </c>
      <c r="L255" s="179">
        <f t="shared" si="120"/>
        <v>32</v>
      </c>
      <c r="M255" s="179">
        <f t="shared" si="121"/>
        <v>23</v>
      </c>
      <c r="N255" s="179">
        <f t="shared" si="122"/>
        <v>9</v>
      </c>
      <c r="O255" s="179" t="str">
        <f t="shared" si="136"/>
        <v>70%</v>
      </c>
      <c r="P255" s="179">
        <f t="shared" si="130"/>
        <v>6.3</v>
      </c>
      <c r="Q255" s="179">
        <v>0.1</v>
      </c>
      <c r="R255" s="179">
        <f t="shared" si="134"/>
        <v>23.1</v>
      </c>
      <c r="S255" s="179">
        <f t="shared" si="126"/>
        <v>23.1</v>
      </c>
      <c r="T255" s="299">
        <f t="shared" si="139"/>
        <v>23.1</v>
      </c>
    </row>
    <row r="256" spans="1:20" x14ac:dyDescent="0.3">
      <c r="A256" s="298">
        <v>246</v>
      </c>
      <c r="B256" s="235" t="s">
        <v>78</v>
      </c>
      <c r="C256" s="235">
        <v>35</v>
      </c>
      <c r="D256" s="236"/>
      <c r="E256" s="179"/>
      <c r="F256" s="179"/>
      <c r="G256" s="237">
        <v>13.5</v>
      </c>
      <c r="H256" s="238">
        <f>G256</f>
        <v>13.5</v>
      </c>
      <c r="I256" s="179"/>
      <c r="J256" s="179"/>
      <c r="K256" s="238">
        <f t="shared" si="129"/>
        <v>-13.5</v>
      </c>
      <c r="L256" s="239">
        <f t="shared" si="120"/>
        <v>0</v>
      </c>
      <c r="M256" s="237">
        <f t="shared" si="121"/>
        <v>13.5</v>
      </c>
      <c r="N256" s="237">
        <f t="shared" si="122"/>
        <v>-13.5</v>
      </c>
      <c r="O256" s="244">
        <v>0.3</v>
      </c>
      <c r="P256" s="179">
        <f t="shared" si="130"/>
        <v>-4.05</v>
      </c>
      <c r="Q256" s="179">
        <v>0.1</v>
      </c>
      <c r="R256" s="237">
        <f t="shared" si="134"/>
        <v>9.4499999999999993</v>
      </c>
      <c r="S256" s="237">
        <f t="shared" si="126"/>
        <v>13.5</v>
      </c>
      <c r="T256" s="299">
        <f t="shared" si="139"/>
        <v>13.5</v>
      </c>
    </row>
    <row r="257" spans="1:20" x14ac:dyDescent="0.3">
      <c r="A257" s="298">
        <v>247</v>
      </c>
      <c r="B257" s="72" t="s">
        <v>443</v>
      </c>
      <c r="C257" s="72">
        <v>431</v>
      </c>
      <c r="D257" s="252"/>
      <c r="E257" s="259"/>
      <c r="F257" s="254"/>
      <c r="G257" s="31">
        <v>24</v>
      </c>
      <c r="H257" s="31">
        <v>24</v>
      </c>
      <c r="I257" s="31">
        <v>99</v>
      </c>
      <c r="J257" s="31">
        <v>70</v>
      </c>
      <c r="K257" s="31">
        <f t="shared" si="129"/>
        <v>75</v>
      </c>
      <c r="L257" s="31">
        <f t="shared" si="120"/>
        <v>29</v>
      </c>
      <c r="M257" s="31">
        <f t="shared" si="121"/>
        <v>24</v>
      </c>
      <c r="N257" s="31">
        <f t="shared" si="122"/>
        <v>5</v>
      </c>
      <c r="O257" s="31" t="str">
        <f>IF(M257&gt;=19.5,"70%",IF(M257&gt;=13.5,"50%",IF(M257&gt;=5.5,"30%",IF(M257&gt;=0.1,"15%"))))</f>
        <v>70%</v>
      </c>
      <c r="P257" s="31">
        <f t="shared" si="130"/>
        <v>3.5</v>
      </c>
      <c r="Q257" s="179">
        <v>0.1</v>
      </c>
      <c r="R257" s="31">
        <f t="shared" si="134"/>
        <v>24.1</v>
      </c>
      <c r="S257" s="31">
        <f t="shared" si="126"/>
        <v>24.1</v>
      </c>
      <c r="T257" s="302">
        <v>24</v>
      </c>
    </row>
    <row r="258" spans="1:20" x14ac:dyDescent="0.3">
      <c r="A258" s="298">
        <v>248</v>
      </c>
      <c r="B258" s="235" t="s">
        <v>80</v>
      </c>
      <c r="C258" s="235">
        <v>178</v>
      </c>
      <c r="D258" s="236"/>
      <c r="E258" s="179"/>
      <c r="F258" s="179"/>
      <c r="G258" s="179">
        <v>20.100000000000001</v>
      </c>
      <c r="H258" s="238">
        <f>G258</f>
        <v>20.100000000000001</v>
      </c>
      <c r="I258" s="179"/>
      <c r="J258" s="179"/>
      <c r="K258" s="238">
        <f t="shared" si="129"/>
        <v>-20.100000000000001</v>
      </c>
      <c r="L258" s="239">
        <f t="shared" si="120"/>
        <v>0</v>
      </c>
      <c r="M258" s="237">
        <f t="shared" si="121"/>
        <v>20.100000000000001</v>
      </c>
      <c r="N258" s="237">
        <f t="shared" si="122"/>
        <v>-20.100000000000001</v>
      </c>
      <c r="O258" s="179" t="str">
        <f>IF(M258&gt;=19.5,"70%",IF(M258&gt;=13.5,"50%",IF(M258&gt;=5.5,"30%",IF(M258&gt;=0.1,"15%"))))</f>
        <v>70%</v>
      </c>
      <c r="P258" s="179">
        <f t="shared" si="130"/>
        <v>-14.07</v>
      </c>
      <c r="Q258" s="179">
        <v>0.1</v>
      </c>
      <c r="R258" s="237">
        <f t="shared" si="134"/>
        <v>6.0300000000000011</v>
      </c>
      <c r="S258" s="237">
        <f t="shared" si="126"/>
        <v>20.100000000000001</v>
      </c>
      <c r="T258" s="299">
        <f t="shared" ref="T258:T261" si="140">S258</f>
        <v>20.100000000000001</v>
      </c>
    </row>
    <row r="259" spans="1:20" x14ac:dyDescent="0.3">
      <c r="A259" s="298">
        <v>249</v>
      </c>
      <c r="B259" s="235" t="s">
        <v>81</v>
      </c>
      <c r="C259" s="235">
        <v>172</v>
      </c>
      <c r="D259" s="236"/>
      <c r="E259" s="242"/>
      <c r="F259" s="179"/>
      <c r="G259" s="179">
        <v>14</v>
      </c>
      <c r="H259" s="238">
        <v>14</v>
      </c>
      <c r="I259" s="179">
        <v>95</v>
      </c>
      <c r="J259" s="179">
        <v>70</v>
      </c>
      <c r="K259" s="238">
        <f t="shared" si="129"/>
        <v>81</v>
      </c>
      <c r="L259" s="239">
        <f t="shared" si="120"/>
        <v>25</v>
      </c>
      <c r="M259" s="237">
        <f t="shared" si="121"/>
        <v>14</v>
      </c>
      <c r="N259" s="237">
        <f t="shared" si="122"/>
        <v>11</v>
      </c>
      <c r="O259" s="244">
        <v>0.3</v>
      </c>
      <c r="P259" s="179">
        <f t="shared" si="130"/>
        <v>3.3</v>
      </c>
      <c r="Q259" s="179">
        <v>0.1</v>
      </c>
      <c r="R259" s="237">
        <f t="shared" si="134"/>
        <v>14.1</v>
      </c>
      <c r="S259" s="237">
        <f t="shared" si="126"/>
        <v>14.1</v>
      </c>
      <c r="T259" s="299">
        <f t="shared" si="140"/>
        <v>14.1</v>
      </c>
    </row>
    <row r="260" spans="1:20" x14ac:dyDescent="0.3">
      <c r="A260" s="298">
        <v>250</v>
      </c>
      <c r="B260" s="240" t="s">
        <v>83</v>
      </c>
      <c r="C260" s="235">
        <v>340</v>
      </c>
      <c r="D260" s="241"/>
      <c r="E260" s="242"/>
      <c r="F260" s="243"/>
      <c r="G260" s="179">
        <v>19</v>
      </c>
      <c r="H260" s="238">
        <f>G260</f>
        <v>19</v>
      </c>
      <c r="I260" s="179">
        <v>116</v>
      </c>
      <c r="J260" s="179">
        <v>70</v>
      </c>
      <c r="K260" s="238">
        <f t="shared" si="129"/>
        <v>97</v>
      </c>
      <c r="L260" s="239">
        <f t="shared" si="120"/>
        <v>46</v>
      </c>
      <c r="M260" s="237">
        <f t="shared" si="121"/>
        <v>19</v>
      </c>
      <c r="N260" s="237">
        <f t="shared" si="122"/>
        <v>27</v>
      </c>
      <c r="O260" s="179" t="str">
        <f t="shared" ref="O260:O262" si="141">IF(M260&gt;=19.5,"70%",IF(M260&gt;=13.5,"50%",IF(M260&gt;=5.5,"30%",IF(M260&gt;=0.1,"15%"))))</f>
        <v>50%</v>
      </c>
      <c r="P260" s="179">
        <f t="shared" si="130"/>
        <v>13.5</v>
      </c>
      <c r="Q260" s="179">
        <v>0.1</v>
      </c>
      <c r="R260" s="237">
        <f t="shared" si="134"/>
        <v>19.100000000000001</v>
      </c>
      <c r="S260" s="237">
        <f t="shared" si="126"/>
        <v>19.100000000000001</v>
      </c>
      <c r="T260" s="299">
        <f t="shared" si="140"/>
        <v>19.100000000000001</v>
      </c>
    </row>
    <row r="261" spans="1:20" x14ac:dyDescent="0.3">
      <c r="A261" s="298">
        <v>251</v>
      </c>
      <c r="B261" s="72" t="s">
        <v>84</v>
      </c>
      <c r="C261" s="72">
        <v>64</v>
      </c>
      <c r="D261" s="75"/>
      <c r="E261" s="31"/>
      <c r="F261" s="31"/>
      <c r="G261" s="31">
        <v>17.3</v>
      </c>
      <c r="H261" s="246">
        <f>G261</f>
        <v>17.3</v>
      </c>
      <c r="I261" s="31">
        <v>94</v>
      </c>
      <c r="J261" s="31">
        <v>69</v>
      </c>
      <c r="K261" s="246">
        <f t="shared" si="129"/>
        <v>76.7</v>
      </c>
      <c r="L261" s="247">
        <f t="shared" si="120"/>
        <v>25</v>
      </c>
      <c r="M261" s="166">
        <f t="shared" si="121"/>
        <v>17.3</v>
      </c>
      <c r="N261" s="166">
        <f t="shared" si="122"/>
        <v>7.6999999999999993</v>
      </c>
      <c r="O261" s="31" t="str">
        <f t="shared" si="141"/>
        <v>50%</v>
      </c>
      <c r="P261" s="31">
        <f t="shared" si="130"/>
        <v>3.8499999999999996</v>
      </c>
      <c r="Q261" s="179">
        <v>0.1</v>
      </c>
      <c r="R261" s="166">
        <f t="shared" si="134"/>
        <v>17.400000000000002</v>
      </c>
      <c r="S261" s="166">
        <f t="shared" si="126"/>
        <v>17.400000000000002</v>
      </c>
      <c r="T261" s="300">
        <f t="shared" si="140"/>
        <v>17.400000000000002</v>
      </c>
    </row>
    <row r="262" spans="1:20" x14ac:dyDescent="0.3">
      <c r="A262" s="298">
        <v>252</v>
      </c>
      <c r="B262" s="260" t="s">
        <v>88</v>
      </c>
      <c r="C262" s="356">
        <v>342</v>
      </c>
      <c r="D262" s="262"/>
      <c r="E262" s="263"/>
      <c r="F262" s="264"/>
      <c r="G262" s="261">
        <v>24</v>
      </c>
      <c r="H262" s="261">
        <v>24</v>
      </c>
      <c r="I262" s="261">
        <v>93</v>
      </c>
      <c r="J262" s="261">
        <v>70</v>
      </c>
      <c r="K262" s="261">
        <f>I262-H262</f>
        <v>69</v>
      </c>
      <c r="L262" s="261">
        <f t="shared" si="120"/>
        <v>23</v>
      </c>
      <c r="M262" s="261">
        <f t="shared" si="121"/>
        <v>24</v>
      </c>
      <c r="N262" s="261">
        <f t="shared" si="122"/>
        <v>-1</v>
      </c>
      <c r="O262" s="261" t="str">
        <f t="shared" si="141"/>
        <v>70%</v>
      </c>
      <c r="P262" s="261">
        <f t="shared" si="130"/>
        <v>-0.7</v>
      </c>
      <c r="Q262" s="179">
        <v>0.1</v>
      </c>
      <c r="R262" s="261">
        <f t="shared" si="134"/>
        <v>23.3</v>
      </c>
      <c r="S262" s="261">
        <f t="shared" si="126"/>
        <v>23.3</v>
      </c>
      <c r="T262" s="303">
        <v>23</v>
      </c>
    </row>
    <row r="263" spans="1:20" x14ac:dyDescent="0.3">
      <c r="A263" s="298">
        <v>253</v>
      </c>
      <c r="B263" s="236" t="s">
        <v>96</v>
      </c>
      <c r="C263" s="235">
        <v>343</v>
      </c>
      <c r="D263" s="236" t="s">
        <v>20</v>
      </c>
      <c r="E263" s="179"/>
      <c r="F263" s="179"/>
      <c r="G263" s="179">
        <v>22</v>
      </c>
      <c r="H263" s="179">
        <v>22</v>
      </c>
      <c r="I263" s="179">
        <v>93</v>
      </c>
      <c r="J263" s="179">
        <v>69</v>
      </c>
      <c r="K263" s="179">
        <f t="shared" ref="K263:K265" si="142">I263-H263</f>
        <v>71</v>
      </c>
      <c r="L263" s="179">
        <f t="shared" si="120"/>
        <v>24</v>
      </c>
      <c r="M263" s="179">
        <f t="shared" si="121"/>
        <v>22</v>
      </c>
      <c r="N263" s="179">
        <f t="shared" si="122"/>
        <v>2</v>
      </c>
      <c r="O263" s="179" t="str">
        <f>IF(M263&gt;=19.5,"70%",IF(M263&gt;=13.5,"50%",IF(M263&gt;=5.5,"30%",IF(M263&gt;=0.1,"15%"))))</f>
        <v>70%</v>
      </c>
      <c r="P263" s="179">
        <f t="shared" si="130"/>
        <v>1.4</v>
      </c>
      <c r="Q263" s="179">
        <v>0.1</v>
      </c>
      <c r="R263" s="179">
        <f t="shared" si="134"/>
        <v>22.1</v>
      </c>
      <c r="S263" s="179">
        <f t="shared" si="126"/>
        <v>22.1</v>
      </c>
      <c r="T263" s="299">
        <f t="shared" ref="T263:T268" si="143">S263</f>
        <v>22.1</v>
      </c>
    </row>
    <row r="264" spans="1:20" x14ac:dyDescent="0.3">
      <c r="A264" s="298">
        <v>254</v>
      </c>
      <c r="B264" s="235" t="s">
        <v>101</v>
      </c>
      <c r="C264" s="235">
        <v>57</v>
      </c>
      <c r="D264" s="236"/>
      <c r="E264" s="179"/>
      <c r="F264" s="179"/>
      <c r="G264" s="237">
        <v>14.4</v>
      </c>
      <c r="H264" s="238">
        <f>G264</f>
        <v>14.4</v>
      </c>
      <c r="I264" s="179"/>
      <c r="J264" s="179"/>
      <c r="K264" s="238">
        <f t="shared" si="142"/>
        <v>-14.4</v>
      </c>
      <c r="L264" s="239">
        <f t="shared" si="120"/>
        <v>0</v>
      </c>
      <c r="M264" s="237">
        <f t="shared" si="121"/>
        <v>14.4</v>
      </c>
      <c r="N264" s="237">
        <f t="shared" si="122"/>
        <v>-14.4</v>
      </c>
      <c r="O264" s="244">
        <v>0.3</v>
      </c>
      <c r="P264" s="179">
        <f t="shared" si="130"/>
        <v>-4.32</v>
      </c>
      <c r="Q264" s="179">
        <v>0.1</v>
      </c>
      <c r="R264" s="237">
        <f t="shared" si="134"/>
        <v>10.08</v>
      </c>
      <c r="S264" s="237">
        <f t="shared" si="126"/>
        <v>14.4</v>
      </c>
      <c r="T264" s="299">
        <f t="shared" si="143"/>
        <v>14.4</v>
      </c>
    </row>
    <row r="265" spans="1:20" x14ac:dyDescent="0.3">
      <c r="A265" s="298">
        <v>255</v>
      </c>
      <c r="B265" s="235" t="s">
        <v>103</v>
      </c>
      <c r="C265" s="235">
        <v>346</v>
      </c>
      <c r="D265" s="236" t="s">
        <v>20</v>
      </c>
      <c r="E265" s="242"/>
      <c r="F265" s="179"/>
      <c r="G265" s="179">
        <v>22.1</v>
      </c>
      <c r="H265" s="238">
        <v>22</v>
      </c>
      <c r="I265" s="179"/>
      <c r="J265" s="179"/>
      <c r="K265" s="238">
        <f t="shared" si="142"/>
        <v>-22</v>
      </c>
      <c r="L265" s="239">
        <f t="shared" si="120"/>
        <v>0</v>
      </c>
      <c r="M265" s="237">
        <f t="shared" si="121"/>
        <v>22.1</v>
      </c>
      <c r="N265" s="237">
        <f t="shared" si="122"/>
        <v>-22.1</v>
      </c>
      <c r="O265" s="179" t="str">
        <f t="shared" ref="O265:O279" si="144">IF(M265&gt;=19.5,"70%",IF(M265&gt;=13.5,"50%",IF(M265&gt;=5.5,"30%",IF(M265&gt;=0.1,"15%"))))</f>
        <v>70%</v>
      </c>
      <c r="P265" s="179">
        <v>-4.2</v>
      </c>
      <c r="Q265" s="179">
        <v>0.1</v>
      </c>
      <c r="R265" s="237">
        <f t="shared" si="134"/>
        <v>17.900000000000002</v>
      </c>
      <c r="S265" s="237">
        <f t="shared" si="126"/>
        <v>22.1</v>
      </c>
      <c r="T265" s="299">
        <f t="shared" si="143"/>
        <v>22.1</v>
      </c>
    </row>
    <row r="266" spans="1:20" x14ac:dyDescent="0.3">
      <c r="A266" s="298">
        <v>256</v>
      </c>
      <c r="B266" s="235" t="s">
        <v>106</v>
      </c>
      <c r="C266" s="235">
        <v>305</v>
      </c>
      <c r="D266" s="236" t="s">
        <v>65</v>
      </c>
      <c r="E266" s="242"/>
      <c r="F266" s="179"/>
      <c r="G266" s="179">
        <v>21</v>
      </c>
      <c r="H266" s="179">
        <v>21</v>
      </c>
      <c r="I266" s="179">
        <v>94</v>
      </c>
      <c r="J266" s="179">
        <v>70</v>
      </c>
      <c r="K266" s="238"/>
      <c r="L266" s="239">
        <f t="shared" si="120"/>
        <v>24</v>
      </c>
      <c r="M266" s="237">
        <f t="shared" si="121"/>
        <v>21</v>
      </c>
      <c r="N266" s="237">
        <f t="shared" si="122"/>
        <v>3</v>
      </c>
      <c r="O266" s="179" t="str">
        <f t="shared" si="144"/>
        <v>70%</v>
      </c>
      <c r="P266" s="179">
        <f t="shared" si="130"/>
        <v>2.0999999999999996</v>
      </c>
      <c r="Q266" s="179">
        <v>0.1</v>
      </c>
      <c r="R266" s="237">
        <f t="shared" si="134"/>
        <v>21.1</v>
      </c>
      <c r="S266" s="237">
        <f t="shared" si="126"/>
        <v>21.1</v>
      </c>
      <c r="T266" s="299">
        <f t="shared" si="143"/>
        <v>21.1</v>
      </c>
    </row>
    <row r="267" spans="1:20" x14ac:dyDescent="0.3">
      <c r="A267" s="298">
        <v>257</v>
      </c>
      <c r="B267" s="235" t="s">
        <v>107</v>
      </c>
      <c r="C267" s="235">
        <v>247</v>
      </c>
      <c r="D267" s="236" t="s">
        <v>45</v>
      </c>
      <c r="E267" s="179"/>
      <c r="F267" s="179"/>
      <c r="G267" s="237">
        <v>6</v>
      </c>
      <c r="H267" s="238">
        <v>6</v>
      </c>
      <c r="I267" s="179">
        <v>78</v>
      </c>
      <c r="J267" s="179">
        <v>69</v>
      </c>
      <c r="K267" s="238">
        <f>I267-H267</f>
        <v>72</v>
      </c>
      <c r="L267" s="239">
        <f t="shared" si="120"/>
        <v>9</v>
      </c>
      <c r="M267" s="237">
        <f t="shared" si="121"/>
        <v>6</v>
      </c>
      <c r="N267" s="237">
        <f t="shared" si="122"/>
        <v>3</v>
      </c>
      <c r="O267" s="179" t="str">
        <f t="shared" si="144"/>
        <v>30%</v>
      </c>
      <c r="P267" s="179">
        <f t="shared" si="130"/>
        <v>0.89999999999999991</v>
      </c>
      <c r="Q267" s="179">
        <v>0.1</v>
      </c>
      <c r="R267" s="237">
        <f t="shared" si="134"/>
        <v>6.1</v>
      </c>
      <c r="S267" s="237">
        <f t="shared" si="126"/>
        <v>6.1</v>
      </c>
      <c r="T267" s="299">
        <f t="shared" si="143"/>
        <v>6.1</v>
      </c>
    </row>
    <row r="268" spans="1:20" x14ac:dyDescent="0.3">
      <c r="A268" s="298">
        <v>258</v>
      </c>
      <c r="B268" s="235" t="s">
        <v>111</v>
      </c>
      <c r="C268" s="235">
        <v>44</v>
      </c>
      <c r="D268" s="236"/>
      <c r="E268" s="242"/>
      <c r="F268" s="179"/>
      <c r="G268" s="237">
        <v>20</v>
      </c>
      <c r="H268" s="238">
        <v>20</v>
      </c>
      <c r="I268" s="179">
        <v>95</v>
      </c>
      <c r="J268" s="179">
        <v>70</v>
      </c>
      <c r="K268" s="238">
        <f t="shared" ref="K268:K277" si="145">I268-H268</f>
        <v>75</v>
      </c>
      <c r="L268" s="239">
        <f t="shared" si="120"/>
        <v>25</v>
      </c>
      <c r="M268" s="237">
        <f t="shared" si="121"/>
        <v>20</v>
      </c>
      <c r="N268" s="237">
        <f t="shared" si="122"/>
        <v>5</v>
      </c>
      <c r="O268" s="179" t="str">
        <f t="shared" si="144"/>
        <v>70%</v>
      </c>
      <c r="P268" s="179">
        <f t="shared" si="130"/>
        <v>3.5</v>
      </c>
      <c r="Q268" s="179">
        <v>0.1</v>
      </c>
      <c r="R268" s="237">
        <f t="shared" si="134"/>
        <v>20.100000000000001</v>
      </c>
      <c r="S268" s="237">
        <f t="shared" si="126"/>
        <v>20.100000000000001</v>
      </c>
      <c r="T268" s="299">
        <f t="shared" si="143"/>
        <v>20.100000000000001</v>
      </c>
    </row>
    <row r="269" spans="1:20" x14ac:dyDescent="0.3">
      <c r="A269" s="298">
        <v>259</v>
      </c>
      <c r="B269" s="72" t="s">
        <v>454</v>
      </c>
      <c r="C269" s="72">
        <v>442</v>
      </c>
      <c r="D269" s="252"/>
      <c r="E269" s="255"/>
      <c r="F269" s="254"/>
      <c r="G269" s="31">
        <v>24</v>
      </c>
      <c r="H269" s="31">
        <v>24</v>
      </c>
      <c r="I269" s="31">
        <v>101</v>
      </c>
      <c r="J269" s="31">
        <v>70</v>
      </c>
      <c r="K269" s="31">
        <f t="shared" si="145"/>
        <v>77</v>
      </c>
      <c r="L269" s="31">
        <f t="shared" si="120"/>
        <v>31</v>
      </c>
      <c r="M269" s="31">
        <f t="shared" si="121"/>
        <v>24</v>
      </c>
      <c r="N269" s="31">
        <f t="shared" si="122"/>
        <v>7</v>
      </c>
      <c r="O269" s="31" t="str">
        <f t="shared" si="144"/>
        <v>70%</v>
      </c>
      <c r="P269" s="31">
        <f t="shared" si="130"/>
        <v>4.8999999999999995</v>
      </c>
      <c r="Q269" s="179">
        <v>0.1</v>
      </c>
      <c r="R269" s="31">
        <f t="shared" si="134"/>
        <v>24.1</v>
      </c>
      <c r="S269" s="31">
        <f t="shared" si="126"/>
        <v>24.1</v>
      </c>
      <c r="T269" s="302">
        <v>24</v>
      </c>
    </row>
    <row r="270" spans="1:20" x14ac:dyDescent="0.3">
      <c r="A270" s="298">
        <v>260</v>
      </c>
      <c r="B270" s="235" t="s">
        <v>114</v>
      </c>
      <c r="C270" s="235">
        <v>160</v>
      </c>
      <c r="D270" s="236"/>
      <c r="E270" s="179"/>
      <c r="F270" s="179"/>
      <c r="G270" s="179">
        <v>22.1</v>
      </c>
      <c r="H270" s="238">
        <v>28</v>
      </c>
      <c r="I270" s="179"/>
      <c r="J270" s="179"/>
      <c r="K270" s="238">
        <f t="shared" si="145"/>
        <v>-28</v>
      </c>
      <c r="L270" s="239">
        <f t="shared" si="120"/>
        <v>0</v>
      </c>
      <c r="M270" s="237">
        <f t="shared" si="121"/>
        <v>22.1</v>
      </c>
      <c r="N270" s="237">
        <f t="shared" si="122"/>
        <v>-22.1</v>
      </c>
      <c r="O270" s="179" t="str">
        <f t="shared" si="144"/>
        <v>70%</v>
      </c>
      <c r="P270" s="179">
        <v>-4.2</v>
      </c>
      <c r="Q270" s="179">
        <v>0.1</v>
      </c>
      <c r="R270" s="237">
        <f t="shared" si="134"/>
        <v>17.900000000000002</v>
      </c>
      <c r="S270" s="237">
        <f t="shared" si="126"/>
        <v>22.1</v>
      </c>
      <c r="T270" s="299">
        <f>S270</f>
        <v>22.1</v>
      </c>
    </row>
    <row r="271" spans="1:20" x14ac:dyDescent="0.3">
      <c r="A271" s="298">
        <v>261</v>
      </c>
      <c r="B271" s="235" t="s">
        <v>115</v>
      </c>
      <c r="C271" s="235">
        <v>120</v>
      </c>
      <c r="D271" s="236"/>
      <c r="E271" s="179"/>
      <c r="F271" s="179"/>
      <c r="G271" s="237">
        <v>24</v>
      </c>
      <c r="H271" s="238">
        <f>G271</f>
        <v>24</v>
      </c>
      <c r="I271" s="179">
        <v>97</v>
      </c>
      <c r="J271" s="179">
        <v>69</v>
      </c>
      <c r="K271" s="238">
        <f t="shared" si="145"/>
        <v>73</v>
      </c>
      <c r="L271" s="239">
        <f t="shared" si="120"/>
        <v>28</v>
      </c>
      <c r="M271" s="237">
        <f t="shared" si="121"/>
        <v>24</v>
      </c>
      <c r="N271" s="237">
        <f t="shared" si="122"/>
        <v>4</v>
      </c>
      <c r="O271" s="179" t="str">
        <f t="shared" si="144"/>
        <v>70%</v>
      </c>
      <c r="P271" s="179">
        <f t="shared" si="130"/>
        <v>2.8</v>
      </c>
      <c r="Q271" s="179">
        <v>0.1</v>
      </c>
      <c r="R271" s="237">
        <f t="shared" si="134"/>
        <v>24.1</v>
      </c>
      <c r="S271" s="237">
        <f t="shared" si="126"/>
        <v>24.1</v>
      </c>
      <c r="T271" s="299">
        <f>S271</f>
        <v>24.1</v>
      </c>
    </row>
    <row r="272" spans="1:20" x14ac:dyDescent="0.3">
      <c r="A272" s="298">
        <v>262</v>
      </c>
      <c r="B272" s="236" t="s">
        <v>121</v>
      </c>
      <c r="C272" s="235">
        <v>245</v>
      </c>
      <c r="D272" s="236" t="s">
        <v>74</v>
      </c>
      <c r="E272" s="242"/>
      <c r="F272" s="179"/>
      <c r="G272" s="179">
        <v>11</v>
      </c>
      <c r="H272" s="179">
        <v>11</v>
      </c>
      <c r="I272" s="179">
        <v>86</v>
      </c>
      <c r="J272" s="179">
        <v>70</v>
      </c>
      <c r="K272" s="179">
        <f t="shared" si="145"/>
        <v>75</v>
      </c>
      <c r="L272" s="179">
        <f t="shared" ref="L272:L283" si="146">I272-J272</f>
        <v>16</v>
      </c>
      <c r="M272" s="179">
        <f t="shared" ref="M272:M332" si="147">G272</f>
        <v>11</v>
      </c>
      <c r="N272" s="179">
        <f t="shared" ref="N272:N331" si="148">L272-M272</f>
        <v>5</v>
      </c>
      <c r="O272" s="179" t="str">
        <f t="shared" si="144"/>
        <v>30%</v>
      </c>
      <c r="P272" s="179">
        <f t="shared" si="130"/>
        <v>1.5</v>
      </c>
      <c r="Q272" s="179">
        <v>0.1</v>
      </c>
      <c r="R272" s="179">
        <f t="shared" si="134"/>
        <v>11.1</v>
      </c>
      <c r="S272" s="179">
        <f t="shared" ref="S272:S331" si="149">IF(I272&gt;1,(R272),G272)</f>
        <v>11.1</v>
      </c>
      <c r="T272" s="232">
        <v>11</v>
      </c>
    </row>
    <row r="273" spans="1:20" x14ac:dyDescent="0.3">
      <c r="A273" s="298">
        <v>263</v>
      </c>
      <c r="B273" s="72" t="s">
        <v>119</v>
      </c>
      <c r="C273" s="72">
        <v>227</v>
      </c>
      <c r="D273" s="75"/>
      <c r="E273" s="76"/>
      <c r="F273" s="31"/>
      <c r="G273" s="166">
        <v>8.6999999999999993</v>
      </c>
      <c r="H273" s="246">
        <v>9</v>
      </c>
      <c r="I273" s="31">
        <v>88</v>
      </c>
      <c r="J273" s="31">
        <v>70</v>
      </c>
      <c r="K273" s="246">
        <f t="shared" si="145"/>
        <v>79</v>
      </c>
      <c r="L273" s="247">
        <f t="shared" si="146"/>
        <v>18</v>
      </c>
      <c r="M273" s="166">
        <f t="shared" si="147"/>
        <v>8.6999999999999993</v>
      </c>
      <c r="N273" s="166">
        <f t="shared" si="148"/>
        <v>9.3000000000000007</v>
      </c>
      <c r="O273" s="31" t="str">
        <f t="shared" si="144"/>
        <v>30%</v>
      </c>
      <c r="P273" s="31">
        <f t="shared" si="130"/>
        <v>2.79</v>
      </c>
      <c r="Q273" s="179">
        <v>0.1</v>
      </c>
      <c r="R273" s="166">
        <f t="shared" si="134"/>
        <v>8.7999999999999989</v>
      </c>
      <c r="S273" s="166">
        <f t="shared" si="149"/>
        <v>8.7999999999999989</v>
      </c>
      <c r="T273" s="300">
        <f>S273</f>
        <v>8.7999999999999989</v>
      </c>
    </row>
    <row r="274" spans="1:20" x14ac:dyDescent="0.3">
      <c r="A274" s="298">
        <v>264</v>
      </c>
      <c r="B274" s="235" t="s">
        <v>124</v>
      </c>
      <c r="C274" s="235">
        <v>349</v>
      </c>
      <c r="D274" s="236"/>
      <c r="E274" s="179"/>
      <c r="F274" s="179"/>
      <c r="G274" s="179">
        <v>11</v>
      </c>
      <c r="H274" s="238">
        <f>G274</f>
        <v>11</v>
      </c>
      <c r="I274" s="179">
        <v>88</v>
      </c>
      <c r="J274" s="179">
        <v>72</v>
      </c>
      <c r="K274" s="238">
        <f t="shared" si="145"/>
        <v>77</v>
      </c>
      <c r="L274" s="239">
        <f t="shared" si="146"/>
        <v>16</v>
      </c>
      <c r="M274" s="237">
        <f t="shared" si="147"/>
        <v>11</v>
      </c>
      <c r="N274" s="237">
        <f t="shared" si="148"/>
        <v>5</v>
      </c>
      <c r="O274" s="179" t="str">
        <f t="shared" si="144"/>
        <v>30%</v>
      </c>
      <c r="P274" s="179">
        <v>-0.3</v>
      </c>
      <c r="Q274" s="179">
        <v>0.1</v>
      </c>
      <c r="R274" s="237">
        <f t="shared" si="134"/>
        <v>11.1</v>
      </c>
      <c r="S274" s="237">
        <f t="shared" si="149"/>
        <v>11.1</v>
      </c>
      <c r="T274" s="299">
        <f>S274</f>
        <v>11.1</v>
      </c>
    </row>
    <row r="275" spans="1:20" x14ac:dyDescent="0.3">
      <c r="A275" s="298">
        <v>265</v>
      </c>
      <c r="B275" s="235" t="s">
        <v>125</v>
      </c>
      <c r="C275" s="235">
        <v>290</v>
      </c>
      <c r="D275" s="236" t="s">
        <v>65</v>
      </c>
      <c r="E275" s="242"/>
      <c r="F275" s="179"/>
      <c r="G275" s="237">
        <v>14</v>
      </c>
      <c r="H275" s="238">
        <v>14</v>
      </c>
      <c r="I275" s="179">
        <v>88</v>
      </c>
      <c r="J275" s="179">
        <v>69</v>
      </c>
      <c r="K275" s="238">
        <f t="shared" si="145"/>
        <v>74</v>
      </c>
      <c r="L275" s="239">
        <f t="shared" si="146"/>
        <v>19</v>
      </c>
      <c r="M275" s="237">
        <f t="shared" si="147"/>
        <v>14</v>
      </c>
      <c r="N275" s="237">
        <f t="shared" si="148"/>
        <v>5</v>
      </c>
      <c r="O275" s="179" t="str">
        <f t="shared" si="144"/>
        <v>50%</v>
      </c>
      <c r="P275" s="179">
        <f t="shared" si="130"/>
        <v>2.5</v>
      </c>
      <c r="Q275" s="179">
        <v>0.1</v>
      </c>
      <c r="R275" s="237">
        <f t="shared" si="134"/>
        <v>14.1</v>
      </c>
      <c r="S275" s="237">
        <f t="shared" si="149"/>
        <v>14.1</v>
      </c>
      <c r="T275" s="299">
        <f>S275</f>
        <v>14.1</v>
      </c>
    </row>
    <row r="276" spans="1:20" x14ac:dyDescent="0.3">
      <c r="A276" s="298">
        <v>266</v>
      </c>
      <c r="B276" s="235" t="s">
        <v>126</v>
      </c>
      <c r="C276" s="235">
        <v>228</v>
      </c>
      <c r="D276" s="236"/>
      <c r="E276" s="242"/>
      <c r="F276" s="179"/>
      <c r="G276" s="237">
        <v>20</v>
      </c>
      <c r="H276" s="238">
        <v>20</v>
      </c>
      <c r="I276" s="179">
        <v>91</v>
      </c>
      <c r="J276" s="179">
        <v>70</v>
      </c>
      <c r="K276" s="238">
        <f t="shared" si="145"/>
        <v>71</v>
      </c>
      <c r="L276" s="239">
        <f t="shared" si="146"/>
        <v>21</v>
      </c>
      <c r="M276" s="237">
        <f t="shared" si="147"/>
        <v>20</v>
      </c>
      <c r="N276" s="237">
        <f t="shared" si="148"/>
        <v>1</v>
      </c>
      <c r="O276" s="179" t="str">
        <f t="shared" si="144"/>
        <v>70%</v>
      </c>
      <c r="P276" s="179">
        <f t="shared" si="130"/>
        <v>0.7</v>
      </c>
      <c r="Q276" s="179">
        <v>0.1</v>
      </c>
      <c r="R276" s="237">
        <f t="shared" si="134"/>
        <v>20.100000000000001</v>
      </c>
      <c r="S276" s="237">
        <f t="shared" si="149"/>
        <v>20.100000000000001</v>
      </c>
      <c r="T276" s="299">
        <f>S276</f>
        <v>20.100000000000001</v>
      </c>
    </row>
    <row r="277" spans="1:20" x14ac:dyDescent="0.3">
      <c r="A277" s="298">
        <v>267</v>
      </c>
      <c r="B277" s="235" t="s">
        <v>127</v>
      </c>
      <c r="C277" s="235">
        <v>136</v>
      </c>
      <c r="D277" s="236"/>
      <c r="E277" s="179"/>
      <c r="F277" s="179"/>
      <c r="G277" s="179">
        <v>14.1</v>
      </c>
      <c r="H277" s="238">
        <f>G277</f>
        <v>14.1</v>
      </c>
      <c r="I277" s="179"/>
      <c r="J277" s="179"/>
      <c r="K277" s="238">
        <f t="shared" si="145"/>
        <v>-14.1</v>
      </c>
      <c r="L277" s="239">
        <f t="shared" si="146"/>
        <v>0</v>
      </c>
      <c r="M277" s="237">
        <f t="shared" si="147"/>
        <v>14.1</v>
      </c>
      <c r="N277" s="237">
        <f t="shared" si="148"/>
        <v>-14.1</v>
      </c>
      <c r="O277" s="179" t="str">
        <f t="shared" si="144"/>
        <v>50%</v>
      </c>
      <c r="P277" s="179"/>
      <c r="Q277" s="179">
        <v>0.1</v>
      </c>
      <c r="R277" s="237">
        <f t="shared" si="134"/>
        <v>14.1</v>
      </c>
      <c r="S277" s="237">
        <f t="shared" si="149"/>
        <v>14.1</v>
      </c>
      <c r="T277" s="299">
        <f>S277</f>
        <v>14.1</v>
      </c>
    </row>
    <row r="278" spans="1:20" x14ac:dyDescent="0.3">
      <c r="A278" s="298">
        <v>268</v>
      </c>
      <c r="B278" s="235" t="s">
        <v>129</v>
      </c>
      <c r="C278" s="235">
        <v>314</v>
      </c>
      <c r="D278" s="236" t="s">
        <v>130</v>
      </c>
      <c r="E278" s="245"/>
      <c r="F278" s="179"/>
      <c r="G278" s="179">
        <v>11</v>
      </c>
      <c r="H278" s="179">
        <v>11</v>
      </c>
      <c r="I278" s="179">
        <v>89</v>
      </c>
      <c r="J278" s="179">
        <v>69</v>
      </c>
      <c r="K278" s="179"/>
      <c r="L278" s="179">
        <f t="shared" si="146"/>
        <v>20</v>
      </c>
      <c r="M278" s="179">
        <f t="shared" si="147"/>
        <v>11</v>
      </c>
      <c r="N278" s="179">
        <f t="shared" si="148"/>
        <v>9</v>
      </c>
      <c r="O278" s="179" t="str">
        <f t="shared" si="144"/>
        <v>30%</v>
      </c>
      <c r="P278" s="179">
        <f t="shared" si="130"/>
        <v>2.6999999999999997</v>
      </c>
      <c r="Q278" s="179">
        <v>0.1</v>
      </c>
      <c r="R278" s="179">
        <f t="shared" si="134"/>
        <v>11.1</v>
      </c>
      <c r="S278" s="179">
        <f t="shared" si="149"/>
        <v>11.1</v>
      </c>
      <c r="T278" s="299">
        <v>11</v>
      </c>
    </row>
    <row r="279" spans="1:20" x14ac:dyDescent="0.3">
      <c r="A279" s="298">
        <v>269</v>
      </c>
      <c r="B279" s="236" t="s">
        <v>132</v>
      </c>
      <c r="C279" s="235">
        <v>351</v>
      </c>
      <c r="D279" s="236" t="s">
        <v>20</v>
      </c>
      <c r="E279" s="179"/>
      <c r="F279" s="179"/>
      <c r="G279" s="179">
        <v>19</v>
      </c>
      <c r="H279" s="179">
        <v>19</v>
      </c>
      <c r="I279" s="179">
        <v>104</v>
      </c>
      <c r="J279" s="179">
        <v>69</v>
      </c>
      <c r="K279" s="179">
        <f t="shared" ref="K279:K283" si="150">I279-H279</f>
        <v>85</v>
      </c>
      <c r="L279" s="179">
        <f t="shared" si="146"/>
        <v>35</v>
      </c>
      <c r="M279" s="179">
        <f t="shared" si="147"/>
        <v>19</v>
      </c>
      <c r="N279" s="179">
        <f t="shared" si="148"/>
        <v>16</v>
      </c>
      <c r="O279" s="179" t="str">
        <f t="shared" si="144"/>
        <v>50%</v>
      </c>
      <c r="P279" s="179">
        <v>-7</v>
      </c>
      <c r="Q279" s="179">
        <v>0.1</v>
      </c>
      <c r="R279" s="179">
        <f t="shared" si="134"/>
        <v>19.100000000000001</v>
      </c>
      <c r="S279" s="179">
        <f t="shared" si="149"/>
        <v>19.100000000000001</v>
      </c>
      <c r="T279" s="299">
        <f t="shared" ref="T279:T285" si="151">S279</f>
        <v>19.100000000000001</v>
      </c>
    </row>
    <row r="280" spans="1:20" x14ac:dyDescent="0.3">
      <c r="A280" s="298">
        <v>270</v>
      </c>
      <c r="B280" s="235" t="s">
        <v>134</v>
      </c>
      <c r="C280" s="235">
        <v>276</v>
      </c>
      <c r="D280" s="236"/>
      <c r="E280" s="245"/>
      <c r="F280" s="179"/>
      <c r="G280" s="237">
        <v>22</v>
      </c>
      <c r="H280" s="238">
        <v>22</v>
      </c>
      <c r="I280" s="179">
        <v>110</v>
      </c>
      <c r="J280" s="179">
        <v>69</v>
      </c>
      <c r="K280" s="238">
        <f t="shared" si="150"/>
        <v>88</v>
      </c>
      <c r="L280" s="239">
        <f t="shared" si="146"/>
        <v>41</v>
      </c>
      <c r="M280" s="237">
        <f t="shared" si="147"/>
        <v>22</v>
      </c>
      <c r="N280" s="237">
        <f t="shared" si="148"/>
        <v>19</v>
      </c>
      <c r="O280" s="179" t="str">
        <f>IF(M280&gt;=19.5,"70%",IF(M280&gt;=13.5,"50%",IF(M280&gt;=5.5,"30%",IF(M280&gt;=0.1,"15%"))))</f>
        <v>70%</v>
      </c>
      <c r="P280" s="179">
        <f t="shared" si="130"/>
        <v>13.299999999999999</v>
      </c>
      <c r="Q280" s="179">
        <v>0.1</v>
      </c>
      <c r="R280" s="237">
        <f t="shared" si="134"/>
        <v>22.1</v>
      </c>
      <c r="S280" s="237">
        <f t="shared" si="149"/>
        <v>22.1</v>
      </c>
      <c r="T280" s="299">
        <f t="shared" si="151"/>
        <v>22.1</v>
      </c>
    </row>
    <row r="281" spans="1:20" x14ac:dyDescent="0.3">
      <c r="A281" s="298">
        <v>271</v>
      </c>
      <c r="B281" s="235" t="s">
        <v>135</v>
      </c>
      <c r="C281" s="235">
        <v>146</v>
      </c>
      <c r="D281" s="236" t="s">
        <v>136</v>
      </c>
      <c r="E281" s="179"/>
      <c r="F281" s="179"/>
      <c r="G281" s="179">
        <v>18</v>
      </c>
      <c r="H281" s="238">
        <v>18</v>
      </c>
      <c r="I281" s="179">
        <v>99</v>
      </c>
      <c r="J281" s="179">
        <v>69</v>
      </c>
      <c r="K281" s="238">
        <f t="shared" si="150"/>
        <v>81</v>
      </c>
      <c r="L281" s="239">
        <f t="shared" si="146"/>
        <v>30</v>
      </c>
      <c r="M281" s="237">
        <f t="shared" si="147"/>
        <v>18</v>
      </c>
      <c r="N281" s="237">
        <f t="shared" si="148"/>
        <v>12</v>
      </c>
      <c r="O281" s="179" t="str">
        <f>IF(M281&gt;=19.5,"70%",IF(M281&gt;=13.5,"50%",IF(M281&gt;=5.5,"30%",IF(M281&gt;=0.1,"15%"))))</f>
        <v>50%</v>
      </c>
      <c r="P281" s="179">
        <f t="shared" si="130"/>
        <v>6</v>
      </c>
      <c r="Q281" s="179">
        <v>0.1</v>
      </c>
      <c r="R281" s="237">
        <f t="shared" si="134"/>
        <v>18.100000000000001</v>
      </c>
      <c r="S281" s="237">
        <f t="shared" si="149"/>
        <v>18.100000000000001</v>
      </c>
      <c r="T281" s="299">
        <f t="shared" si="151"/>
        <v>18.100000000000001</v>
      </c>
    </row>
    <row r="282" spans="1:20" x14ac:dyDescent="0.3">
      <c r="A282" s="298">
        <v>272</v>
      </c>
      <c r="B282" s="235" t="s">
        <v>137</v>
      </c>
      <c r="C282" s="235">
        <v>352</v>
      </c>
      <c r="D282" s="236"/>
      <c r="E282" s="242"/>
      <c r="F282" s="179"/>
      <c r="G282" s="237">
        <v>17</v>
      </c>
      <c r="H282" s="238">
        <v>17</v>
      </c>
      <c r="I282" s="179">
        <v>101</v>
      </c>
      <c r="J282" s="179">
        <v>70</v>
      </c>
      <c r="K282" s="238">
        <f t="shared" si="150"/>
        <v>84</v>
      </c>
      <c r="L282" s="239">
        <f t="shared" si="146"/>
        <v>31</v>
      </c>
      <c r="M282" s="237">
        <f t="shared" si="147"/>
        <v>17</v>
      </c>
      <c r="N282" s="237">
        <f t="shared" si="148"/>
        <v>14</v>
      </c>
      <c r="O282" s="179" t="str">
        <f>IF(M282&gt;=19.5,"70%",IF(M282&gt;=13.5,"50%",IF(M282&gt;=5.5,"30%",IF(M282&gt;=0.1,"15%"))))</f>
        <v>50%</v>
      </c>
      <c r="P282" s="179">
        <f t="shared" si="130"/>
        <v>7</v>
      </c>
      <c r="Q282" s="179">
        <v>0.1</v>
      </c>
      <c r="R282" s="237">
        <f t="shared" si="134"/>
        <v>17.100000000000001</v>
      </c>
      <c r="S282" s="237">
        <f t="shared" si="149"/>
        <v>17.100000000000001</v>
      </c>
      <c r="T282" s="299">
        <f t="shared" si="151"/>
        <v>17.100000000000001</v>
      </c>
    </row>
    <row r="283" spans="1:20" x14ac:dyDescent="0.3">
      <c r="A283" s="298">
        <v>273</v>
      </c>
      <c r="B283" s="72" t="s">
        <v>138</v>
      </c>
      <c r="C283" s="72">
        <v>147</v>
      </c>
      <c r="D283" s="75" t="s">
        <v>17</v>
      </c>
      <c r="E283" s="76"/>
      <c r="F283" s="31"/>
      <c r="G283" s="31">
        <v>14.4</v>
      </c>
      <c r="H283" s="246">
        <v>14</v>
      </c>
      <c r="I283" s="31">
        <v>88</v>
      </c>
      <c r="J283" s="31">
        <v>70</v>
      </c>
      <c r="K283" s="246">
        <f t="shared" si="150"/>
        <v>74</v>
      </c>
      <c r="L283" s="247">
        <f t="shared" si="146"/>
        <v>18</v>
      </c>
      <c r="M283" s="166">
        <f t="shared" si="147"/>
        <v>14.4</v>
      </c>
      <c r="N283" s="166">
        <f t="shared" si="148"/>
        <v>3.5999999999999996</v>
      </c>
      <c r="O283" s="251">
        <v>0.5</v>
      </c>
      <c r="P283" s="31">
        <f t="shared" ref="P283:P341" si="152">N283*O283</f>
        <v>1.7999999999999998</v>
      </c>
      <c r="Q283" s="179">
        <v>0.1</v>
      </c>
      <c r="R283" s="166">
        <f t="shared" si="134"/>
        <v>14.5</v>
      </c>
      <c r="S283" s="166">
        <f t="shared" si="149"/>
        <v>14.5</v>
      </c>
      <c r="T283" s="300">
        <f t="shared" si="151"/>
        <v>14.5</v>
      </c>
    </row>
    <row r="284" spans="1:20" x14ac:dyDescent="0.3">
      <c r="A284" s="298">
        <v>274</v>
      </c>
      <c r="B284" s="235" t="s">
        <v>139</v>
      </c>
      <c r="C284" s="235">
        <v>41</v>
      </c>
      <c r="D284" s="236" t="s">
        <v>136</v>
      </c>
      <c r="E284" s="179"/>
      <c r="F284" s="179"/>
      <c r="G284" s="237">
        <v>13.8</v>
      </c>
      <c r="H284" s="238">
        <f>G284</f>
        <v>13.8</v>
      </c>
      <c r="I284" s="179"/>
      <c r="J284" s="179"/>
      <c r="K284" s="238">
        <v>70</v>
      </c>
      <c r="L284" s="265" t="s">
        <v>140</v>
      </c>
      <c r="M284" s="237">
        <f t="shared" si="147"/>
        <v>13.8</v>
      </c>
      <c r="N284" s="237">
        <f t="shared" si="148"/>
        <v>57.2</v>
      </c>
      <c r="O284" s="244">
        <v>0.3</v>
      </c>
      <c r="P284" s="179">
        <f t="shared" si="152"/>
        <v>17.16</v>
      </c>
      <c r="Q284" s="179">
        <v>0.1</v>
      </c>
      <c r="R284" s="237">
        <f t="shared" si="134"/>
        <v>13.9</v>
      </c>
      <c r="S284" s="237">
        <f t="shared" si="149"/>
        <v>13.8</v>
      </c>
      <c r="T284" s="299">
        <f t="shared" si="151"/>
        <v>13.8</v>
      </c>
    </row>
    <row r="285" spans="1:20" x14ac:dyDescent="0.3">
      <c r="A285" s="298">
        <v>275</v>
      </c>
      <c r="B285" s="235" t="s">
        <v>141</v>
      </c>
      <c r="C285" s="235">
        <v>106</v>
      </c>
      <c r="D285" s="236"/>
      <c r="E285" s="242"/>
      <c r="F285" s="179"/>
      <c r="G285" s="237">
        <v>24</v>
      </c>
      <c r="H285" s="238">
        <v>24</v>
      </c>
      <c r="I285" s="179">
        <v>115</v>
      </c>
      <c r="J285" s="179">
        <v>71</v>
      </c>
      <c r="K285" s="238">
        <f>I285-H285</f>
        <v>91</v>
      </c>
      <c r="L285" s="239">
        <f t="shared" ref="L285:L310" si="153">I285-J285</f>
        <v>44</v>
      </c>
      <c r="M285" s="237">
        <f t="shared" si="147"/>
        <v>24</v>
      </c>
      <c r="N285" s="237">
        <f t="shared" si="148"/>
        <v>20</v>
      </c>
      <c r="O285" s="179" t="str">
        <f>IF(M285&gt;=19.5,"70%",IF(M285&gt;=13.5,"50%",IF(M285&gt;=5.5,"30%",IF(M285&gt;=0.1,"15%"))))</f>
        <v>70%</v>
      </c>
      <c r="P285" s="179">
        <f t="shared" si="152"/>
        <v>14</v>
      </c>
      <c r="Q285" s="179">
        <v>0.1</v>
      </c>
      <c r="R285" s="237">
        <f t="shared" si="134"/>
        <v>24.1</v>
      </c>
      <c r="S285" s="237">
        <f t="shared" si="149"/>
        <v>24.1</v>
      </c>
      <c r="T285" s="299">
        <f t="shared" si="151"/>
        <v>24.1</v>
      </c>
    </row>
    <row r="286" spans="1:20" x14ac:dyDescent="0.3">
      <c r="A286" s="298">
        <v>276</v>
      </c>
      <c r="B286" s="72" t="s">
        <v>142</v>
      </c>
      <c r="C286" s="72">
        <v>194</v>
      </c>
      <c r="D286" s="75" t="s">
        <v>32</v>
      </c>
      <c r="E286" s="76"/>
      <c r="F286" s="31"/>
      <c r="G286" s="31">
        <v>12.3</v>
      </c>
      <c r="H286" s="246">
        <v>12</v>
      </c>
      <c r="I286" s="31">
        <v>93</v>
      </c>
      <c r="J286" s="31">
        <v>70</v>
      </c>
      <c r="K286" s="246">
        <v>82</v>
      </c>
      <c r="L286" s="247">
        <f t="shared" si="153"/>
        <v>23</v>
      </c>
      <c r="M286" s="166">
        <f t="shared" si="147"/>
        <v>12.3</v>
      </c>
      <c r="N286" s="166">
        <f t="shared" si="148"/>
        <v>10.7</v>
      </c>
      <c r="O286" s="251">
        <v>0.3</v>
      </c>
      <c r="P286" s="31">
        <f t="shared" si="152"/>
        <v>3.2099999999999995</v>
      </c>
      <c r="Q286" s="179">
        <v>0.1</v>
      </c>
      <c r="R286" s="166">
        <f t="shared" si="134"/>
        <v>12.4</v>
      </c>
      <c r="S286" s="166">
        <f t="shared" si="149"/>
        <v>12.4</v>
      </c>
      <c r="T286" s="300">
        <v>12</v>
      </c>
    </row>
    <row r="287" spans="1:20" x14ac:dyDescent="0.3">
      <c r="A287" s="298">
        <v>277</v>
      </c>
      <c r="B287" s="235" t="s">
        <v>143</v>
      </c>
      <c r="C287" s="235">
        <v>100</v>
      </c>
      <c r="D287" s="236"/>
      <c r="E287" s="179"/>
      <c r="F287" s="179"/>
      <c r="G287" s="237">
        <v>20.6</v>
      </c>
      <c r="H287" s="238">
        <f>G287</f>
        <v>20.6</v>
      </c>
      <c r="I287" s="179"/>
      <c r="J287" s="179"/>
      <c r="K287" s="238">
        <f t="shared" ref="K287:K299" si="154">I287-H287</f>
        <v>-20.6</v>
      </c>
      <c r="L287" s="239">
        <f t="shared" si="153"/>
        <v>0</v>
      </c>
      <c r="M287" s="237">
        <f t="shared" si="147"/>
        <v>20.6</v>
      </c>
      <c r="N287" s="237">
        <f t="shared" si="148"/>
        <v>-20.6</v>
      </c>
      <c r="O287" s="179" t="str">
        <f t="shared" ref="O287:O326" si="155">IF(M287&gt;=19.5,"70%",IF(M287&gt;=13.5,"50%",IF(M287&gt;=5.5,"30%",IF(M287&gt;=0.1,"15%"))))</f>
        <v>70%</v>
      </c>
      <c r="P287" s="179">
        <v>-4.2</v>
      </c>
      <c r="Q287" s="179">
        <v>0.1</v>
      </c>
      <c r="R287" s="237">
        <f t="shared" si="134"/>
        <v>16.400000000000002</v>
      </c>
      <c r="S287" s="237">
        <f t="shared" si="149"/>
        <v>20.6</v>
      </c>
      <c r="T287" s="299">
        <f>S287</f>
        <v>20.6</v>
      </c>
    </row>
    <row r="288" spans="1:20" x14ac:dyDescent="0.3">
      <c r="A288" s="298">
        <v>278</v>
      </c>
      <c r="B288" s="72" t="s">
        <v>145</v>
      </c>
      <c r="C288" s="72">
        <v>74</v>
      </c>
      <c r="D288" s="75" t="s">
        <v>34</v>
      </c>
      <c r="E288" s="76"/>
      <c r="F288" s="31"/>
      <c r="G288" s="166">
        <v>8</v>
      </c>
      <c r="H288" s="246">
        <v>8</v>
      </c>
      <c r="I288" s="31">
        <v>87</v>
      </c>
      <c r="J288" s="31">
        <v>70</v>
      </c>
      <c r="K288" s="246">
        <f t="shared" si="154"/>
        <v>79</v>
      </c>
      <c r="L288" s="247">
        <f t="shared" si="153"/>
        <v>17</v>
      </c>
      <c r="M288" s="166">
        <f t="shared" si="147"/>
        <v>8</v>
      </c>
      <c r="N288" s="166">
        <f t="shared" si="148"/>
        <v>9</v>
      </c>
      <c r="O288" s="31" t="str">
        <f t="shared" si="155"/>
        <v>30%</v>
      </c>
      <c r="P288" s="31">
        <f t="shared" si="152"/>
        <v>2.6999999999999997</v>
      </c>
      <c r="Q288" s="179">
        <v>0.1</v>
      </c>
      <c r="R288" s="166">
        <f t="shared" si="134"/>
        <v>8.1</v>
      </c>
      <c r="S288" s="166">
        <f t="shared" si="149"/>
        <v>8.1</v>
      </c>
      <c r="T288" s="300">
        <v>8</v>
      </c>
    </row>
    <row r="289" spans="1:20" x14ac:dyDescent="0.3">
      <c r="A289" s="298">
        <v>279</v>
      </c>
      <c r="B289" s="235" t="s">
        <v>146</v>
      </c>
      <c r="C289" s="235">
        <v>176</v>
      </c>
      <c r="D289" s="236"/>
      <c r="E289" s="179"/>
      <c r="F289" s="179"/>
      <c r="G289" s="179">
        <v>17.100000000000001</v>
      </c>
      <c r="H289" s="238">
        <f>G289</f>
        <v>17.100000000000001</v>
      </c>
      <c r="I289" s="179"/>
      <c r="J289" s="179"/>
      <c r="K289" s="238">
        <f t="shared" si="154"/>
        <v>-17.100000000000001</v>
      </c>
      <c r="L289" s="239">
        <f t="shared" si="153"/>
        <v>0</v>
      </c>
      <c r="M289" s="237">
        <f t="shared" si="147"/>
        <v>17.100000000000001</v>
      </c>
      <c r="N289" s="237">
        <f t="shared" si="148"/>
        <v>-17.100000000000001</v>
      </c>
      <c r="O289" s="179" t="str">
        <f t="shared" si="155"/>
        <v>50%</v>
      </c>
      <c r="P289" s="179">
        <f t="shared" si="152"/>
        <v>-8.5500000000000007</v>
      </c>
      <c r="Q289" s="179">
        <v>0.1</v>
      </c>
      <c r="R289" s="237">
        <f t="shared" si="134"/>
        <v>8.5500000000000007</v>
      </c>
      <c r="S289" s="237">
        <f t="shared" si="149"/>
        <v>17.100000000000001</v>
      </c>
      <c r="T289" s="299">
        <f>S289</f>
        <v>17.100000000000001</v>
      </c>
    </row>
    <row r="290" spans="1:20" x14ac:dyDescent="0.3">
      <c r="A290" s="298">
        <v>280</v>
      </c>
      <c r="B290" s="266" t="s">
        <v>147</v>
      </c>
      <c r="C290" s="235">
        <v>353</v>
      </c>
      <c r="D290" s="236" t="s">
        <v>65</v>
      </c>
      <c r="E290" s="242"/>
      <c r="F290" s="179"/>
      <c r="G290" s="179">
        <v>24</v>
      </c>
      <c r="H290" s="179">
        <v>24</v>
      </c>
      <c r="I290" s="179">
        <v>95</v>
      </c>
      <c r="J290" s="179">
        <v>69</v>
      </c>
      <c r="K290" s="179">
        <f t="shared" si="154"/>
        <v>71</v>
      </c>
      <c r="L290" s="179">
        <f t="shared" si="153"/>
        <v>26</v>
      </c>
      <c r="M290" s="179">
        <f t="shared" si="147"/>
        <v>24</v>
      </c>
      <c r="N290" s="179">
        <f t="shared" si="148"/>
        <v>2</v>
      </c>
      <c r="O290" s="179" t="str">
        <f t="shared" si="155"/>
        <v>70%</v>
      </c>
      <c r="P290" s="179">
        <f t="shared" si="152"/>
        <v>1.4</v>
      </c>
      <c r="Q290" s="179">
        <v>0.1</v>
      </c>
      <c r="R290" s="179">
        <f t="shared" ref="R290:R343" si="156">IF(M290&gt;=L290,(M290+P290),M290+Q290)</f>
        <v>24.1</v>
      </c>
      <c r="S290" s="179">
        <f t="shared" si="149"/>
        <v>24.1</v>
      </c>
      <c r="T290" s="232">
        <v>24</v>
      </c>
    </row>
    <row r="291" spans="1:20" x14ac:dyDescent="0.3">
      <c r="A291" s="298">
        <v>281</v>
      </c>
      <c r="B291" s="235" t="s">
        <v>148</v>
      </c>
      <c r="C291" s="235">
        <v>254</v>
      </c>
      <c r="D291" s="236" t="s">
        <v>32</v>
      </c>
      <c r="E291" s="245"/>
      <c r="F291" s="179"/>
      <c r="G291" s="179">
        <v>7</v>
      </c>
      <c r="H291" s="238">
        <v>7</v>
      </c>
      <c r="I291" s="179">
        <v>75</v>
      </c>
      <c r="J291" s="179">
        <v>69</v>
      </c>
      <c r="K291" s="238">
        <f t="shared" si="154"/>
        <v>68</v>
      </c>
      <c r="L291" s="239">
        <f t="shared" si="153"/>
        <v>6</v>
      </c>
      <c r="M291" s="237">
        <f t="shared" si="147"/>
        <v>7</v>
      </c>
      <c r="N291" s="237">
        <f t="shared" si="148"/>
        <v>-1</v>
      </c>
      <c r="O291" s="179" t="str">
        <f t="shared" si="155"/>
        <v>30%</v>
      </c>
      <c r="P291" s="179">
        <f t="shared" si="152"/>
        <v>-0.3</v>
      </c>
      <c r="Q291" s="179">
        <v>0.1</v>
      </c>
      <c r="R291" s="237">
        <f t="shared" si="156"/>
        <v>6.7</v>
      </c>
      <c r="S291" s="237">
        <f t="shared" si="149"/>
        <v>6.7</v>
      </c>
      <c r="T291" s="299">
        <v>7</v>
      </c>
    </row>
    <row r="292" spans="1:20" x14ac:dyDescent="0.3">
      <c r="A292" s="298">
        <v>282</v>
      </c>
      <c r="B292" s="235" t="s">
        <v>149</v>
      </c>
      <c r="C292" s="235">
        <v>82</v>
      </c>
      <c r="D292" s="236" t="s">
        <v>110</v>
      </c>
      <c r="E292" s="242"/>
      <c r="F292" s="179"/>
      <c r="G292" s="237">
        <v>10</v>
      </c>
      <c r="H292" s="238">
        <v>10</v>
      </c>
      <c r="I292" s="179">
        <v>86</v>
      </c>
      <c r="J292" s="179">
        <v>71</v>
      </c>
      <c r="K292" s="238">
        <f t="shared" si="154"/>
        <v>76</v>
      </c>
      <c r="L292" s="239">
        <f t="shared" si="153"/>
        <v>15</v>
      </c>
      <c r="M292" s="237">
        <f t="shared" si="147"/>
        <v>10</v>
      </c>
      <c r="N292" s="237">
        <f t="shared" si="148"/>
        <v>5</v>
      </c>
      <c r="O292" s="179" t="str">
        <f t="shared" si="155"/>
        <v>30%</v>
      </c>
      <c r="P292" s="179">
        <f t="shared" si="152"/>
        <v>1.5</v>
      </c>
      <c r="Q292" s="179">
        <v>0.1</v>
      </c>
      <c r="R292" s="237">
        <f t="shared" si="156"/>
        <v>10.1</v>
      </c>
      <c r="S292" s="237">
        <f t="shared" si="149"/>
        <v>10.1</v>
      </c>
      <c r="T292" s="299">
        <f t="shared" ref="T292:T304" si="157">S292</f>
        <v>10.1</v>
      </c>
    </row>
    <row r="293" spans="1:20" x14ac:dyDescent="0.3">
      <c r="A293" s="298">
        <v>283</v>
      </c>
      <c r="B293" s="72" t="s">
        <v>151</v>
      </c>
      <c r="C293" s="72">
        <v>287</v>
      </c>
      <c r="D293" s="75" t="s">
        <v>15</v>
      </c>
      <c r="E293" s="76"/>
      <c r="F293" s="31"/>
      <c r="G293" s="166">
        <v>8.6999999999999993</v>
      </c>
      <c r="H293" s="246">
        <v>9</v>
      </c>
      <c r="I293" s="31">
        <v>91</v>
      </c>
      <c r="J293" s="31">
        <v>70</v>
      </c>
      <c r="K293" s="246">
        <f t="shared" si="154"/>
        <v>82</v>
      </c>
      <c r="L293" s="247">
        <f t="shared" si="153"/>
        <v>21</v>
      </c>
      <c r="M293" s="166">
        <f t="shared" si="147"/>
        <v>8.6999999999999993</v>
      </c>
      <c r="N293" s="166">
        <f t="shared" si="148"/>
        <v>12.3</v>
      </c>
      <c r="O293" s="31" t="str">
        <f t="shared" si="155"/>
        <v>30%</v>
      </c>
      <c r="P293" s="31">
        <f t="shared" si="152"/>
        <v>3.69</v>
      </c>
      <c r="Q293" s="179">
        <v>0.1</v>
      </c>
      <c r="R293" s="166">
        <f t="shared" si="156"/>
        <v>8.7999999999999989</v>
      </c>
      <c r="S293" s="166">
        <f t="shared" si="149"/>
        <v>8.7999999999999989</v>
      </c>
      <c r="T293" s="300">
        <f t="shared" si="157"/>
        <v>8.7999999999999989</v>
      </c>
    </row>
    <row r="294" spans="1:20" x14ac:dyDescent="0.3">
      <c r="A294" s="298">
        <v>284</v>
      </c>
      <c r="B294" s="72" t="s">
        <v>152</v>
      </c>
      <c r="C294" s="72">
        <v>65</v>
      </c>
      <c r="D294" s="75" t="s">
        <v>45</v>
      </c>
      <c r="E294" s="76"/>
      <c r="F294" s="31"/>
      <c r="G294" s="166">
        <v>15.7</v>
      </c>
      <c r="H294" s="246">
        <v>15.6</v>
      </c>
      <c r="I294" s="31">
        <v>96</v>
      </c>
      <c r="J294" s="31">
        <v>70</v>
      </c>
      <c r="K294" s="246">
        <f t="shared" si="154"/>
        <v>80.400000000000006</v>
      </c>
      <c r="L294" s="247">
        <f t="shared" si="153"/>
        <v>26</v>
      </c>
      <c r="M294" s="166">
        <f t="shared" si="147"/>
        <v>15.7</v>
      </c>
      <c r="N294" s="166">
        <f t="shared" si="148"/>
        <v>10.3</v>
      </c>
      <c r="O294" s="31" t="str">
        <f t="shared" si="155"/>
        <v>50%</v>
      </c>
      <c r="P294" s="31">
        <f t="shared" si="152"/>
        <v>5.15</v>
      </c>
      <c r="Q294" s="179">
        <v>0.1</v>
      </c>
      <c r="R294" s="166">
        <f t="shared" si="156"/>
        <v>15.799999999999999</v>
      </c>
      <c r="S294" s="166">
        <f t="shared" si="149"/>
        <v>15.799999999999999</v>
      </c>
      <c r="T294" s="300">
        <f t="shared" si="157"/>
        <v>15.799999999999999</v>
      </c>
    </row>
    <row r="295" spans="1:20" x14ac:dyDescent="0.3">
      <c r="A295" s="298">
        <v>285</v>
      </c>
      <c r="B295" s="235" t="s">
        <v>153</v>
      </c>
      <c r="C295" s="235">
        <v>129</v>
      </c>
      <c r="D295" s="236"/>
      <c r="E295" s="179"/>
      <c r="F295" s="179"/>
      <c r="G295" s="237">
        <v>20.5</v>
      </c>
      <c r="H295" s="238">
        <f>G295</f>
        <v>20.5</v>
      </c>
      <c r="I295" s="179"/>
      <c r="J295" s="179"/>
      <c r="K295" s="238">
        <f t="shared" si="154"/>
        <v>-20.5</v>
      </c>
      <c r="L295" s="239">
        <f t="shared" si="153"/>
        <v>0</v>
      </c>
      <c r="M295" s="237">
        <f t="shared" si="147"/>
        <v>20.5</v>
      </c>
      <c r="N295" s="237">
        <f t="shared" si="148"/>
        <v>-20.5</v>
      </c>
      <c r="O295" s="179" t="str">
        <f t="shared" si="155"/>
        <v>70%</v>
      </c>
      <c r="P295" s="179">
        <f t="shared" si="152"/>
        <v>-14.35</v>
      </c>
      <c r="Q295" s="179">
        <v>0.1</v>
      </c>
      <c r="R295" s="237">
        <f t="shared" si="156"/>
        <v>6.15</v>
      </c>
      <c r="S295" s="237">
        <f t="shared" si="149"/>
        <v>20.5</v>
      </c>
      <c r="T295" s="299">
        <f t="shared" si="157"/>
        <v>20.5</v>
      </c>
    </row>
    <row r="296" spans="1:20" x14ac:dyDescent="0.3">
      <c r="A296" s="298">
        <v>286</v>
      </c>
      <c r="B296" s="235" t="s">
        <v>156</v>
      </c>
      <c r="C296" s="235">
        <v>170</v>
      </c>
      <c r="D296" s="236"/>
      <c r="E296" s="179"/>
      <c r="F296" s="179"/>
      <c r="G296" s="179">
        <v>16.2</v>
      </c>
      <c r="H296" s="238">
        <f>G296</f>
        <v>16.2</v>
      </c>
      <c r="I296" s="179"/>
      <c r="J296" s="179"/>
      <c r="K296" s="238">
        <f t="shared" si="154"/>
        <v>-16.2</v>
      </c>
      <c r="L296" s="239">
        <f t="shared" si="153"/>
        <v>0</v>
      </c>
      <c r="M296" s="237">
        <f t="shared" si="147"/>
        <v>16.2</v>
      </c>
      <c r="N296" s="237">
        <f t="shared" si="148"/>
        <v>-16.2</v>
      </c>
      <c r="O296" s="179" t="str">
        <f t="shared" si="155"/>
        <v>50%</v>
      </c>
      <c r="P296" s="179">
        <f t="shared" si="152"/>
        <v>-8.1</v>
      </c>
      <c r="Q296" s="179">
        <v>0.1</v>
      </c>
      <c r="R296" s="237">
        <f t="shared" si="156"/>
        <v>8.1</v>
      </c>
      <c r="S296" s="237">
        <f t="shared" si="149"/>
        <v>16.2</v>
      </c>
      <c r="T296" s="299">
        <f t="shared" si="157"/>
        <v>16.2</v>
      </c>
    </row>
    <row r="297" spans="1:20" x14ac:dyDescent="0.3">
      <c r="A297" s="298">
        <v>287</v>
      </c>
      <c r="B297" s="235" t="s">
        <v>160</v>
      </c>
      <c r="C297" s="235">
        <v>105</v>
      </c>
      <c r="D297" s="236"/>
      <c r="E297" s="179"/>
      <c r="F297" s="179"/>
      <c r="G297" s="237">
        <v>20.100000000000001</v>
      </c>
      <c r="H297" s="238">
        <f>G297</f>
        <v>20.100000000000001</v>
      </c>
      <c r="I297" s="179"/>
      <c r="J297" s="179"/>
      <c r="K297" s="238">
        <f t="shared" si="154"/>
        <v>-20.100000000000001</v>
      </c>
      <c r="L297" s="239">
        <f t="shared" si="153"/>
        <v>0</v>
      </c>
      <c r="M297" s="237">
        <f t="shared" si="147"/>
        <v>20.100000000000001</v>
      </c>
      <c r="N297" s="237">
        <f t="shared" si="148"/>
        <v>-20.100000000000001</v>
      </c>
      <c r="O297" s="179" t="str">
        <f t="shared" si="155"/>
        <v>70%</v>
      </c>
      <c r="P297" s="179">
        <f t="shared" si="152"/>
        <v>-14.07</v>
      </c>
      <c r="Q297" s="179">
        <v>0.1</v>
      </c>
      <c r="R297" s="237">
        <f t="shared" si="156"/>
        <v>6.0300000000000011</v>
      </c>
      <c r="S297" s="237">
        <f t="shared" si="149"/>
        <v>20.100000000000001</v>
      </c>
      <c r="T297" s="299">
        <f t="shared" si="157"/>
        <v>20.100000000000001</v>
      </c>
    </row>
    <row r="298" spans="1:20" x14ac:dyDescent="0.3">
      <c r="A298" s="298">
        <v>288</v>
      </c>
      <c r="B298" s="235" t="s">
        <v>166</v>
      </c>
      <c r="C298" s="235">
        <v>140</v>
      </c>
      <c r="D298" s="236"/>
      <c r="E298" s="179"/>
      <c r="F298" s="179"/>
      <c r="G298" s="179">
        <v>24.1</v>
      </c>
      <c r="H298" s="238">
        <f>G298</f>
        <v>24.1</v>
      </c>
      <c r="I298" s="179"/>
      <c r="J298" s="179"/>
      <c r="K298" s="238">
        <f t="shared" si="154"/>
        <v>-24.1</v>
      </c>
      <c r="L298" s="239">
        <f t="shared" si="153"/>
        <v>0</v>
      </c>
      <c r="M298" s="237">
        <f t="shared" si="147"/>
        <v>24.1</v>
      </c>
      <c r="N298" s="237">
        <f t="shared" si="148"/>
        <v>-24.1</v>
      </c>
      <c r="O298" s="179" t="str">
        <f t="shared" si="155"/>
        <v>70%</v>
      </c>
      <c r="P298" s="179">
        <f t="shared" si="152"/>
        <v>-16.87</v>
      </c>
      <c r="Q298" s="179">
        <v>0.1</v>
      </c>
      <c r="R298" s="237">
        <f t="shared" si="156"/>
        <v>7.23</v>
      </c>
      <c r="S298" s="237">
        <f t="shared" si="149"/>
        <v>24.1</v>
      </c>
      <c r="T298" s="299">
        <f t="shared" si="157"/>
        <v>24.1</v>
      </c>
    </row>
    <row r="299" spans="1:20" x14ac:dyDescent="0.3">
      <c r="A299" s="298">
        <v>289</v>
      </c>
      <c r="B299" s="235" t="s">
        <v>167</v>
      </c>
      <c r="C299" s="235">
        <v>140</v>
      </c>
      <c r="D299" s="236"/>
      <c r="E299" s="179"/>
      <c r="F299" s="179"/>
      <c r="G299" s="237">
        <v>24</v>
      </c>
      <c r="H299" s="238">
        <v>24</v>
      </c>
      <c r="I299" s="179"/>
      <c r="J299" s="179"/>
      <c r="K299" s="238">
        <f t="shared" si="154"/>
        <v>-24</v>
      </c>
      <c r="L299" s="239">
        <f t="shared" si="153"/>
        <v>0</v>
      </c>
      <c r="M299" s="237">
        <f t="shared" si="147"/>
        <v>24</v>
      </c>
      <c r="N299" s="237">
        <f t="shared" si="148"/>
        <v>-24</v>
      </c>
      <c r="O299" s="179" t="str">
        <f t="shared" si="155"/>
        <v>70%</v>
      </c>
      <c r="P299" s="179">
        <f t="shared" si="152"/>
        <v>-16.799999999999997</v>
      </c>
      <c r="Q299" s="179">
        <v>0.1</v>
      </c>
      <c r="R299" s="237">
        <f t="shared" si="156"/>
        <v>7.2000000000000028</v>
      </c>
      <c r="S299" s="237">
        <f t="shared" si="149"/>
        <v>24</v>
      </c>
      <c r="T299" s="299">
        <f t="shared" si="157"/>
        <v>24</v>
      </c>
    </row>
    <row r="300" spans="1:20" x14ac:dyDescent="0.3">
      <c r="A300" s="298">
        <v>290</v>
      </c>
      <c r="B300" s="235" t="s">
        <v>170</v>
      </c>
      <c r="C300" s="235">
        <v>312</v>
      </c>
      <c r="D300" s="236"/>
      <c r="E300" s="245"/>
      <c r="F300" s="179"/>
      <c r="G300" s="179">
        <v>24</v>
      </c>
      <c r="H300" s="179">
        <v>24</v>
      </c>
      <c r="I300" s="179">
        <v>127</v>
      </c>
      <c r="J300" s="179">
        <v>70</v>
      </c>
      <c r="K300" s="238"/>
      <c r="L300" s="239">
        <f t="shared" si="153"/>
        <v>57</v>
      </c>
      <c r="M300" s="237">
        <f t="shared" si="147"/>
        <v>24</v>
      </c>
      <c r="N300" s="237">
        <f t="shared" si="148"/>
        <v>33</v>
      </c>
      <c r="O300" s="179" t="str">
        <f t="shared" si="155"/>
        <v>70%</v>
      </c>
      <c r="P300" s="179">
        <f t="shared" si="152"/>
        <v>23.099999999999998</v>
      </c>
      <c r="Q300" s="179">
        <v>0.1</v>
      </c>
      <c r="R300" s="237">
        <f t="shared" si="156"/>
        <v>24.1</v>
      </c>
      <c r="S300" s="237">
        <f t="shared" si="149"/>
        <v>24.1</v>
      </c>
      <c r="T300" s="299">
        <f t="shared" si="157"/>
        <v>24.1</v>
      </c>
    </row>
    <row r="301" spans="1:20" x14ac:dyDescent="0.3">
      <c r="A301" s="298">
        <v>291</v>
      </c>
      <c r="B301" s="235" t="s">
        <v>171</v>
      </c>
      <c r="C301" s="235">
        <v>124</v>
      </c>
      <c r="D301" s="236"/>
      <c r="E301" s="242"/>
      <c r="F301" s="179"/>
      <c r="G301" s="237">
        <v>17.100000000000001</v>
      </c>
      <c r="H301" s="238">
        <f>G301</f>
        <v>17.100000000000001</v>
      </c>
      <c r="I301" s="179">
        <v>94</v>
      </c>
      <c r="J301" s="179">
        <v>70</v>
      </c>
      <c r="K301" s="238">
        <f t="shared" ref="K301:K309" si="158">I301-H301</f>
        <v>76.900000000000006</v>
      </c>
      <c r="L301" s="239">
        <f t="shared" si="153"/>
        <v>24</v>
      </c>
      <c r="M301" s="237">
        <f t="shared" si="147"/>
        <v>17.100000000000001</v>
      </c>
      <c r="N301" s="237">
        <f t="shared" si="148"/>
        <v>6.8999999999999986</v>
      </c>
      <c r="O301" s="179" t="str">
        <f t="shared" si="155"/>
        <v>50%</v>
      </c>
      <c r="P301" s="179">
        <f t="shared" si="152"/>
        <v>3.4499999999999993</v>
      </c>
      <c r="Q301" s="179">
        <v>0.1</v>
      </c>
      <c r="R301" s="237">
        <f t="shared" si="156"/>
        <v>17.200000000000003</v>
      </c>
      <c r="S301" s="237">
        <f t="shared" si="149"/>
        <v>17.200000000000003</v>
      </c>
      <c r="T301" s="299">
        <f t="shared" si="157"/>
        <v>17.200000000000003</v>
      </c>
    </row>
    <row r="302" spans="1:20" x14ac:dyDescent="0.3">
      <c r="A302" s="298">
        <v>292</v>
      </c>
      <c r="B302" s="72" t="s">
        <v>172</v>
      </c>
      <c r="C302" s="72">
        <v>230</v>
      </c>
      <c r="D302" s="75" t="s">
        <v>17</v>
      </c>
      <c r="E302" s="76"/>
      <c r="F302" s="31"/>
      <c r="G302" s="31">
        <v>8</v>
      </c>
      <c r="H302" s="246">
        <v>8</v>
      </c>
      <c r="I302" s="31">
        <v>87</v>
      </c>
      <c r="J302" s="31">
        <v>70</v>
      </c>
      <c r="K302" s="246">
        <f t="shared" si="158"/>
        <v>79</v>
      </c>
      <c r="L302" s="247">
        <f t="shared" si="153"/>
        <v>17</v>
      </c>
      <c r="M302" s="166">
        <f t="shared" si="147"/>
        <v>8</v>
      </c>
      <c r="N302" s="166">
        <f t="shared" si="148"/>
        <v>9</v>
      </c>
      <c r="O302" s="31" t="str">
        <f t="shared" si="155"/>
        <v>30%</v>
      </c>
      <c r="P302" s="31">
        <f t="shared" si="152"/>
        <v>2.6999999999999997</v>
      </c>
      <c r="Q302" s="179">
        <v>0.1</v>
      </c>
      <c r="R302" s="166">
        <f t="shared" si="156"/>
        <v>8.1</v>
      </c>
      <c r="S302" s="166">
        <f t="shared" si="149"/>
        <v>8.1</v>
      </c>
      <c r="T302" s="300">
        <f t="shared" si="157"/>
        <v>8.1</v>
      </c>
    </row>
    <row r="303" spans="1:20" x14ac:dyDescent="0.3">
      <c r="A303" s="298">
        <v>293</v>
      </c>
      <c r="B303" s="235" t="s">
        <v>176</v>
      </c>
      <c r="C303" s="235">
        <v>149</v>
      </c>
      <c r="D303" s="236"/>
      <c r="E303" s="179"/>
      <c r="F303" s="179"/>
      <c r="G303" s="179">
        <v>18.5</v>
      </c>
      <c r="H303" s="238">
        <f>G303</f>
        <v>18.5</v>
      </c>
      <c r="I303" s="179"/>
      <c r="J303" s="179"/>
      <c r="K303" s="238">
        <f t="shared" si="158"/>
        <v>-18.5</v>
      </c>
      <c r="L303" s="239">
        <f t="shared" si="153"/>
        <v>0</v>
      </c>
      <c r="M303" s="237">
        <f t="shared" si="147"/>
        <v>18.5</v>
      </c>
      <c r="N303" s="237">
        <f t="shared" si="148"/>
        <v>-18.5</v>
      </c>
      <c r="O303" s="179" t="str">
        <f t="shared" si="155"/>
        <v>50%</v>
      </c>
      <c r="P303" s="179">
        <f t="shared" si="152"/>
        <v>-9.25</v>
      </c>
      <c r="Q303" s="179">
        <v>0.1</v>
      </c>
      <c r="R303" s="237">
        <f t="shared" si="156"/>
        <v>9.25</v>
      </c>
      <c r="S303" s="237">
        <f t="shared" si="149"/>
        <v>18.5</v>
      </c>
      <c r="T303" s="299">
        <f t="shared" si="157"/>
        <v>18.5</v>
      </c>
    </row>
    <row r="304" spans="1:20" x14ac:dyDescent="0.3">
      <c r="A304" s="298">
        <v>294</v>
      </c>
      <c r="B304" s="235" t="s">
        <v>177</v>
      </c>
      <c r="C304" s="235">
        <v>279</v>
      </c>
      <c r="D304" s="236"/>
      <c r="E304" s="179"/>
      <c r="F304" s="179"/>
      <c r="G304" s="237">
        <v>18</v>
      </c>
      <c r="H304" s="238">
        <v>18</v>
      </c>
      <c r="I304" s="179"/>
      <c r="J304" s="179"/>
      <c r="K304" s="238">
        <f t="shared" si="158"/>
        <v>-18</v>
      </c>
      <c r="L304" s="239">
        <f t="shared" si="153"/>
        <v>0</v>
      </c>
      <c r="M304" s="237">
        <f t="shared" si="147"/>
        <v>18</v>
      </c>
      <c r="N304" s="237">
        <f t="shared" si="148"/>
        <v>-18</v>
      </c>
      <c r="O304" s="179" t="str">
        <f t="shared" si="155"/>
        <v>50%</v>
      </c>
      <c r="P304" s="179">
        <f t="shared" si="152"/>
        <v>-9</v>
      </c>
      <c r="Q304" s="179">
        <v>0.1</v>
      </c>
      <c r="R304" s="237">
        <f t="shared" si="156"/>
        <v>9</v>
      </c>
      <c r="S304" s="237">
        <f t="shared" si="149"/>
        <v>18</v>
      </c>
      <c r="T304" s="299">
        <f t="shared" si="157"/>
        <v>18</v>
      </c>
    </row>
    <row r="305" spans="1:20" x14ac:dyDescent="0.3">
      <c r="A305" s="298">
        <v>295</v>
      </c>
      <c r="B305" s="75" t="s">
        <v>178</v>
      </c>
      <c r="C305" s="72">
        <v>359</v>
      </c>
      <c r="D305" s="75"/>
      <c r="E305" s="76"/>
      <c r="F305" s="31"/>
      <c r="G305" s="31">
        <v>9.1999999999999993</v>
      </c>
      <c r="H305" s="31">
        <v>9</v>
      </c>
      <c r="I305" s="31">
        <v>94</v>
      </c>
      <c r="J305" s="31">
        <v>70</v>
      </c>
      <c r="K305" s="31">
        <f t="shared" si="158"/>
        <v>85</v>
      </c>
      <c r="L305" s="31">
        <f t="shared" si="153"/>
        <v>24</v>
      </c>
      <c r="M305" s="31">
        <f t="shared" si="147"/>
        <v>9.1999999999999993</v>
      </c>
      <c r="N305" s="31">
        <f t="shared" si="148"/>
        <v>14.8</v>
      </c>
      <c r="O305" s="31" t="str">
        <f t="shared" si="155"/>
        <v>30%</v>
      </c>
      <c r="P305" s="31">
        <f t="shared" si="152"/>
        <v>4.4400000000000004</v>
      </c>
      <c r="Q305" s="179">
        <v>0.1</v>
      </c>
      <c r="R305" s="31">
        <f t="shared" si="156"/>
        <v>9.2999999999999989</v>
      </c>
      <c r="S305" s="31">
        <f t="shared" si="149"/>
        <v>9.2999999999999989</v>
      </c>
      <c r="T305" s="302">
        <v>9</v>
      </c>
    </row>
    <row r="306" spans="1:20" x14ac:dyDescent="0.3">
      <c r="A306" s="298">
        <v>296</v>
      </c>
      <c r="B306" s="72" t="s">
        <v>179</v>
      </c>
      <c r="C306" s="72">
        <v>97</v>
      </c>
      <c r="D306" s="75" t="s">
        <v>17</v>
      </c>
      <c r="E306" s="76"/>
      <c r="F306" s="31"/>
      <c r="G306" s="166">
        <v>10</v>
      </c>
      <c r="H306" s="246">
        <v>10</v>
      </c>
      <c r="I306" s="31">
        <v>85</v>
      </c>
      <c r="J306" s="31">
        <v>70</v>
      </c>
      <c r="K306" s="246">
        <f t="shared" si="158"/>
        <v>75</v>
      </c>
      <c r="L306" s="247">
        <f t="shared" si="153"/>
        <v>15</v>
      </c>
      <c r="M306" s="166">
        <f t="shared" si="147"/>
        <v>10</v>
      </c>
      <c r="N306" s="166">
        <f t="shared" si="148"/>
        <v>5</v>
      </c>
      <c r="O306" s="31" t="str">
        <f t="shared" si="155"/>
        <v>30%</v>
      </c>
      <c r="P306" s="31">
        <f t="shared" si="152"/>
        <v>1.5</v>
      </c>
      <c r="Q306" s="179">
        <v>0.1</v>
      </c>
      <c r="R306" s="166">
        <f t="shared" si="156"/>
        <v>10.1</v>
      </c>
      <c r="S306" s="166">
        <f t="shared" si="149"/>
        <v>10.1</v>
      </c>
      <c r="T306" s="300">
        <f>S306</f>
        <v>10.1</v>
      </c>
    </row>
    <row r="307" spans="1:20" x14ac:dyDescent="0.3">
      <c r="A307" s="298">
        <v>297</v>
      </c>
      <c r="B307" s="235" t="s">
        <v>180</v>
      </c>
      <c r="C307" s="235">
        <v>16</v>
      </c>
      <c r="D307" s="236"/>
      <c r="E307" s="179"/>
      <c r="F307" s="179"/>
      <c r="G307" s="237">
        <v>12.3</v>
      </c>
      <c r="H307" s="238">
        <f>G307</f>
        <v>12.3</v>
      </c>
      <c r="I307" s="179"/>
      <c r="J307" s="179"/>
      <c r="K307" s="238">
        <f t="shared" si="158"/>
        <v>-12.3</v>
      </c>
      <c r="L307" s="239">
        <f t="shared" si="153"/>
        <v>0</v>
      </c>
      <c r="M307" s="237">
        <f t="shared" si="147"/>
        <v>12.3</v>
      </c>
      <c r="N307" s="237">
        <f t="shared" si="148"/>
        <v>-12.3</v>
      </c>
      <c r="O307" s="179" t="str">
        <f t="shared" si="155"/>
        <v>30%</v>
      </c>
      <c r="P307" s="179">
        <f t="shared" si="152"/>
        <v>-3.69</v>
      </c>
      <c r="Q307" s="179">
        <v>0.1</v>
      </c>
      <c r="R307" s="237">
        <f t="shared" si="156"/>
        <v>8.6100000000000012</v>
      </c>
      <c r="S307" s="237">
        <f t="shared" si="149"/>
        <v>12.3</v>
      </c>
      <c r="T307" s="299">
        <f>S307</f>
        <v>12.3</v>
      </c>
    </row>
    <row r="308" spans="1:20" x14ac:dyDescent="0.3">
      <c r="A308" s="298">
        <v>298</v>
      </c>
      <c r="B308" s="235" t="s">
        <v>181</v>
      </c>
      <c r="C308" s="235">
        <v>92</v>
      </c>
      <c r="D308" s="236"/>
      <c r="E308" s="179"/>
      <c r="F308" s="179"/>
      <c r="G308" s="237">
        <v>24</v>
      </c>
      <c r="H308" s="238">
        <f>G308</f>
        <v>24</v>
      </c>
      <c r="I308" s="179"/>
      <c r="J308" s="179"/>
      <c r="K308" s="238">
        <f t="shared" si="158"/>
        <v>-24</v>
      </c>
      <c r="L308" s="239">
        <f t="shared" si="153"/>
        <v>0</v>
      </c>
      <c r="M308" s="237">
        <f t="shared" si="147"/>
        <v>24</v>
      </c>
      <c r="N308" s="237">
        <f t="shared" si="148"/>
        <v>-24</v>
      </c>
      <c r="O308" s="179" t="str">
        <f t="shared" si="155"/>
        <v>70%</v>
      </c>
      <c r="P308" s="179">
        <f t="shared" si="152"/>
        <v>-16.799999999999997</v>
      </c>
      <c r="Q308" s="179">
        <v>0.1</v>
      </c>
      <c r="R308" s="237">
        <f t="shared" si="156"/>
        <v>7.2000000000000028</v>
      </c>
      <c r="S308" s="237">
        <f t="shared" si="149"/>
        <v>24</v>
      </c>
      <c r="T308" s="299">
        <f>S308</f>
        <v>24</v>
      </c>
    </row>
    <row r="309" spans="1:20" x14ac:dyDescent="0.3">
      <c r="A309" s="298">
        <v>299</v>
      </c>
      <c r="B309" s="75" t="s">
        <v>182</v>
      </c>
      <c r="C309" s="72">
        <v>360</v>
      </c>
      <c r="D309" s="75"/>
      <c r="E309" s="76"/>
      <c r="F309" s="31"/>
      <c r="G309" s="31">
        <v>13.1</v>
      </c>
      <c r="H309" s="31">
        <v>13</v>
      </c>
      <c r="I309" s="31">
        <v>86</v>
      </c>
      <c r="J309" s="31">
        <v>70</v>
      </c>
      <c r="K309" s="31">
        <f t="shared" si="158"/>
        <v>73</v>
      </c>
      <c r="L309" s="31">
        <f t="shared" si="153"/>
        <v>16</v>
      </c>
      <c r="M309" s="31">
        <f t="shared" si="147"/>
        <v>13.1</v>
      </c>
      <c r="N309" s="31">
        <f t="shared" si="148"/>
        <v>2.9000000000000004</v>
      </c>
      <c r="O309" s="31" t="str">
        <f t="shared" si="155"/>
        <v>30%</v>
      </c>
      <c r="P309" s="31">
        <f t="shared" si="152"/>
        <v>0.87000000000000011</v>
      </c>
      <c r="Q309" s="179">
        <v>0.1</v>
      </c>
      <c r="R309" s="31">
        <f t="shared" si="156"/>
        <v>13.2</v>
      </c>
      <c r="S309" s="31">
        <f t="shared" si="149"/>
        <v>13.2</v>
      </c>
      <c r="T309" s="302">
        <v>13</v>
      </c>
    </row>
    <row r="310" spans="1:20" x14ac:dyDescent="0.3">
      <c r="A310" s="298">
        <v>300</v>
      </c>
      <c r="B310" s="72" t="s">
        <v>183</v>
      </c>
      <c r="C310" s="72">
        <v>53</v>
      </c>
      <c r="D310" s="75" t="s">
        <v>34</v>
      </c>
      <c r="E310" s="76"/>
      <c r="F310" s="31"/>
      <c r="G310" s="166">
        <v>11.1</v>
      </c>
      <c r="H310" s="246">
        <v>11</v>
      </c>
      <c r="I310" s="31">
        <v>92</v>
      </c>
      <c r="J310" s="31">
        <v>70</v>
      </c>
      <c r="K310" s="246">
        <v>81</v>
      </c>
      <c r="L310" s="247">
        <f t="shared" si="153"/>
        <v>22</v>
      </c>
      <c r="M310" s="166">
        <f t="shared" si="147"/>
        <v>11.1</v>
      </c>
      <c r="N310" s="166">
        <f t="shared" si="148"/>
        <v>10.9</v>
      </c>
      <c r="O310" s="31" t="str">
        <f t="shared" si="155"/>
        <v>30%</v>
      </c>
      <c r="P310" s="31">
        <f t="shared" si="152"/>
        <v>3.27</v>
      </c>
      <c r="Q310" s="179">
        <v>0.1</v>
      </c>
      <c r="R310" s="166">
        <f t="shared" si="156"/>
        <v>11.2</v>
      </c>
      <c r="S310" s="166">
        <f t="shared" si="149"/>
        <v>11.2</v>
      </c>
      <c r="T310" s="300">
        <f>S310</f>
        <v>11.2</v>
      </c>
    </row>
    <row r="311" spans="1:20" x14ac:dyDescent="0.3">
      <c r="A311" s="298">
        <v>301</v>
      </c>
      <c r="B311" s="235" t="s">
        <v>186</v>
      </c>
      <c r="C311" s="235">
        <v>80</v>
      </c>
      <c r="D311" s="236"/>
      <c r="E311" s="179"/>
      <c r="F311" s="179"/>
      <c r="G311" s="237">
        <v>21.9</v>
      </c>
      <c r="H311" s="238">
        <f>G311</f>
        <v>21.9</v>
      </c>
      <c r="I311" s="179"/>
      <c r="J311" s="179"/>
      <c r="K311" s="238">
        <f t="shared" ref="K311:K358" si="159">I311-H311</f>
        <v>-21.9</v>
      </c>
      <c r="L311" s="239">
        <f>I311-J311</f>
        <v>0</v>
      </c>
      <c r="M311" s="237">
        <f t="shared" si="147"/>
        <v>21.9</v>
      </c>
      <c r="N311" s="237">
        <f t="shared" si="148"/>
        <v>-21.9</v>
      </c>
      <c r="O311" s="179" t="str">
        <f t="shared" si="155"/>
        <v>70%</v>
      </c>
      <c r="P311" s="179">
        <f t="shared" si="152"/>
        <v>-15.329999999999998</v>
      </c>
      <c r="Q311" s="179">
        <v>0.1</v>
      </c>
      <c r="R311" s="237">
        <f t="shared" si="156"/>
        <v>6.57</v>
      </c>
      <c r="S311" s="237">
        <f t="shared" si="149"/>
        <v>21.9</v>
      </c>
      <c r="T311" s="299">
        <f>S311</f>
        <v>21.9</v>
      </c>
    </row>
    <row r="312" spans="1:20" x14ac:dyDescent="0.3">
      <c r="A312" s="298">
        <v>302</v>
      </c>
      <c r="B312" s="235" t="s">
        <v>187</v>
      </c>
      <c r="C312" s="235">
        <v>319</v>
      </c>
      <c r="D312" s="236"/>
      <c r="E312" s="179"/>
      <c r="F312" s="179"/>
      <c r="G312" s="237">
        <v>16</v>
      </c>
      <c r="H312" s="238">
        <f>G312</f>
        <v>16</v>
      </c>
      <c r="I312" s="179">
        <v>85</v>
      </c>
      <c r="J312" s="179">
        <v>69</v>
      </c>
      <c r="K312" s="238">
        <f t="shared" si="159"/>
        <v>69</v>
      </c>
      <c r="L312" s="239">
        <f>I312-J312</f>
        <v>16</v>
      </c>
      <c r="M312" s="237">
        <f t="shared" si="147"/>
        <v>16</v>
      </c>
      <c r="N312" s="237">
        <f t="shared" si="148"/>
        <v>0</v>
      </c>
      <c r="O312" s="179" t="str">
        <f t="shared" si="155"/>
        <v>50%</v>
      </c>
      <c r="P312" s="179">
        <f t="shared" si="152"/>
        <v>0</v>
      </c>
      <c r="Q312" s="179">
        <v>0.1</v>
      </c>
      <c r="R312" s="237">
        <f t="shared" si="156"/>
        <v>16</v>
      </c>
      <c r="S312" s="237">
        <f t="shared" si="149"/>
        <v>16</v>
      </c>
      <c r="T312" s="299">
        <f>S312</f>
        <v>16</v>
      </c>
    </row>
    <row r="313" spans="1:20" x14ac:dyDescent="0.3">
      <c r="A313" s="298">
        <v>303</v>
      </c>
      <c r="B313" s="266" t="s">
        <v>189</v>
      </c>
      <c r="C313" s="235">
        <v>362</v>
      </c>
      <c r="D313" s="236" t="s">
        <v>24</v>
      </c>
      <c r="E313" s="242"/>
      <c r="F313" s="179"/>
      <c r="G313" s="237">
        <v>21.9</v>
      </c>
      <c r="H313" s="238">
        <f>G313</f>
        <v>21.9</v>
      </c>
      <c r="I313" s="179"/>
      <c r="J313" s="179"/>
      <c r="K313" s="238">
        <f t="shared" si="159"/>
        <v>-21.9</v>
      </c>
      <c r="L313" s="239">
        <f>I313-J313</f>
        <v>0</v>
      </c>
      <c r="M313" s="237">
        <f t="shared" si="147"/>
        <v>21.9</v>
      </c>
      <c r="N313" s="237">
        <f t="shared" si="148"/>
        <v>-21.9</v>
      </c>
      <c r="O313" s="179" t="str">
        <f t="shared" si="155"/>
        <v>70%</v>
      </c>
      <c r="P313" s="179">
        <f t="shared" si="152"/>
        <v>-15.329999999999998</v>
      </c>
      <c r="Q313" s="179">
        <v>0.1</v>
      </c>
      <c r="R313" s="237">
        <f t="shared" si="156"/>
        <v>6.57</v>
      </c>
      <c r="S313" s="237">
        <f t="shared" si="149"/>
        <v>21.9</v>
      </c>
      <c r="T313" s="299">
        <f>S313</f>
        <v>21.9</v>
      </c>
    </row>
    <row r="314" spans="1:20" x14ac:dyDescent="0.3">
      <c r="A314" s="298">
        <v>304</v>
      </c>
      <c r="B314" s="72" t="s">
        <v>191</v>
      </c>
      <c r="C314" s="72">
        <v>199</v>
      </c>
      <c r="D314" s="75" t="s">
        <v>17</v>
      </c>
      <c r="E314" s="76"/>
      <c r="F314" s="31"/>
      <c r="G314" s="31">
        <v>7</v>
      </c>
      <c r="H314" s="246">
        <v>7</v>
      </c>
      <c r="I314" s="31">
        <v>85</v>
      </c>
      <c r="J314" s="31">
        <v>70</v>
      </c>
      <c r="K314" s="246">
        <f t="shared" si="159"/>
        <v>78</v>
      </c>
      <c r="L314" s="247">
        <f t="shared" ref="L314:L374" si="160">I314-J314</f>
        <v>15</v>
      </c>
      <c r="M314" s="166">
        <f t="shared" si="147"/>
        <v>7</v>
      </c>
      <c r="N314" s="166">
        <f t="shared" si="148"/>
        <v>8</v>
      </c>
      <c r="O314" s="31" t="str">
        <f t="shared" si="155"/>
        <v>30%</v>
      </c>
      <c r="P314" s="31">
        <f t="shared" si="152"/>
        <v>2.4</v>
      </c>
      <c r="Q314" s="179">
        <v>0.1</v>
      </c>
      <c r="R314" s="166">
        <f t="shared" si="156"/>
        <v>7.1</v>
      </c>
      <c r="S314" s="166">
        <f t="shared" si="149"/>
        <v>7.1</v>
      </c>
      <c r="T314" s="300">
        <f t="shared" ref="T314:T322" si="161">S314</f>
        <v>7.1</v>
      </c>
    </row>
    <row r="315" spans="1:20" x14ac:dyDescent="0.3">
      <c r="A315" s="298">
        <v>305</v>
      </c>
      <c r="B315" s="235" t="s">
        <v>192</v>
      </c>
      <c r="C315" s="235">
        <v>173</v>
      </c>
      <c r="D315" s="236" t="s">
        <v>24</v>
      </c>
      <c r="E315" s="242"/>
      <c r="F315" s="179"/>
      <c r="G315" s="179">
        <v>17.100000000000001</v>
      </c>
      <c r="H315" s="238">
        <f>G315</f>
        <v>17.100000000000001</v>
      </c>
      <c r="I315" s="179">
        <v>107</v>
      </c>
      <c r="J315" s="179">
        <v>71</v>
      </c>
      <c r="K315" s="238">
        <f t="shared" si="159"/>
        <v>89.9</v>
      </c>
      <c r="L315" s="239">
        <f t="shared" si="160"/>
        <v>36</v>
      </c>
      <c r="M315" s="237">
        <f t="shared" si="147"/>
        <v>17.100000000000001</v>
      </c>
      <c r="N315" s="237">
        <f t="shared" si="148"/>
        <v>18.899999999999999</v>
      </c>
      <c r="O315" s="179" t="str">
        <f t="shared" si="155"/>
        <v>50%</v>
      </c>
      <c r="P315" s="179">
        <f t="shared" si="152"/>
        <v>9.4499999999999993</v>
      </c>
      <c r="Q315" s="179">
        <v>0.1</v>
      </c>
      <c r="R315" s="237">
        <f t="shared" si="156"/>
        <v>17.200000000000003</v>
      </c>
      <c r="S315" s="237">
        <f t="shared" si="149"/>
        <v>17.200000000000003</v>
      </c>
      <c r="T315" s="299">
        <f t="shared" si="161"/>
        <v>17.200000000000003</v>
      </c>
    </row>
    <row r="316" spans="1:20" x14ac:dyDescent="0.3">
      <c r="A316" s="298">
        <v>306</v>
      </c>
      <c r="B316" s="235" t="s">
        <v>193</v>
      </c>
      <c r="C316" s="235">
        <v>14</v>
      </c>
      <c r="D316" s="236"/>
      <c r="E316" s="179"/>
      <c r="F316" s="179"/>
      <c r="G316" s="237">
        <v>10.1</v>
      </c>
      <c r="H316" s="238">
        <v>11</v>
      </c>
      <c r="I316" s="179"/>
      <c r="J316" s="179"/>
      <c r="K316" s="238">
        <f t="shared" si="159"/>
        <v>-11</v>
      </c>
      <c r="L316" s="239">
        <f t="shared" si="160"/>
        <v>0</v>
      </c>
      <c r="M316" s="237">
        <f t="shared" si="147"/>
        <v>10.1</v>
      </c>
      <c r="N316" s="237">
        <f t="shared" si="148"/>
        <v>-10.1</v>
      </c>
      <c r="O316" s="179" t="str">
        <f t="shared" si="155"/>
        <v>30%</v>
      </c>
      <c r="P316" s="179">
        <f t="shared" si="152"/>
        <v>-3.03</v>
      </c>
      <c r="Q316" s="179">
        <v>0.1</v>
      </c>
      <c r="R316" s="237">
        <f t="shared" si="156"/>
        <v>7.07</v>
      </c>
      <c r="S316" s="237">
        <f t="shared" si="149"/>
        <v>10.1</v>
      </c>
      <c r="T316" s="299">
        <f t="shared" si="161"/>
        <v>10.1</v>
      </c>
    </row>
    <row r="317" spans="1:20" x14ac:dyDescent="0.3">
      <c r="A317" s="298">
        <v>307</v>
      </c>
      <c r="B317" s="235" t="s">
        <v>194</v>
      </c>
      <c r="C317" s="235">
        <v>150</v>
      </c>
      <c r="D317" s="236"/>
      <c r="E317" s="179"/>
      <c r="F317" s="179"/>
      <c r="G317" s="179">
        <v>14.3</v>
      </c>
      <c r="H317" s="238">
        <f>G317</f>
        <v>14.3</v>
      </c>
      <c r="I317" s="179"/>
      <c r="J317" s="179"/>
      <c r="K317" s="238">
        <f t="shared" si="159"/>
        <v>-14.3</v>
      </c>
      <c r="L317" s="239">
        <f t="shared" si="160"/>
        <v>0</v>
      </c>
      <c r="M317" s="237">
        <f t="shared" si="147"/>
        <v>14.3</v>
      </c>
      <c r="N317" s="237">
        <f t="shared" si="148"/>
        <v>-14.3</v>
      </c>
      <c r="O317" s="179" t="str">
        <f t="shared" si="155"/>
        <v>50%</v>
      </c>
      <c r="P317" s="179">
        <f t="shared" si="152"/>
        <v>-7.15</v>
      </c>
      <c r="Q317" s="179">
        <v>0.1</v>
      </c>
      <c r="R317" s="237">
        <f t="shared" si="156"/>
        <v>7.15</v>
      </c>
      <c r="S317" s="237">
        <f t="shared" si="149"/>
        <v>14.3</v>
      </c>
      <c r="T317" s="299">
        <f t="shared" si="161"/>
        <v>14.3</v>
      </c>
    </row>
    <row r="318" spans="1:20" x14ac:dyDescent="0.3">
      <c r="A318" s="298">
        <v>308</v>
      </c>
      <c r="B318" s="235" t="s">
        <v>195</v>
      </c>
      <c r="C318" s="235">
        <v>364</v>
      </c>
      <c r="D318" s="236" t="s">
        <v>34</v>
      </c>
      <c r="E318" s="242"/>
      <c r="F318" s="179"/>
      <c r="G318" s="31">
        <v>19</v>
      </c>
      <c r="H318" s="246">
        <v>19</v>
      </c>
      <c r="I318" s="31">
        <v>92</v>
      </c>
      <c r="J318" s="31">
        <v>70</v>
      </c>
      <c r="K318" s="246">
        <f t="shared" si="159"/>
        <v>73</v>
      </c>
      <c r="L318" s="247">
        <f t="shared" si="160"/>
        <v>22</v>
      </c>
      <c r="M318" s="166">
        <f t="shared" si="147"/>
        <v>19</v>
      </c>
      <c r="N318" s="166">
        <f t="shared" si="148"/>
        <v>3</v>
      </c>
      <c r="O318" s="31" t="str">
        <f t="shared" si="155"/>
        <v>50%</v>
      </c>
      <c r="P318" s="31">
        <f t="shared" si="152"/>
        <v>1.5</v>
      </c>
      <c r="Q318" s="179">
        <v>0.1</v>
      </c>
      <c r="R318" s="166">
        <f t="shared" si="156"/>
        <v>19.100000000000001</v>
      </c>
      <c r="S318" s="166">
        <f t="shared" si="149"/>
        <v>19.100000000000001</v>
      </c>
      <c r="T318" s="300">
        <f>S318</f>
        <v>19.100000000000001</v>
      </c>
    </row>
    <row r="319" spans="1:20" x14ac:dyDescent="0.3">
      <c r="A319" s="298">
        <v>309</v>
      </c>
      <c r="B319" s="236" t="s">
        <v>196</v>
      </c>
      <c r="C319" s="235">
        <v>365</v>
      </c>
      <c r="D319" s="236" t="s">
        <v>20</v>
      </c>
      <c r="E319" s="179"/>
      <c r="F319" s="179"/>
      <c r="G319" s="179">
        <v>16</v>
      </c>
      <c r="H319" s="179">
        <f>G319</f>
        <v>16</v>
      </c>
      <c r="I319" s="179">
        <v>85</v>
      </c>
      <c r="J319" s="179">
        <v>69</v>
      </c>
      <c r="K319" s="179">
        <f t="shared" si="159"/>
        <v>69</v>
      </c>
      <c r="L319" s="179">
        <f t="shared" si="160"/>
        <v>16</v>
      </c>
      <c r="M319" s="179">
        <f t="shared" si="147"/>
        <v>16</v>
      </c>
      <c r="N319" s="179">
        <f t="shared" si="148"/>
        <v>0</v>
      </c>
      <c r="O319" s="179" t="str">
        <f t="shared" si="155"/>
        <v>50%</v>
      </c>
      <c r="P319" s="179">
        <f t="shared" si="152"/>
        <v>0</v>
      </c>
      <c r="Q319" s="179">
        <v>0.1</v>
      </c>
      <c r="R319" s="179">
        <f t="shared" si="156"/>
        <v>16</v>
      </c>
      <c r="S319" s="179">
        <f t="shared" si="149"/>
        <v>16</v>
      </c>
      <c r="T319" s="299">
        <f t="shared" si="161"/>
        <v>16</v>
      </c>
    </row>
    <row r="320" spans="1:20" x14ac:dyDescent="0.3">
      <c r="A320" s="298">
        <v>310</v>
      </c>
      <c r="B320" s="72" t="s">
        <v>197</v>
      </c>
      <c r="C320" s="72">
        <v>59</v>
      </c>
      <c r="D320" s="75" t="s">
        <v>91</v>
      </c>
      <c r="E320" s="76"/>
      <c r="F320" s="31"/>
      <c r="G320" s="166">
        <v>10.7</v>
      </c>
      <c r="H320" s="246">
        <f>G320</f>
        <v>10.7</v>
      </c>
      <c r="I320" s="31">
        <v>100</v>
      </c>
      <c r="J320" s="31">
        <v>70</v>
      </c>
      <c r="K320" s="246">
        <f t="shared" si="159"/>
        <v>89.3</v>
      </c>
      <c r="L320" s="247">
        <f t="shared" si="160"/>
        <v>30</v>
      </c>
      <c r="M320" s="166">
        <f t="shared" si="147"/>
        <v>10.7</v>
      </c>
      <c r="N320" s="166">
        <f t="shared" si="148"/>
        <v>19.3</v>
      </c>
      <c r="O320" s="31" t="str">
        <f t="shared" si="155"/>
        <v>30%</v>
      </c>
      <c r="P320" s="31">
        <f t="shared" si="152"/>
        <v>5.79</v>
      </c>
      <c r="Q320" s="179">
        <v>0.1</v>
      </c>
      <c r="R320" s="166">
        <f t="shared" si="156"/>
        <v>10.799999999999999</v>
      </c>
      <c r="S320" s="166">
        <f t="shared" si="149"/>
        <v>10.799999999999999</v>
      </c>
      <c r="T320" s="300">
        <f t="shared" si="161"/>
        <v>10.799999999999999</v>
      </c>
    </row>
    <row r="321" spans="1:20" x14ac:dyDescent="0.3">
      <c r="A321" s="298">
        <v>311</v>
      </c>
      <c r="B321" s="235" t="s">
        <v>198</v>
      </c>
      <c r="C321" s="235">
        <v>255</v>
      </c>
      <c r="D321" s="236"/>
      <c r="E321" s="179"/>
      <c r="F321" s="179"/>
      <c r="G321" s="179">
        <v>14</v>
      </c>
      <c r="H321" s="238">
        <v>14</v>
      </c>
      <c r="I321" s="179">
        <v>105</v>
      </c>
      <c r="J321" s="179">
        <v>71</v>
      </c>
      <c r="K321" s="238">
        <f t="shared" si="159"/>
        <v>91</v>
      </c>
      <c r="L321" s="239">
        <f t="shared" si="160"/>
        <v>34</v>
      </c>
      <c r="M321" s="237">
        <f t="shared" si="147"/>
        <v>14</v>
      </c>
      <c r="N321" s="237">
        <f t="shared" si="148"/>
        <v>20</v>
      </c>
      <c r="O321" s="179" t="str">
        <f t="shared" si="155"/>
        <v>50%</v>
      </c>
      <c r="P321" s="179">
        <f t="shared" si="152"/>
        <v>10</v>
      </c>
      <c r="Q321" s="179">
        <v>0.1</v>
      </c>
      <c r="R321" s="237">
        <f t="shared" si="156"/>
        <v>14.1</v>
      </c>
      <c r="S321" s="237">
        <f t="shared" si="149"/>
        <v>14.1</v>
      </c>
      <c r="T321" s="299">
        <f t="shared" si="161"/>
        <v>14.1</v>
      </c>
    </row>
    <row r="322" spans="1:20" x14ac:dyDescent="0.3">
      <c r="A322" s="298">
        <v>312</v>
      </c>
      <c r="B322" s="235" t="s">
        <v>199</v>
      </c>
      <c r="C322" s="235">
        <v>366</v>
      </c>
      <c r="D322" s="236" t="s">
        <v>20</v>
      </c>
      <c r="E322" s="242"/>
      <c r="F322" s="179"/>
      <c r="G322" s="237">
        <v>15</v>
      </c>
      <c r="H322" s="238">
        <v>15</v>
      </c>
      <c r="I322" s="179">
        <v>83</v>
      </c>
      <c r="J322" s="179">
        <v>69</v>
      </c>
      <c r="K322" s="238">
        <f t="shared" si="159"/>
        <v>68</v>
      </c>
      <c r="L322" s="239">
        <f t="shared" si="160"/>
        <v>14</v>
      </c>
      <c r="M322" s="237">
        <f t="shared" si="147"/>
        <v>15</v>
      </c>
      <c r="N322" s="237">
        <f t="shared" si="148"/>
        <v>-1</v>
      </c>
      <c r="O322" s="179" t="str">
        <f t="shared" si="155"/>
        <v>50%</v>
      </c>
      <c r="P322" s="179">
        <f t="shared" si="152"/>
        <v>-0.5</v>
      </c>
      <c r="Q322" s="179">
        <v>0.1</v>
      </c>
      <c r="R322" s="237">
        <f t="shared" si="156"/>
        <v>14.5</v>
      </c>
      <c r="S322" s="237">
        <f t="shared" si="149"/>
        <v>14.5</v>
      </c>
      <c r="T322" s="299">
        <f t="shared" si="161"/>
        <v>14.5</v>
      </c>
    </row>
    <row r="323" spans="1:20" x14ac:dyDescent="0.3">
      <c r="A323" s="298">
        <v>313</v>
      </c>
      <c r="B323" s="72" t="s">
        <v>453</v>
      </c>
      <c r="C323" s="72">
        <v>441</v>
      </c>
      <c r="D323" s="252"/>
      <c r="E323" s="255"/>
      <c r="F323" s="254"/>
      <c r="G323" s="31">
        <v>24</v>
      </c>
      <c r="H323" s="31">
        <v>24</v>
      </c>
      <c r="I323" s="31">
        <v>102</v>
      </c>
      <c r="J323" s="31">
        <v>70</v>
      </c>
      <c r="K323" s="31">
        <f t="shared" si="159"/>
        <v>78</v>
      </c>
      <c r="L323" s="31">
        <f t="shared" si="160"/>
        <v>32</v>
      </c>
      <c r="M323" s="31">
        <f t="shared" si="147"/>
        <v>24</v>
      </c>
      <c r="N323" s="31">
        <f t="shared" si="148"/>
        <v>8</v>
      </c>
      <c r="O323" s="31" t="str">
        <f t="shared" si="155"/>
        <v>70%</v>
      </c>
      <c r="P323" s="31">
        <f t="shared" si="152"/>
        <v>5.6</v>
      </c>
      <c r="Q323" s="179">
        <v>0.1</v>
      </c>
      <c r="R323" s="31">
        <f t="shared" si="156"/>
        <v>24.1</v>
      </c>
      <c r="S323" s="31">
        <f t="shared" si="149"/>
        <v>24.1</v>
      </c>
      <c r="T323" s="302">
        <v>24</v>
      </c>
    </row>
    <row r="324" spans="1:20" x14ac:dyDescent="0.3">
      <c r="A324" s="298">
        <v>314</v>
      </c>
      <c r="B324" s="72" t="s">
        <v>458</v>
      </c>
      <c r="C324" s="72">
        <v>446</v>
      </c>
      <c r="D324" s="252"/>
      <c r="E324" s="255"/>
      <c r="F324" s="254"/>
      <c r="G324" s="31">
        <v>24</v>
      </c>
      <c r="H324" s="31">
        <v>24</v>
      </c>
      <c r="I324" s="31">
        <v>112</v>
      </c>
      <c r="J324" s="31">
        <v>70</v>
      </c>
      <c r="K324" s="31">
        <f>I324-H324</f>
        <v>88</v>
      </c>
      <c r="L324" s="31">
        <f>I324-J324</f>
        <v>42</v>
      </c>
      <c r="M324" s="31">
        <f>G324</f>
        <v>24</v>
      </c>
      <c r="N324" s="31">
        <f>L324-M324</f>
        <v>18</v>
      </c>
      <c r="O324" s="31" t="str">
        <f>IF(M324&gt;=19.5,"70%",IF(M324&gt;=13.5,"50%",IF(M324&gt;=5.5,"30%",IF(M324&gt;=0.1,"15%"))))</f>
        <v>70%</v>
      </c>
      <c r="P324" s="31">
        <f>N324*O324</f>
        <v>12.6</v>
      </c>
      <c r="Q324" s="179">
        <v>0.1</v>
      </c>
      <c r="R324" s="31">
        <f>IF(M324&gt;=L324,(M324+P324),M324+Q324)</f>
        <v>24.1</v>
      </c>
      <c r="S324" s="31">
        <f>IF(I324&gt;1,(R324),G324)</f>
        <v>24.1</v>
      </c>
      <c r="T324" s="302">
        <v>24</v>
      </c>
    </row>
    <row r="325" spans="1:20" x14ac:dyDescent="0.3">
      <c r="A325" s="298">
        <v>315</v>
      </c>
      <c r="B325" s="252" t="s">
        <v>473</v>
      </c>
      <c r="C325" s="72">
        <v>462</v>
      </c>
      <c r="D325" s="252"/>
      <c r="E325" s="253"/>
      <c r="F325" s="254"/>
      <c r="G325" s="31">
        <v>24.1</v>
      </c>
      <c r="H325" s="31">
        <v>24</v>
      </c>
      <c r="I325" s="31">
        <v>99</v>
      </c>
      <c r="J325" s="31">
        <v>70</v>
      </c>
      <c r="K325" s="31">
        <f t="shared" si="159"/>
        <v>75</v>
      </c>
      <c r="L325" s="31">
        <f t="shared" si="160"/>
        <v>29</v>
      </c>
      <c r="M325" s="31">
        <f t="shared" si="147"/>
        <v>24.1</v>
      </c>
      <c r="N325" s="31">
        <f t="shared" si="148"/>
        <v>4.8999999999999986</v>
      </c>
      <c r="O325" s="31" t="str">
        <f t="shared" si="155"/>
        <v>70%</v>
      </c>
      <c r="P325" s="31">
        <f t="shared" si="152"/>
        <v>3.4299999999999988</v>
      </c>
      <c r="Q325" s="179">
        <v>0.1</v>
      </c>
      <c r="R325" s="31">
        <f t="shared" si="156"/>
        <v>24.200000000000003</v>
      </c>
      <c r="S325" s="31">
        <f t="shared" si="149"/>
        <v>24.200000000000003</v>
      </c>
      <c r="T325" s="302">
        <v>24</v>
      </c>
    </row>
    <row r="326" spans="1:20" x14ac:dyDescent="0.3">
      <c r="A326" s="298">
        <v>316</v>
      </c>
      <c r="B326" s="235" t="s">
        <v>201</v>
      </c>
      <c r="C326" s="235">
        <v>252</v>
      </c>
      <c r="D326" s="236"/>
      <c r="E326" s="245"/>
      <c r="F326" s="179"/>
      <c r="G326" s="237">
        <v>16</v>
      </c>
      <c r="H326" s="238">
        <v>16</v>
      </c>
      <c r="I326" s="179">
        <v>91</v>
      </c>
      <c r="J326" s="179">
        <v>69</v>
      </c>
      <c r="K326" s="238">
        <f t="shared" si="159"/>
        <v>75</v>
      </c>
      <c r="L326" s="239">
        <f t="shared" si="160"/>
        <v>22</v>
      </c>
      <c r="M326" s="237">
        <f t="shared" si="147"/>
        <v>16</v>
      </c>
      <c r="N326" s="237">
        <f t="shared" si="148"/>
        <v>6</v>
      </c>
      <c r="O326" s="179" t="str">
        <f t="shared" si="155"/>
        <v>50%</v>
      </c>
      <c r="P326" s="179">
        <f t="shared" si="152"/>
        <v>3</v>
      </c>
      <c r="Q326" s="179">
        <v>0.1</v>
      </c>
      <c r="R326" s="237">
        <f t="shared" si="156"/>
        <v>16.100000000000001</v>
      </c>
      <c r="S326" s="237">
        <f t="shared" si="149"/>
        <v>16.100000000000001</v>
      </c>
      <c r="T326" s="299">
        <f>S326</f>
        <v>16.100000000000001</v>
      </c>
    </row>
    <row r="327" spans="1:20" x14ac:dyDescent="0.3">
      <c r="A327" s="298">
        <v>317</v>
      </c>
      <c r="B327" s="72" t="s">
        <v>202</v>
      </c>
      <c r="C327" s="72">
        <v>231</v>
      </c>
      <c r="D327" s="75" t="s">
        <v>24</v>
      </c>
      <c r="E327" s="76"/>
      <c r="F327" s="31"/>
      <c r="G327" s="31">
        <v>14.2</v>
      </c>
      <c r="H327" s="246">
        <v>14</v>
      </c>
      <c r="I327" s="31">
        <v>93</v>
      </c>
      <c r="J327" s="31">
        <v>70</v>
      </c>
      <c r="K327" s="246">
        <f t="shared" si="159"/>
        <v>79</v>
      </c>
      <c r="L327" s="247">
        <f t="shared" si="160"/>
        <v>23</v>
      </c>
      <c r="M327" s="166">
        <f t="shared" si="147"/>
        <v>14.2</v>
      </c>
      <c r="N327" s="166">
        <f t="shared" si="148"/>
        <v>8.8000000000000007</v>
      </c>
      <c r="O327" s="251">
        <v>0.3</v>
      </c>
      <c r="P327" s="31">
        <f t="shared" si="152"/>
        <v>2.64</v>
      </c>
      <c r="Q327" s="179">
        <v>0.1</v>
      </c>
      <c r="R327" s="166">
        <f t="shared" si="156"/>
        <v>14.299999999999999</v>
      </c>
      <c r="S327" s="166">
        <f t="shared" si="149"/>
        <v>14.299999999999999</v>
      </c>
      <c r="T327" s="300">
        <f>S327</f>
        <v>14.299999999999999</v>
      </c>
    </row>
    <row r="328" spans="1:20" x14ac:dyDescent="0.3">
      <c r="A328" s="298">
        <v>318</v>
      </c>
      <c r="B328" s="235" t="s">
        <v>204</v>
      </c>
      <c r="C328" s="235">
        <v>132</v>
      </c>
      <c r="D328" s="236" t="s">
        <v>205</v>
      </c>
      <c r="E328" s="179"/>
      <c r="F328" s="179"/>
      <c r="G328" s="179">
        <v>19.2</v>
      </c>
      <c r="H328" s="238">
        <f>G328</f>
        <v>19.2</v>
      </c>
      <c r="I328" s="179"/>
      <c r="J328" s="179"/>
      <c r="K328" s="238">
        <f t="shared" si="159"/>
        <v>-19.2</v>
      </c>
      <c r="L328" s="239">
        <f t="shared" si="160"/>
        <v>0</v>
      </c>
      <c r="M328" s="237">
        <f t="shared" si="147"/>
        <v>19.2</v>
      </c>
      <c r="N328" s="237">
        <f t="shared" si="148"/>
        <v>-19.2</v>
      </c>
      <c r="O328" s="179" t="str">
        <f>IF(M328&gt;=19.5,"70%",IF(M328&gt;=13.5,"50%",IF(M328&gt;=5.5,"30%",IF(M328&gt;=0.1,"15%"))))</f>
        <v>50%</v>
      </c>
      <c r="P328" s="179">
        <f t="shared" si="152"/>
        <v>-9.6</v>
      </c>
      <c r="Q328" s="179">
        <v>0.1</v>
      </c>
      <c r="R328" s="237">
        <f t="shared" si="156"/>
        <v>9.6</v>
      </c>
      <c r="S328" s="237">
        <f t="shared" si="149"/>
        <v>19.2</v>
      </c>
      <c r="T328" s="299">
        <f t="shared" ref="T328:T342" si="162">S328</f>
        <v>19.2</v>
      </c>
    </row>
    <row r="329" spans="1:20" x14ac:dyDescent="0.3">
      <c r="A329" s="298">
        <v>319</v>
      </c>
      <c r="B329" s="235" t="s">
        <v>207</v>
      </c>
      <c r="C329" s="235">
        <v>37</v>
      </c>
      <c r="D329" s="236"/>
      <c r="E329" s="179"/>
      <c r="F329" s="179"/>
      <c r="G329" s="237">
        <v>12.6</v>
      </c>
      <c r="H329" s="238">
        <f>G329</f>
        <v>12.6</v>
      </c>
      <c r="I329" s="179"/>
      <c r="J329" s="179"/>
      <c r="K329" s="238">
        <f t="shared" si="159"/>
        <v>-12.6</v>
      </c>
      <c r="L329" s="239">
        <f t="shared" si="160"/>
        <v>0</v>
      </c>
      <c r="M329" s="237">
        <f t="shared" si="147"/>
        <v>12.6</v>
      </c>
      <c r="N329" s="237">
        <f t="shared" si="148"/>
        <v>-12.6</v>
      </c>
      <c r="O329" s="179" t="str">
        <f>IF(M329&gt;=19.5,"70%",IF(M329&gt;=13.5,"50%",IF(M329&gt;=5.5,"30%",IF(M329&gt;=0.1,"15%"))))</f>
        <v>30%</v>
      </c>
      <c r="P329" s="179">
        <f t="shared" si="152"/>
        <v>-3.78</v>
      </c>
      <c r="Q329" s="179">
        <v>0.1</v>
      </c>
      <c r="R329" s="237">
        <f t="shared" si="156"/>
        <v>8.82</v>
      </c>
      <c r="S329" s="237">
        <f t="shared" si="149"/>
        <v>12.6</v>
      </c>
      <c r="T329" s="299">
        <f t="shared" si="162"/>
        <v>12.6</v>
      </c>
    </row>
    <row r="330" spans="1:20" x14ac:dyDescent="0.3">
      <c r="A330" s="298">
        <v>320</v>
      </c>
      <c r="B330" s="235" t="s">
        <v>208</v>
      </c>
      <c r="C330" s="235">
        <v>93</v>
      </c>
      <c r="D330" s="236"/>
      <c r="E330" s="179"/>
      <c r="F330" s="179"/>
      <c r="G330" s="237">
        <v>24</v>
      </c>
      <c r="H330" s="238">
        <f>G330</f>
        <v>24</v>
      </c>
      <c r="I330" s="179"/>
      <c r="J330" s="179"/>
      <c r="K330" s="238">
        <f t="shared" si="159"/>
        <v>-24</v>
      </c>
      <c r="L330" s="239">
        <f t="shared" si="160"/>
        <v>0</v>
      </c>
      <c r="M330" s="237">
        <f t="shared" si="147"/>
        <v>24</v>
      </c>
      <c r="N330" s="237">
        <f t="shared" si="148"/>
        <v>-24</v>
      </c>
      <c r="O330" s="179" t="str">
        <f>IF(M330&gt;=19.5,"70%",IF(M330&gt;=13.5,"50%",IF(M330&gt;=5.5,"30%",IF(M330&gt;=0.1,"15%"))))</f>
        <v>70%</v>
      </c>
      <c r="P330" s="179">
        <f t="shared" si="152"/>
        <v>-16.799999999999997</v>
      </c>
      <c r="Q330" s="179">
        <v>0.1</v>
      </c>
      <c r="R330" s="237">
        <f t="shared" si="156"/>
        <v>7.2000000000000028</v>
      </c>
      <c r="S330" s="237">
        <f t="shared" si="149"/>
        <v>24</v>
      </c>
      <c r="T330" s="299">
        <f t="shared" si="162"/>
        <v>24</v>
      </c>
    </row>
    <row r="331" spans="1:20" x14ac:dyDescent="0.3">
      <c r="A331" s="298">
        <v>321</v>
      </c>
      <c r="B331" s="235" t="s">
        <v>209</v>
      </c>
      <c r="C331" s="235">
        <v>135</v>
      </c>
      <c r="D331" s="236"/>
      <c r="E331" s="179"/>
      <c r="F331" s="179"/>
      <c r="G331" s="237">
        <v>16</v>
      </c>
      <c r="H331" s="238">
        <f>G331</f>
        <v>16</v>
      </c>
      <c r="I331" s="179"/>
      <c r="J331" s="179"/>
      <c r="K331" s="238">
        <f t="shared" si="159"/>
        <v>-16</v>
      </c>
      <c r="L331" s="239">
        <f t="shared" si="160"/>
        <v>0</v>
      </c>
      <c r="M331" s="237">
        <f t="shared" si="147"/>
        <v>16</v>
      </c>
      <c r="N331" s="237">
        <f t="shared" si="148"/>
        <v>-16</v>
      </c>
      <c r="O331" s="179" t="str">
        <f>IF(M331&gt;=19.5,"70%",IF(M331&gt;=13.5,"50%",IF(M331&gt;=5.5,"30%",IF(M331&gt;=0.1,"15%"))))</f>
        <v>50%</v>
      </c>
      <c r="P331" s="179">
        <f t="shared" si="152"/>
        <v>-8</v>
      </c>
      <c r="Q331" s="179">
        <v>0.1</v>
      </c>
      <c r="R331" s="237">
        <f t="shared" si="156"/>
        <v>8</v>
      </c>
      <c r="S331" s="237">
        <f t="shared" si="149"/>
        <v>16</v>
      </c>
      <c r="T331" s="299">
        <f t="shared" si="162"/>
        <v>16</v>
      </c>
    </row>
    <row r="332" spans="1:20" x14ac:dyDescent="0.3">
      <c r="A332" s="298">
        <v>322</v>
      </c>
      <c r="B332" s="235" t="s">
        <v>210</v>
      </c>
      <c r="C332" s="235">
        <v>33</v>
      </c>
      <c r="D332" s="236"/>
      <c r="E332" s="242"/>
      <c r="F332" s="179"/>
      <c r="G332" s="237">
        <v>18</v>
      </c>
      <c r="H332" s="238">
        <v>18</v>
      </c>
      <c r="I332" s="179">
        <v>86</v>
      </c>
      <c r="J332" s="179">
        <v>69</v>
      </c>
      <c r="K332" s="238">
        <f t="shared" si="159"/>
        <v>68</v>
      </c>
      <c r="L332" s="239">
        <f t="shared" si="160"/>
        <v>17</v>
      </c>
      <c r="M332" s="237">
        <f t="shared" si="147"/>
        <v>18</v>
      </c>
      <c r="N332" s="237">
        <f t="shared" ref="N332:N341" si="163">L332-M332</f>
        <v>-1</v>
      </c>
      <c r="O332" s="179" t="str">
        <f>IF(M332&gt;=19.5,"70%",IF(M332&gt;=13.5,"50%",IF(M332&gt;=5.5,"30%",IF(M332&gt;=0.1,"15%"))))</f>
        <v>50%</v>
      </c>
      <c r="P332" s="179">
        <f t="shared" si="152"/>
        <v>-0.5</v>
      </c>
      <c r="Q332" s="179">
        <v>0.1</v>
      </c>
      <c r="R332" s="237">
        <f t="shared" si="156"/>
        <v>17.5</v>
      </c>
      <c r="S332" s="237">
        <f t="shared" ref="S332:S352" si="164">IF(I332&gt;1,(R332),G332)</f>
        <v>17.5</v>
      </c>
      <c r="T332" s="299">
        <f t="shared" si="162"/>
        <v>17.5</v>
      </c>
    </row>
    <row r="333" spans="1:20" x14ac:dyDescent="0.3">
      <c r="A333" s="298">
        <v>323</v>
      </c>
      <c r="B333" s="72" t="s">
        <v>211</v>
      </c>
      <c r="C333" s="72">
        <v>368</v>
      </c>
      <c r="D333" s="75" t="s">
        <v>24</v>
      </c>
      <c r="E333" s="76"/>
      <c r="F333" s="31"/>
      <c r="G333" s="31">
        <v>11</v>
      </c>
      <c r="H333" s="246">
        <v>11</v>
      </c>
      <c r="I333" s="31">
        <v>91</v>
      </c>
      <c r="J333" s="31">
        <v>70</v>
      </c>
      <c r="K333" s="246">
        <f t="shared" si="159"/>
        <v>80</v>
      </c>
      <c r="L333" s="247">
        <f t="shared" si="160"/>
        <v>21</v>
      </c>
      <c r="M333" s="166">
        <f t="shared" ref="M333:M392" si="165">G333</f>
        <v>11</v>
      </c>
      <c r="N333" s="166">
        <f t="shared" si="163"/>
        <v>10</v>
      </c>
      <c r="O333" s="251">
        <v>0.3</v>
      </c>
      <c r="P333" s="31">
        <f t="shared" si="152"/>
        <v>3</v>
      </c>
      <c r="Q333" s="179">
        <v>0.1</v>
      </c>
      <c r="R333" s="166">
        <f t="shared" si="156"/>
        <v>11.1</v>
      </c>
      <c r="S333" s="166">
        <f t="shared" si="164"/>
        <v>11.1</v>
      </c>
      <c r="T333" s="300">
        <f t="shared" si="162"/>
        <v>11.1</v>
      </c>
    </row>
    <row r="334" spans="1:20" x14ac:dyDescent="0.3">
      <c r="A334" s="298">
        <v>324</v>
      </c>
      <c r="B334" s="235" t="s">
        <v>212</v>
      </c>
      <c r="C334" s="235">
        <v>32</v>
      </c>
      <c r="D334" s="236"/>
      <c r="E334" s="179"/>
      <c r="F334" s="179"/>
      <c r="G334" s="237">
        <v>13.5</v>
      </c>
      <c r="H334" s="238">
        <f>G334</f>
        <v>13.5</v>
      </c>
      <c r="I334" s="179"/>
      <c r="J334" s="179"/>
      <c r="K334" s="238">
        <f t="shared" si="159"/>
        <v>-13.5</v>
      </c>
      <c r="L334" s="239">
        <f t="shared" si="160"/>
        <v>0</v>
      </c>
      <c r="M334" s="237">
        <f t="shared" si="165"/>
        <v>13.5</v>
      </c>
      <c r="N334" s="237">
        <f t="shared" si="163"/>
        <v>-13.5</v>
      </c>
      <c r="O334" s="179" t="str">
        <f t="shared" ref="O334:O342" si="166">IF(M334&gt;=19.5,"70%",IF(M334&gt;=13.5,"50%",IF(M334&gt;=5.5,"30%",IF(M334&gt;=0.1,"15%"))))</f>
        <v>50%</v>
      </c>
      <c r="P334" s="179">
        <f t="shared" si="152"/>
        <v>-6.75</v>
      </c>
      <c r="Q334" s="179">
        <v>0.1</v>
      </c>
      <c r="R334" s="237">
        <f t="shared" si="156"/>
        <v>6.75</v>
      </c>
      <c r="S334" s="237">
        <f t="shared" si="164"/>
        <v>13.5</v>
      </c>
      <c r="T334" s="299">
        <f t="shared" si="162"/>
        <v>13.5</v>
      </c>
    </row>
    <row r="335" spans="1:20" x14ac:dyDescent="0.3">
      <c r="A335" s="298">
        <v>325</v>
      </c>
      <c r="B335" s="235" t="s">
        <v>213</v>
      </c>
      <c r="C335" s="235">
        <v>369</v>
      </c>
      <c r="D335" s="236" t="s">
        <v>123</v>
      </c>
      <c r="E335" s="242"/>
      <c r="F335" s="179"/>
      <c r="G335" s="237">
        <v>22</v>
      </c>
      <c r="H335" s="238">
        <v>23</v>
      </c>
      <c r="I335" s="179">
        <v>109</v>
      </c>
      <c r="J335" s="179">
        <v>68</v>
      </c>
      <c r="K335" s="238">
        <f t="shared" si="159"/>
        <v>86</v>
      </c>
      <c r="L335" s="239">
        <f t="shared" si="160"/>
        <v>41</v>
      </c>
      <c r="M335" s="237">
        <f t="shared" si="165"/>
        <v>22</v>
      </c>
      <c r="N335" s="237">
        <f t="shared" si="163"/>
        <v>19</v>
      </c>
      <c r="O335" s="179" t="str">
        <f t="shared" si="166"/>
        <v>70%</v>
      </c>
      <c r="P335" s="179">
        <f t="shared" si="152"/>
        <v>13.299999999999999</v>
      </c>
      <c r="Q335" s="179">
        <v>0.1</v>
      </c>
      <c r="R335" s="237">
        <f t="shared" si="156"/>
        <v>22.1</v>
      </c>
      <c r="S335" s="237">
        <f t="shared" si="164"/>
        <v>22.1</v>
      </c>
      <c r="T335" s="299">
        <f t="shared" si="162"/>
        <v>22.1</v>
      </c>
    </row>
    <row r="336" spans="1:20" x14ac:dyDescent="0.3">
      <c r="A336" s="298">
        <v>326</v>
      </c>
      <c r="B336" s="271" t="s">
        <v>214</v>
      </c>
      <c r="C336" s="235">
        <v>370</v>
      </c>
      <c r="D336" s="271"/>
      <c r="E336" s="272"/>
      <c r="F336" s="273"/>
      <c r="G336" s="237">
        <v>24</v>
      </c>
      <c r="H336" s="238">
        <f t="shared" ref="H336:H340" si="167">G336</f>
        <v>24</v>
      </c>
      <c r="I336" s="179"/>
      <c r="J336" s="179"/>
      <c r="K336" s="238">
        <f t="shared" si="159"/>
        <v>-24</v>
      </c>
      <c r="L336" s="239">
        <f t="shared" si="160"/>
        <v>0</v>
      </c>
      <c r="M336" s="237">
        <f t="shared" si="165"/>
        <v>24</v>
      </c>
      <c r="N336" s="237">
        <f t="shared" si="163"/>
        <v>-24</v>
      </c>
      <c r="O336" s="179" t="str">
        <f t="shared" si="166"/>
        <v>70%</v>
      </c>
      <c r="P336" s="179">
        <f t="shared" si="152"/>
        <v>-16.799999999999997</v>
      </c>
      <c r="Q336" s="179">
        <v>0.1</v>
      </c>
      <c r="R336" s="237">
        <f t="shared" si="156"/>
        <v>7.2000000000000028</v>
      </c>
      <c r="S336" s="237">
        <f t="shared" si="164"/>
        <v>24</v>
      </c>
      <c r="T336" s="299">
        <f t="shared" si="162"/>
        <v>24</v>
      </c>
    </row>
    <row r="337" spans="1:20" x14ac:dyDescent="0.3">
      <c r="A337" s="298">
        <v>327</v>
      </c>
      <c r="B337" s="235" t="s">
        <v>216</v>
      </c>
      <c r="C337" s="235">
        <v>67</v>
      </c>
      <c r="D337" s="236"/>
      <c r="E337" s="179"/>
      <c r="F337" s="179"/>
      <c r="G337" s="237">
        <v>15.3</v>
      </c>
      <c r="H337" s="238">
        <f t="shared" si="167"/>
        <v>15.3</v>
      </c>
      <c r="I337" s="179"/>
      <c r="J337" s="179"/>
      <c r="K337" s="238">
        <f t="shared" si="159"/>
        <v>-15.3</v>
      </c>
      <c r="L337" s="239">
        <f t="shared" si="160"/>
        <v>0</v>
      </c>
      <c r="M337" s="237">
        <f t="shared" si="165"/>
        <v>15.3</v>
      </c>
      <c r="N337" s="237">
        <f t="shared" si="163"/>
        <v>-15.3</v>
      </c>
      <c r="O337" s="179" t="str">
        <f t="shared" si="166"/>
        <v>50%</v>
      </c>
      <c r="P337" s="179">
        <f t="shared" si="152"/>
        <v>-7.65</v>
      </c>
      <c r="Q337" s="179">
        <v>0.1</v>
      </c>
      <c r="R337" s="237">
        <f t="shared" si="156"/>
        <v>7.65</v>
      </c>
      <c r="S337" s="237">
        <f t="shared" si="164"/>
        <v>15.3</v>
      </c>
      <c r="T337" s="299">
        <f t="shared" si="162"/>
        <v>15.3</v>
      </c>
    </row>
    <row r="338" spans="1:20" x14ac:dyDescent="0.3">
      <c r="A338" s="298">
        <v>328</v>
      </c>
      <c r="B338" s="235" t="s">
        <v>218</v>
      </c>
      <c r="C338" s="235">
        <v>79</v>
      </c>
      <c r="D338" s="236"/>
      <c r="E338" s="179"/>
      <c r="F338" s="179"/>
      <c r="G338" s="237">
        <v>21.6</v>
      </c>
      <c r="H338" s="238">
        <f t="shared" si="167"/>
        <v>21.6</v>
      </c>
      <c r="I338" s="179"/>
      <c r="J338" s="179"/>
      <c r="K338" s="238">
        <f t="shared" si="159"/>
        <v>-21.6</v>
      </c>
      <c r="L338" s="239">
        <f t="shared" si="160"/>
        <v>0</v>
      </c>
      <c r="M338" s="237">
        <f t="shared" si="165"/>
        <v>21.6</v>
      </c>
      <c r="N338" s="237">
        <f t="shared" si="163"/>
        <v>-21.6</v>
      </c>
      <c r="O338" s="179" t="str">
        <f t="shared" si="166"/>
        <v>70%</v>
      </c>
      <c r="P338" s="179">
        <f t="shared" si="152"/>
        <v>-15.12</v>
      </c>
      <c r="Q338" s="179">
        <v>0.1</v>
      </c>
      <c r="R338" s="237">
        <f t="shared" si="156"/>
        <v>6.4800000000000022</v>
      </c>
      <c r="S338" s="237">
        <f t="shared" si="164"/>
        <v>21.6</v>
      </c>
      <c r="T338" s="299">
        <f t="shared" si="162"/>
        <v>21.6</v>
      </c>
    </row>
    <row r="339" spans="1:20" x14ac:dyDescent="0.3">
      <c r="A339" s="298">
        <v>329</v>
      </c>
      <c r="B339" s="235" t="s">
        <v>220</v>
      </c>
      <c r="C339" s="235">
        <v>248</v>
      </c>
      <c r="D339" s="236"/>
      <c r="E339" s="179"/>
      <c r="F339" s="179"/>
      <c r="G339" s="237">
        <v>20.100000000000001</v>
      </c>
      <c r="H339" s="238">
        <f t="shared" si="167"/>
        <v>20.100000000000001</v>
      </c>
      <c r="I339" s="179"/>
      <c r="J339" s="179"/>
      <c r="K339" s="238">
        <f t="shared" si="159"/>
        <v>-20.100000000000001</v>
      </c>
      <c r="L339" s="239">
        <f t="shared" si="160"/>
        <v>0</v>
      </c>
      <c r="M339" s="237">
        <f t="shared" si="165"/>
        <v>20.100000000000001</v>
      </c>
      <c r="N339" s="237">
        <f t="shared" si="163"/>
        <v>-20.100000000000001</v>
      </c>
      <c r="O339" s="179" t="str">
        <f t="shared" si="166"/>
        <v>70%</v>
      </c>
      <c r="P339" s="179">
        <f t="shared" si="152"/>
        <v>-14.07</v>
      </c>
      <c r="Q339" s="179">
        <v>0.1</v>
      </c>
      <c r="R339" s="237">
        <f t="shared" si="156"/>
        <v>6.0300000000000011</v>
      </c>
      <c r="S339" s="237">
        <f t="shared" si="164"/>
        <v>20.100000000000001</v>
      </c>
      <c r="T339" s="299">
        <f t="shared" si="162"/>
        <v>20.100000000000001</v>
      </c>
    </row>
    <row r="340" spans="1:20" x14ac:dyDescent="0.3">
      <c r="A340" s="298">
        <v>330</v>
      </c>
      <c r="B340" s="235" t="s">
        <v>223</v>
      </c>
      <c r="C340" s="235">
        <v>61</v>
      </c>
      <c r="D340" s="236"/>
      <c r="E340" s="179"/>
      <c r="F340" s="179"/>
      <c r="G340" s="237">
        <v>18</v>
      </c>
      <c r="H340" s="238">
        <f t="shared" si="167"/>
        <v>18</v>
      </c>
      <c r="I340" s="179"/>
      <c r="J340" s="179"/>
      <c r="K340" s="238">
        <f t="shared" si="159"/>
        <v>-18</v>
      </c>
      <c r="L340" s="239">
        <f t="shared" si="160"/>
        <v>0</v>
      </c>
      <c r="M340" s="237">
        <f t="shared" si="165"/>
        <v>18</v>
      </c>
      <c r="N340" s="237">
        <f t="shared" si="163"/>
        <v>-18</v>
      </c>
      <c r="O340" s="179" t="str">
        <f t="shared" si="166"/>
        <v>50%</v>
      </c>
      <c r="P340" s="179">
        <f t="shared" si="152"/>
        <v>-9</v>
      </c>
      <c r="Q340" s="179">
        <v>0.1</v>
      </c>
      <c r="R340" s="237">
        <f t="shared" si="156"/>
        <v>9</v>
      </c>
      <c r="S340" s="237">
        <f t="shared" si="164"/>
        <v>18</v>
      </c>
      <c r="T340" s="299">
        <f t="shared" si="162"/>
        <v>18</v>
      </c>
    </row>
    <row r="341" spans="1:20" x14ac:dyDescent="0.3">
      <c r="A341" s="298">
        <v>331</v>
      </c>
      <c r="B341" s="235" t="s">
        <v>225</v>
      </c>
      <c r="C341" s="235">
        <v>236</v>
      </c>
      <c r="D341" s="236"/>
      <c r="E341" s="179"/>
      <c r="F341" s="179"/>
      <c r="G341" s="179">
        <v>12</v>
      </c>
      <c r="H341" s="238">
        <v>9</v>
      </c>
      <c r="I341" s="179"/>
      <c r="J341" s="179"/>
      <c r="K341" s="238">
        <f t="shared" si="159"/>
        <v>-9</v>
      </c>
      <c r="L341" s="239">
        <f t="shared" si="160"/>
        <v>0</v>
      </c>
      <c r="M341" s="237">
        <f t="shared" si="165"/>
        <v>12</v>
      </c>
      <c r="N341" s="237">
        <f t="shared" si="163"/>
        <v>-12</v>
      </c>
      <c r="O341" s="179" t="str">
        <f t="shared" si="166"/>
        <v>30%</v>
      </c>
      <c r="P341" s="179">
        <f t="shared" si="152"/>
        <v>-3.5999999999999996</v>
      </c>
      <c r="Q341" s="179">
        <v>0.1</v>
      </c>
      <c r="R341" s="237">
        <f t="shared" si="156"/>
        <v>8.4</v>
      </c>
      <c r="S341" s="237">
        <f t="shared" si="164"/>
        <v>12</v>
      </c>
      <c r="T341" s="299">
        <f t="shared" si="162"/>
        <v>12</v>
      </c>
    </row>
    <row r="342" spans="1:20" x14ac:dyDescent="0.3">
      <c r="A342" s="298">
        <v>332</v>
      </c>
      <c r="B342" s="235" t="s">
        <v>227</v>
      </c>
      <c r="C342" s="235">
        <v>301</v>
      </c>
      <c r="D342" s="236" t="s">
        <v>65</v>
      </c>
      <c r="E342" s="245"/>
      <c r="F342" s="179"/>
      <c r="G342" s="179">
        <v>24</v>
      </c>
      <c r="H342" s="179">
        <v>24</v>
      </c>
      <c r="I342" s="179">
        <v>106</v>
      </c>
      <c r="J342" s="179">
        <v>70</v>
      </c>
      <c r="K342" s="238">
        <f t="shared" si="159"/>
        <v>82</v>
      </c>
      <c r="L342" s="239">
        <f t="shared" si="160"/>
        <v>36</v>
      </c>
      <c r="M342" s="237">
        <f t="shared" si="165"/>
        <v>24</v>
      </c>
      <c r="N342" s="237">
        <v>24</v>
      </c>
      <c r="O342" s="179" t="str">
        <f t="shared" si="166"/>
        <v>70%</v>
      </c>
      <c r="P342" s="179"/>
      <c r="Q342" s="179">
        <v>0.1</v>
      </c>
      <c r="R342" s="237">
        <f t="shared" si="156"/>
        <v>24.1</v>
      </c>
      <c r="S342" s="237">
        <f t="shared" si="164"/>
        <v>24.1</v>
      </c>
      <c r="T342" s="299">
        <f t="shared" si="162"/>
        <v>24.1</v>
      </c>
    </row>
    <row r="343" spans="1:20" x14ac:dyDescent="0.3">
      <c r="A343" s="298">
        <v>333</v>
      </c>
      <c r="B343" s="236" t="s">
        <v>228</v>
      </c>
      <c r="C343" s="235">
        <v>371</v>
      </c>
      <c r="D343" s="236"/>
      <c r="E343" s="242"/>
      <c r="F343" s="179"/>
      <c r="G343" s="237">
        <v>20</v>
      </c>
      <c r="H343" s="238">
        <v>20</v>
      </c>
      <c r="I343" s="179">
        <v>97</v>
      </c>
      <c r="J343" s="179">
        <v>70</v>
      </c>
      <c r="K343" s="238">
        <f t="shared" si="159"/>
        <v>77</v>
      </c>
      <c r="L343" s="239">
        <f t="shared" si="160"/>
        <v>27</v>
      </c>
      <c r="M343" s="237">
        <f t="shared" si="165"/>
        <v>20</v>
      </c>
      <c r="N343" s="237">
        <f t="shared" ref="N343:N401" si="168">L343-M343</f>
        <v>7</v>
      </c>
      <c r="O343" s="244">
        <v>0.7</v>
      </c>
      <c r="P343" s="179">
        <f t="shared" ref="P343:P401" si="169">N343*O343</f>
        <v>4.8999999999999995</v>
      </c>
      <c r="Q343" s="179">
        <v>0.1</v>
      </c>
      <c r="R343" s="237">
        <f t="shared" si="156"/>
        <v>20.100000000000001</v>
      </c>
      <c r="S343" s="237">
        <f t="shared" si="164"/>
        <v>20.100000000000001</v>
      </c>
      <c r="T343" s="299">
        <v>20</v>
      </c>
    </row>
    <row r="344" spans="1:20" x14ac:dyDescent="0.3">
      <c r="A344" s="298">
        <v>334</v>
      </c>
      <c r="B344" s="235" t="s">
        <v>229</v>
      </c>
      <c r="C344" s="235">
        <v>38</v>
      </c>
      <c r="D344" s="236"/>
      <c r="E344" s="179"/>
      <c r="F344" s="179"/>
      <c r="G344" s="237">
        <v>17.600000000000001</v>
      </c>
      <c r="H344" s="238">
        <f>G344</f>
        <v>17.600000000000001</v>
      </c>
      <c r="I344" s="179"/>
      <c r="J344" s="179"/>
      <c r="K344" s="238">
        <f t="shared" si="159"/>
        <v>-17.600000000000001</v>
      </c>
      <c r="L344" s="239">
        <f t="shared" si="160"/>
        <v>0</v>
      </c>
      <c r="M344" s="237">
        <f t="shared" si="165"/>
        <v>17.600000000000001</v>
      </c>
      <c r="N344" s="237">
        <f t="shared" si="168"/>
        <v>-17.600000000000001</v>
      </c>
      <c r="O344" s="179" t="str">
        <f t="shared" ref="O344:O362" si="170">IF(M344&gt;=19.5,"70%",IF(M344&gt;=13.5,"50%",IF(M344&gt;=5.5,"30%",IF(M344&gt;=0.1,"15%"))))</f>
        <v>50%</v>
      </c>
      <c r="P344" s="179">
        <f t="shared" si="169"/>
        <v>-8.8000000000000007</v>
      </c>
      <c r="Q344" s="179">
        <v>0.1</v>
      </c>
      <c r="R344" s="179">
        <v>17.600000000000001</v>
      </c>
      <c r="S344" s="237">
        <f t="shared" si="164"/>
        <v>17.600000000000001</v>
      </c>
      <c r="T344" s="299">
        <f t="shared" ref="T344:T349" si="171">S344</f>
        <v>17.600000000000001</v>
      </c>
    </row>
    <row r="345" spans="1:20" x14ac:dyDescent="0.3">
      <c r="A345" s="298">
        <v>335</v>
      </c>
      <c r="B345" s="235" t="s">
        <v>230</v>
      </c>
      <c r="C345" s="235">
        <v>118</v>
      </c>
      <c r="D345" s="236"/>
      <c r="E345" s="179"/>
      <c r="F345" s="179"/>
      <c r="G345" s="237">
        <v>20</v>
      </c>
      <c r="H345" s="238">
        <v>20</v>
      </c>
      <c r="I345" s="179"/>
      <c r="J345" s="179"/>
      <c r="K345" s="238">
        <f t="shared" si="159"/>
        <v>-20</v>
      </c>
      <c r="L345" s="239">
        <f t="shared" si="160"/>
        <v>0</v>
      </c>
      <c r="M345" s="237">
        <f t="shared" si="165"/>
        <v>20</v>
      </c>
      <c r="N345" s="237">
        <f t="shared" si="168"/>
        <v>-20</v>
      </c>
      <c r="O345" s="179" t="str">
        <f t="shared" si="170"/>
        <v>70%</v>
      </c>
      <c r="P345" s="179">
        <f t="shared" si="169"/>
        <v>-14</v>
      </c>
      <c r="Q345" s="179">
        <v>0.1</v>
      </c>
      <c r="R345" s="179">
        <v>20</v>
      </c>
      <c r="S345" s="237">
        <f t="shared" si="164"/>
        <v>20</v>
      </c>
      <c r="T345" s="299">
        <f t="shared" si="171"/>
        <v>20</v>
      </c>
    </row>
    <row r="346" spans="1:20" x14ac:dyDescent="0.3">
      <c r="A346" s="298">
        <v>336</v>
      </c>
      <c r="B346" s="235" t="s">
        <v>233</v>
      </c>
      <c r="C346" s="235">
        <v>249</v>
      </c>
      <c r="D346" s="236" t="s">
        <v>34</v>
      </c>
      <c r="E346" s="179"/>
      <c r="F346" s="179"/>
      <c r="G346" s="237">
        <v>18.100000000000001</v>
      </c>
      <c r="H346" s="238">
        <f>G346</f>
        <v>18.100000000000001</v>
      </c>
      <c r="I346" s="179"/>
      <c r="J346" s="179"/>
      <c r="K346" s="238">
        <f t="shared" si="159"/>
        <v>-18.100000000000001</v>
      </c>
      <c r="L346" s="239">
        <f t="shared" si="160"/>
        <v>0</v>
      </c>
      <c r="M346" s="237">
        <f t="shared" si="165"/>
        <v>18.100000000000001</v>
      </c>
      <c r="N346" s="237">
        <f t="shared" si="168"/>
        <v>-18.100000000000001</v>
      </c>
      <c r="O346" s="179" t="str">
        <f t="shared" si="170"/>
        <v>50%</v>
      </c>
      <c r="P346" s="179">
        <f t="shared" si="169"/>
        <v>-9.0500000000000007</v>
      </c>
      <c r="Q346" s="179">
        <v>0.1</v>
      </c>
      <c r="R346" s="179">
        <v>18.100000000000001</v>
      </c>
      <c r="S346" s="237">
        <f t="shared" si="164"/>
        <v>18.100000000000001</v>
      </c>
      <c r="T346" s="299">
        <f t="shared" si="171"/>
        <v>18.100000000000001</v>
      </c>
    </row>
    <row r="347" spans="1:20" x14ac:dyDescent="0.3">
      <c r="A347" s="298">
        <v>337</v>
      </c>
      <c r="B347" s="235" t="s">
        <v>238</v>
      </c>
      <c r="C347" s="235">
        <v>8</v>
      </c>
      <c r="D347" s="236" t="s">
        <v>45</v>
      </c>
      <c r="E347" s="179"/>
      <c r="F347" s="179"/>
      <c r="G347" s="237">
        <v>9.4</v>
      </c>
      <c r="H347" s="238">
        <f>G347</f>
        <v>9.4</v>
      </c>
      <c r="I347" s="179"/>
      <c r="J347" s="179"/>
      <c r="K347" s="238">
        <f t="shared" si="159"/>
        <v>-9.4</v>
      </c>
      <c r="L347" s="239">
        <f t="shared" si="160"/>
        <v>0</v>
      </c>
      <c r="M347" s="237">
        <f t="shared" si="165"/>
        <v>9.4</v>
      </c>
      <c r="N347" s="237">
        <f t="shared" si="168"/>
        <v>-9.4</v>
      </c>
      <c r="O347" s="179" t="str">
        <f t="shared" si="170"/>
        <v>30%</v>
      </c>
      <c r="P347" s="179">
        <f t="shared" si="169"/>
        <v>-2.82</v>
      </c>
      <c r="Q347" s="179">
        <v>0.1</v>
      </c>
      <c r="R347" s="179">
        <v>9.4</v>
      </c>
      <c r="S347" s="237">
        <f t="shared" si="164"/>
        <v>9.4</v>
      </c>
      <c r="T347" s="299">
        <f t="shared" si="171"/>
        <v>9.4</v>
      </c>
    </row>
    <row r="348" spans="1:20" x14ac:dyDescent="0.3">
      <c r="A348" s="298">
        <v>338</v>
      </c>
      <c r="B348" s="235" t="s">
        <v>240</v>
      </c>
      <c r="C348" s="235">
        <v>11</v>
      </c>
      <c r="D348" s="236"/>
      <c r="E348" s="179"/>
      <c r="F348" s="179"/>
      <c r="G348" s="237">
        <v>10.1</v>
      </c>
      <c r="H348" s="238">
        <f>G348</f>
        <v>10.1</v>
      </c>
      <c r="I348" s="179"/>
      <c r="J348" s="179"/>
      <c r="K348" s="238">
        <f t="shared" si="159"/>
        <v>-10.1</v>
      </c>
      <c r="L348" s="239">
        <f t="shared" si="160"/>
        <v>0</v>
      </c>
      <c r="M348" s="237">
        <f t="shared" si="165"/>
        <v>10.1</v>
      </c>
      <c r="N348" s="237">
        <f t="shared" si="168"/>
        <v>-10.1</v>
      </c>
      <c r="O348" s="179" t="str">
        <f t="shared" si="170"/>
        <v>30%</v>
      </c>
      <c r="P348" s="179">
        <f t="shared" si="169"/>
        <v>-3.03</v>
      </c>
      <c r="Q348" s="179">
        <v>0.1</v>
      </c>
      <c r="R348" s="179">
        <v>10.1</v>
      </c>
      <c r="S348" s="237">
        <f t="shared" si="164"/>
        <v>10.1</v>
      </c>
      <c r="T348" s="299">
        <f t="shared" si="171"/>
        <v>10.1</v>
      </c>
    </row>
    <row r="349" spans="1:20" x14ac:dyDescent="0.3">
      <c r="A349" s="298">
        <v>339</v>
      </c>
      <c r="B349" s="235" t="s">
        <v>241</v>
      </c>
      <c r="C349" s="235">
        <v>54</v>
      </c>
      <c r="D349" s="236"/>
      <c r="E349" s="179"/>
      <c r="F349" s="179"/>
      <c r="G349" s="237">
        <v>16.5</v>
      </c>
      <c r="H349" s="238">
        <f>G349</f>
        <v>16.5</v>
      </c>
      <c r="I349" s="179"/>
      <c r="J349" s="179"/>
      <c r="K349" s="238">
        <f t="shared" si="159"/>
        <v>-16.5</v>
      </c>
      <c r="L349" s="239">
        <f t="shared" si="160"/>
        <v>0</v>
      </c>
      <c r="M349" s="237">
        <f t="shared" si="165"/>
        <v>16.5</v>
      </c>
      <c r="N349" s="237">
        <f t="shared" si="168"/>
        <v>-16.5</v>
      </c>
      <c r="O349" s="179" t="str">
        <f t="shared" si="170"/>
        <v>50%</v>
      </c>
      <c r="P349" s="179">
        <f t="shared" si="169"/>
        <v>-8.25</v>
      </c>
      <c r="Q349" s="179">
        <v>0.1</v>
      </c>
      <c r="R349" s="179">
        <v>16.5</v>
      </c>
      <c r="S349" s="237">
        <f t="shared" si="164"/>
        <v>16.5</v>
      </c>
      <c r="T349" s="299">
        <f t="shared" si="171"/>
        <v>16.5</v>
      </c>
    </row>
    <row r="350" spans="1:20" x14ac:dyDescent="0.3">
      <c r="A350" s="298">
        <v>340</v>
      </c>
      <c r="B350" s="72" t="s">
        <v>242</v>
      </c>
      <c r="C350" s="72">
        <v>75</v>
      </c>
      <c r="D350" s="75"/>
      <c r="E350" s="76"/>
      <c r="F350" s="31"/>
      <c r="G350" s="166">
        <v>17</v>
      </c>
      <c r="H350" s="246">
        <v>17</v>
      </c>
      <c r="I350" s="31">
        <v>110</v>
      </c>
      <c r="J350" s="31">
        <v>72</v>
      </c>
      <c r="K350" s="246">
        <f t="shared" si="159"/>
        <v>93</v>
      </c>
      <c r="L350" s="247">
        <f t="shared" si="160"/>
        <v>38</v>
      </c>
      <c r="M350" s="166">
        <f t="shared" si="165"/>
        <v>17</v>
      </c>
      <c r="N350" s="166">
        <f t="shared" si="168"/>
        <v>21</v>
      </c>
      <c r="O350" s="31" t="str">
        <f t="shared" si="170"/>
        <v>50%</v>
      </c>
      <c r="P350" s="31">
        <f t="shared" si="169"/>
        <v>10.5</v>
      </c>
      <c r="Q350" s="179">
        <v>0.1</v>
      </c>
      <c r="R350" s="166">
        <f>IF(M350&gt;=L350,(M350+P350),M350+Q350)</f>
        <v>17.100000000000001</v>
      </c>
      <c r="S350" s="166">
        <f t="shared" si="164"/>
        <v>17.100000000000001</v>
      </c>
      <c r="T350" s="300">
        <v>17</v>
      </c>
    </row>
    <row r="351" spans="1:20" x14ac:dyDescent="0.3">
      <c r="A351" s="298">
        <v>341</v>
      </c>
      <c r="B351" s="268" t="s">
        <v>243</v>
      </c>
      <c r="C351" s="72">
        <v>373</v>
      </c>
      <c r="D351" s="269"/>
      <c r="E351" s="76"/>
      <c r="F351" s="270"/>
      <c r="G351" s="31">
        <v>24.1</v>
      </c>
      <c r="H351" s="31">
        <v>24</v>
      </c>
      <c r="I351" s="31"/>
      <c r="J351" s="31">
        <v>70</v>
      </c>
      <c r="K351" s="31">
        <f t="shared" si="159"/>
        <v>-24</v>
      </c>
      <c r="L351" s="31">
        <f t="shared" si="160"/>
        <v>-70</v>
      </c>
      <c r="M351" s="31">
        <f t="shared" si="165"/>
        <v>24.1</v>
      </c>
      <c r="N351" s="31">
        <f t="shared" si="168"/>
        <v>-94.1</v>
      </c>
      <c r="O351" s="31" t="str">
        <f t="shared" si="170"/>
        <v>70%</v>
      </c>
      <c r="P351" s="31">
        <f t="shared" si="169"/>
        <v>-65.86999999999999</v>
      </c>
      <c r="Q351" s="179">
        <v>0.1</v>
      </c>
      <c r="R351" s="31">
        <f>IF(M351&gt;=L351,(M351+P351),M351+Q351)</f>
        <v>-41.769999999999989</v>
      </c>
      <c r="S351" s="31">
        <f t="shared" si="164"/>
        <v>24.1</v>
      </c>
      <c r="T351" s="302">
        <v>24</v>
      </c>
    </row>
    <row r="352" spans="1:20" x14ac:dyDescent="0.3">
      <c r="A352" s="298">
        <v>342</v>
      </c>
      <c r="B352" s="235" t="s">
        <v>247</v>
      </c>
      <c r="C352" s="235">
        <v>130</v>
      </c>
      <c r="D352" s="236"/>
      <c r="E352" s="179"/>
      <c r="F352" s="179"/>
      <c r="G352" s="179">
        <v>24</v>
      </c>
      <c r="H352" s="238">
        <f>G352</f>
        <v>24</v>
      </c>
      <c r="I352" s="179"/>
      <c r="J352" s="179"/>
      <c r="K352" s="238">
        <f t="shared" si="159"/>
        <v>-24</v>
      </c>
      <c r="L352" s="239">
        <f t="shared" si="160"/>
        <v>0</v>
      </c>
      <c r="M352" s="237">
        <f t="shared" si="165"/>
        <v>24</v>
      </c>
      <c r="N352" s="237">
        <f t="shared" si="168"/>
        <v>-24</v>
      </c>
      <c r="O352" s="179" t="str">
        <f t="shared" si="170"/>
        <v>70%</v>
      </c>
      <c r="P352" s="179">
        <f t="shared" si="169"/>
        <v>-16.799999999999997</v>
      </c>
      <c r="Q352" s="179">
        <v>0.1</v>
      </c>
      <c r="R352" s="179">
        <v>24</v>
      </c>
      <c r="S352" s="237">
        <f t="shared" si="164"/>
        <v>24</v>
      </c>
      <c r="T352" s="299">
        <f t="shared" ref="T352:T367" si="172">S352</f>
        <v>24</v>
      </c>
    </row>
    <row r="353" spans="1:20" x14ac:dyDescent="0.3">
      <c r="A353" s="298">
        <v>343</v>
      </c>
      <c r="B353" s="235" t="s">
        <v>249</v>
      </c>
      <c r="C353" s="235">
        <v>162</v>
      </c>
      <c r="D353" s="236"/>
      <c r="E353" s="179"/>
      <c r="F353" s="179"/>
      <c r="G353" s="179">
        <v>17.600000000000001</v>
      </c>
      <c r="H353" s="238">
        <f>G353</f>
        <v>17.600000000000001</v>
      </c>
      <c r="I353" s="179"/>
      <c r="J353" s="179"/>
      <c r="K353" s="238">
        <f t="shared" si="159"/>
        <v>-17.600000000000001</v>
      </c>
      <c r="L353" s="239">
        <f t="shared" si="160"/>
        <v>0</v>
      </c>
      <c r="M353" s="237">
        <f t="shared" si="165"/>
        <v>17.600000000000001</v>
      </c>
      <c r="N353" s="237">
        <f t="shared" si="168"/>
        <v>-17.600000000000001</v>
      </c>
      <c r="O353" s="179" t="str">
        <f t="shared" si="170"/>
        <v>50%</v>
      </c>
      <c r="P353" s="179">
        <f t="shared" si="169"/>
        <v>-8.8000000000000007</v>
      </c>
      <c r="Q353" s="179">
        <v>0.1</v>
      </c>
      <c r="R353" s="237">
        <f>IF(M353&gt;=L353,(M353+P353),M353+Q353)</f>
        <v>8.8000000000000007</v>
      </c>
      <c r="S353" s="237">
        <v>8.8000000000000007</v>
      </c>
      <c r="T353" s="299">
        <f t="shared" si="172"/>
        <v>8.8000000000000007</v>
      </c>
    </row>
    <row r="354" spans="1:20" x14ac:dyDescent="0.3">
      <c r="A354" s="298">
        <v>344</v>
      </c>
      <c r="B354" s="235" t="s">
        <v>250</v>
      </c>
      <c r="C354" s="235">
        <v>256</v>
      </c>
      <c r="D354" s="236" t="s">
        <v>65</v>
      </c>
      <c r="E354" s="179"/>
      <c r="F354" s="179"/>
      <c r="G354" s="237">
        <v>24</v>
      </c>
      <c r="H354" s="238">
        <f>G354</f>
        <v>24</v>
      </c>
      <c r="I354" s="179"/>
      <c r="J354" s="179"/>
      <c r="K354" s="238">
        <f t="shared" si="159"/>
        <v>-24</v>
      </c>
      <c r="L354" s="239">
        <f t="shared" si="160"/>
        <v>0</v>
      </c>
      <c r="M354" s="237">
        <f t="shared" si="165"/>
        <v>24</v>
      </c>
      <c r="N354" s="237">
        <f t="shared" si="168"/>
        <v>-24</v>
      </c>
      <c r="O354" s="179" t="str">
        <f t="shared" si="170"/>
        <v>70%</v>
      </c>
      <c r="P354" s="179">
        <f t="shared" si="169"/>
        <v>-16.799999999999997</v>
      </c>
      <c r="Q354" s="179">
        <v>0.1</v>
      </c>
      <c r="R354" s="179">
        <v>24</v>
      </c>
      <c r="S354" s="237">
        <f t="shared" ref="S354:S411" si="173">IF(I354&gt;1,(R354),G354)</f>
        <v>24</v>
      </c>
      <c r="T354" s="299">
        <f t="shared" si="172"/>
        <v>24</v>
      </c>
    </row>
    <row r="355" spans="1:20" x14ac:dyDescent="0.3">
      <c r="A355" s="298">
        <v>345</v>
      </c>
      <c r="B355" s="72" t="s">
        <v>251</v>
      </c>
      <c r="C355" s="72">
        <v>110</v>
      </c>
      <c r="D355" s="75" t="s">
        <v>252</v>
      </c>
      <c r="E355" s="76"/>
      <c r="F355" s="31"/>
      <c r="G355" s="166">
        <v>12</v>
      </c>
      <c r="H355" s="246">
        <v>12</v>
      </c>
      <c r="I355" s="31">
        <v>104</v>
      </c>
      <c r="J355" s="31">
        <v>70</v>
      </c>
      <c r="K355" s="246">
        <f t="shared" si="159"/>
        <v>92</v>
      </c>
      <c r="L355" s="247">
        <f t="shared" si="160"/>
        <v>34</v>
      </c>
      <c r="M355" s="166">
        <f t="shared" si="165"/>
        <v>12</v>
      </c>
      <c r="N355" s="166">
        <f t="shared" si="168"/>
        <v>22</v>
      </c>
      <c r="O355" s="31" t="str">
        <f t="shared" si="170"/>
        <v>30%</v>
      </c>
      <c r="P355" s="31">
        <f t="shared" si="169"/>
        <v>6.6</v>
      </c>
      <c r="Q355" s="179">
        <v>0.1</v>
      </c>
      <c r="R355" s="166">
        <f>IF(M355&gt;=L355,(M355+P355),M355+Q355)</f>
        <v>12.1</v>
      </c>
      <c r="S355" s="166">
        <f t="shared" si="173"/>
        <v>12.1</v>
      </c>
      <c r="T355" s="300">
        <f t="shared" si="172"/>
        <v>12.1</v>
      </c>
    </row>
    <row r="356" spans="1:20" x14ac:dyDescent="0.3">
      <c r="A356" s="298">
        <v>346</v>
      </c>
      <c r="B356" s="235" t="s">
        <v>253</v>
      </c>
      <c r="C356" s="235">
        <v>7</v>
      </c>
      <c r="D356" s="236"/>
      <c r="E356" s="179"/>
      <c r="F356" s="179"/>
      <c r="G356" s="237">
        <v>8.9</v>
      </c>
      <c r="H356" s="238">
        <f>G356</f>
        <v>8.9</v>
      </c>
      <c r="I356" s="179"/>
      <c r="J356" s="179"/>
      <c r="K356" s="238">
        <f t="shared" si="159"/>
        <v>-8.9</v>
      </c>
      <c r="L356" s="239">
        <f t="shared" si="160"/>
        <v>0</v>
      </c>
      <c r="M356" s="237">
        <f t="shared" si="165"/>
        <v>8.9</v>
      </c>
      <c r="N356" s="237">
        <f t="shared" si="168"/>
        <v>-8.9</v>
      </c>
      <c r="O356" s="179" t="str">
        <f t="shared" si="170"/>
        <v>30%</v>
      </c>
      <c r="P356" s="179">
        <f t="shared" si="169"/>
        <v>-2.67</v>
      </c>
      <c r="Q356" s="179">
        <v>0.1</v>
      </c>
      <c r="R356" s="179">
        <v>8.9</v>
      </c>
      <c r="S356" s="237">
        <f t="shared" si="173"/>
        <v>8.9</v>
      </c>
      <c r="T356" s="299">
        <f t="shared" si="172"/>
        <v>8.9</v>
      </c>
    </row>
    <row r="357" spans="1:20" x14ac:dyDescent="0.3">
      <c r="A357" s="298">
        <v>347</v>
      </c>
      <c r="B357" s="236" t="s">
        <v>254</v>
      </c>
      <c r="C357" s="235">
        <v>374</v>
      </c>
      <c r="D357" s="236"/>
      <c r="E357" s="242"/>
      <c r="F357" s="179"/>
      <c r="G357" s="237">
        <v>24</v>
      </c>
      <c r="H357" s="238">
        <v>24</v>
      </c>
      <c r="I357" s="179">
        <v>92</v>
      </c>
      <c r="J357" s="179">
        <v>70</v>
      </c>
      <c r="K357" s="238">
        <f t="shared" si="159"/>
        <v>68</v>
      </c>
      <c r="L357" s="239">
        <f t="shared" si="160"/>
        <v>22</v>
      </c>
      <c r="M357" s="237">
        <f t="shared" si="165"/>
        <v>24</v>
      </c>
      <c r="N357" s="237">
        <f t="shared" si="168"/>
        <v>-2</v>
      </c>
      <c r="O357" s="179" t="str">
        <f t="shared" si="170"/>
        <v>70%</v>
      </c>
      <c r="P357" s="179">
        <f t="shared" si="169"/>
        <v>-1.4</v>
      </c>
      <c r="Q357" s="179">
        <v>0.1</v>
      </c>
      <c r="R357" s="237">
        <f>IF(M357&gt;=L357,(M357+P357),M357+Q357)</f>
        <v>22.6</v>
      </c>
      <c r="S357" s="237">
        <f t="shared" si="173"/>
        <v>22.6</v>
      </c>
      <c r="T357" s="299">
        <f t="shared" si="172"/>
        <v>22.6</v>
      </c>
    </row>
    <row r="358" spans="1:20" x14ac:dyDescent="0.3">
      <c r="A358" s="298">
        <v>348</v>
      </c>
      <c r="B358" s="235" t="s">
        <v>255</v>
      </c>
      <c r="C358" s="235">
        <v>94</v>
      </c>
      <c r="D358" s="236"/>
      <c r="E358" s="179"/>
      <c r="F358" s="179"/>
      <c r="G358" s="237">
        <v>24</v>
      </c>
      <c r="H358" s="238">
        <f>G358</f>
        <v>24</v>
      </c>
      <c r="I358" s="179"/>
      <c r="J358" s="179"/>
      <c r="K358" s="238">
        <f t="shared" si="159"/>
        <v>-24</v>
      </c>
      <c r="L358" s="239">
        <f t="shared" si="160"/>
        <v>0</v>
      </c>
      <c r="M358" s="237">
        <f t="shared" si="165"/>
        <v>24</v>
      </c>
      <c r="N358" s="237">
        <f t="shared" si="168"/>
        <v>-24</v>
      </c>
      <c r="O358" s="179" t="str">
        <f t="shared" si="170"/>
        <v>70%</v>
      </c>
      <c r="P358" s="179">
        <f t="shared" si="169"/>
        <v>-16.799999999999997</v>
      </c>
      <c r="Q358" s="179">
        <v>0.1</v>
      </c>
      <c r="R358" s="179">
        <v>24</v>
      </c>
      <c r="S358" s="237">
        <f t="shared" si="173"/>
        <v>24</v>
      </c>
      <c r="T358" s="299">
        <f t="shared" si="172"/>
        <v>24</v>
      </c>
    </row>
    <row r="359" spans="1:20" x14ac:dyDescent="0.3">
      <c r="A359" s="298">
        <v>349</v>
      </c>
      <c r="B359" s="235" t="s">
        <v>256</v>
      </c>
      <c r="C359" s="235">
        <v>320</v>
      </c>
      <c r="D359" s="236" t="s">
        <v>34</v>
      </c>
      <c r="E359" s="179"/>
      <c r="F359" s="179"/>
      <c r="G359" s="237">
        <v>22</v>
      </c>
      <c r="H359" s="238">
        <v>22</v>
      </c>
      <c r="I359" s="179">
        <v>82</v>
      </c>
      <c r="J359" s="179">
        <v>68</v>
      </c>
      <c r="K359" s="238">
        <v>69</v>
      </c>
      <c r="L359" s="239">
        <f t="shared" si="160"/>
        <v>14</v>
      </c>
      <c r="M359" s="237">
        <f t="shared" si="165"/>
        <v>22</v>
      </c>
      <c r="N359" s="237">
        <f t="shared" si="168"/>
        <v>-8</v>
      </c>
      <c r="O359" s="179" t="str">
        <f t="shared" si="170"/>
        <v>70%</v>
      </c>
      <c r="P359" s="179">
        <f t="shared" si="169"/>
        <v>-5.6</v>
      </c>
      <c r="Q359" s="179">
        <v>0.1</v>
      </c>
      <c r="R359" s="237">
        <f>IF(M359&gt;=L359,(M359+P359),M359+Q359)</f>
        <v>16.399999999999999</v>
      </c>
      <c r="S359" s="237">
        <f t="shared" si="173"/>
        <v>16.399999999999999</v>
      </c>
      <c r="T359" s="299">
        <f t="shared" si="172"/>
        <v>16.399999999999999</v>
      </c>
    </row>
    <row r="360" spans="1:20" x14ac:dyDescent="0.3">
      <c r="A360" s="298">
        <v>350</v>
      </c>
      <c r="B360" s="235" t="s">
        <v>257</v>
      </c>
      <c r="C360" s="235">
        <v>166</v>
      </c>
      <c r="D360" s="236"/>
      <c r="E360" s="179"/>
      <c r="F360" s="179"/>
      <c r="G360" s="179">
        <v>9.3000000000000007</v>
      </c>
      <c r="H360" s="238">
        <f>G360</f>
        <v>9.3000000000000007</v>
      </c>
      <c r="I360" s="179"/>
      <c r="J360" s="179"/>
      <c r="K360" s="238">
        <f t="shared" ref="K360:K394" si="174">I360-H360</f>
        <v>-9.3000000000000007</v>
      </c>
      <c r="L360" s="239">
        <f t="shared" si="160"/>
        <v>0</v>
      </c>
      <c r="M360" s="237">
        <f t="shared" si="165"/>
        <v>9.3000000000000007</v>
      </c>
      <c r="N360" s="237">
        <f t="shared" si="168"/>
        <v>-9.3000000000000007</v>
      </c>
      <c r="O360" s="179" t="str">
        <f t="shared" si="170"/>
        <v>30%</v>
      </c>
      <c r="P360" s="179">
        <f t="shared" si="169"/>
        <v>-2.79</v>
      </c>
      <c r="Q360" s="179">
        <v>0.1</v>
      </c>
      <c r="R360" s="179">
        <v>9.3000000000000007</v>
      </c>
      <c r="S360" s="237">
        <f t="shared" si="173"/>
        <v>9.3000000000000007</v>
      </c>
      <c r="T360" s="299">
        <f t="shared" si="172"/>
        <v>9.3000000000000007</v>
      </c>
    </row>
    <row r="361" spans="1:20" x14ac:dyDescent="0.3">
      <c r="A361" s="298">
        <v>351</v>
      </c>
      <c r="B361" s="235" t="s">
        <v>258</v>
      </c>
      <c r="C361" s="235">
        <v>17</v>
      </c>
      <c r="D361" s="236"/>
      <c r="E361" s="179"/>
      <c r="F361" s="179"/>
      <c r="G361" s="237">
        <v>11.8</v>
      </c>
      <c r="H361" s="238">
        <f>G361</f>
        <v>11.8</v>
      </c>
      <c r="I361" s="179"/>
      <c r="J361" s="179"/>
      <c r="K361" s="238">
        <f t="shared" si="174"/>
        <v>-11.8</v>
      </c>
      <c r="L361" s="239">
        <f t="shared" si="160"/>
        <v>0</v>
      </c>
      <c r="M361" s="237">
        <f t="shared" si="165"/>
        <v>11.8</v>
      </c>
      <c r="N361" s="237">
        <f t="shared" si="168"/>
        <v>-11.8</v>
      </c>
      <c r="O361" s="179" t="str">
        <f t="shared" si="170"/>
        <v>30%</v>
      </c>
      <c r="P361" s="179">
        <f t="shared" si="169"/>
        <v>-3.54</v>
      </c>
      <c r="Q361" s="179">
        <v>0.1</v>
      </c>
      <c r="R361" s="179">
        <v>11.8</v>
      </c>
      <c r="S361" s="237">
        <f t="shared" si="173"/>
        <v>11.8</v>
      </c>
      <c r="T361" s="299">
        <f t="shared" si="172"/>
        <v>11.8</v>
      </c>
    </row>
    <row r="362" spans="1:20" x14ac:dyDescent="0.3">
      <c r="A362" s="298">
        <v>352</v>
      </c>
      <c r="B362" s="236" t="s">
        <v>261</v>
      </c>
      <c r="C362" s="235">
        <v>375</v>
      </c>
      <c r="D362" s="236"/>
      <c r="E362" s="242"/>
      <c r="F362" s="179"/>
      <c r="G362" s="179">
        <v>21</v>
      </c>
      <c r="H362" s="179">
        <v>21</v>
      </c>
      <c r="I362" s="179">
        <v>103</v>
      </c>
      <c r="J362" s="179">
        <v>70</v>
      </c>
      <c r="K362" s="179">
        <f t="shared" si="174"/>
        <v>82</v>
      </c>
      <c r="L362" s="179">
        <f t="shared" si="160"/>
        <v>33</v>
      </c>
      <c r="M362" s="179">
        <f t="shared" si="165"/>
        <v>21</v>
      </c>
      <c r="N362" s="179">
        <f t="shared" si="168"/>
        <v>12</v>
      </c>
      <c r="O362" s="179" t="str">
        <f t="shared" si="170"/>
        <v>70%</v>
      </c>
      <c r="P362" s="179">
        <f t="shared" si="169"/>
        <v>8.3999999999999986</v>
      </c>
      <c r="Q362" s="179">
        <v>0.1</v>
      </c>
      <c r="R362" s="179">
        <f t="shared" ref="R362:R366" si="175">IF(M362&gt;=L362,(M362+P362),M362+Q362)</f>
        <v>21.1</v>
      </c>
      <c r="S362" s="179">
        <f t="shared" si="173"/>
        <v>21.1</v>
      </c>
      <c r="T362" s="299">
        <f t="shared" si="172"/>
        <v>21.1</v>
      </c>
    </row>
    <row r="363" spans="1:20" x14ac:dyDescent="0.3">
      <c r="A363" s="298">
        <v>353</v>
      </c>
      <c r="B363" s="72" t="s">
        <v>82</v>
      </c>
      <c r="C363" s="72">
        <v>39</v>
      </c>
      <c r="D363" s="75"/>
      <c r="E363" s="76"/>
      <c r="F363" s="31"/>
      <c r="G363" s="166">
        <v>15</v>
      </c>
      <c r="H363" s="246">
        <f>G363</f>
        <v>15</v>
      </c>
      <c r="I363" s="31">
        <v>90</v>
      </c>
      <c r="J363" s="31">
        <v>69</v>
      </c>
      <c r="K363" s="246">
        <f t="shared" si="174"/>
        <v>75</v>
      </c>
      <c r="L363" s="247">
        <f t="shared" si="160"/>
        <v>21</v>
      </c>
      <c r="M363" s="166">
        <f t="shared" si="165"/>
        <v>15</v>
      </c>
      <c r="N363" s="166">
        <f t="shared" si="168"/>
        <v>6</v>
      </c>
      <c r="O363" s="251">
        <v>0.3</v>
      </c>
      <c r="P363" s="31">
        <f t="shared" si="169"/>
        <v>1.7999999999999998</v>
      </c>
      <c r="Q363" s="179">
        <v>0.1</v>
      </c>
      <c r="R363" s="166">
        <f t="shared" si="175"/>
        <v>15.1</v>
      </c>
      <c r="S363" s="166">
        <f t="shared" si="173"/>
        <v>15.1</v>
      </c>
      <c r="T363" s="300">
        <f t="shared" si="172"/>
        <v>15.1</v>
      </c>
    </row>
    <row r="364" spans="1:20" x14ac:dyDescent="0.3">
      <c r="A364" s="298">
        <v>354</v>
      </c>
      <c r="B364" s="235" t="s">
        <v>262</v>
      </c>
      <c r="C364" s="235">
        <v>4</v>
      </c>
      <c r="D364" s="236" t="s">
        <v>24</v>
      </c>
      <c r="E364" s="245"/>
      <c r="F364" s="179"/>
      <c r="G364" s="237">
        <v>12</v>
      </c>
      <c r="H364" s="238">
        <v>12</v>
      </c>
      <c r="I364" s="179">
        <v>97</v>
      </c>
      <c r="J364" s="179">
        <v>69</v>
      </c>
      <c r="K364" s="238">
        <f t="shared" si="174"/>
        <v>85</v>
      </c>
      <c r="L364" s="239">
        <f t="shared" si="160"/>
        <v>28</v>
      </c>
      <c r="M364" s="237">
        <f t="shared" si="165"/>
        <v>12</v>
      </c>
      <c r="N364" s="237">
        <f t="shared" si="168"/>
        <v>16</v>
      </c>
      <c r="O364" s="179" t="str">
        <f>IF(M364&gt;=19.5,"70%",IF(M364&gt;=13.5,"50%",IF(M364&gt;=5.5,"30%",IF(M364&gt;=0.1,"15%"))))</f>
        <v>30%</v>
      </c>
      <c r="P364" s="179">
        <f t="shared" si="169"/>
        <v>4.8</v>
      </c>
      <c r="Q364" s="179">
        <v>0.1</v>
      </c>
      <c r="R364" s="237">
        <f t="shared" si="175"/>
        <v>12.1</v>
      </c>
      <c r="S364" s="237">
        <f t="shared" si="173"/>
        <v>12.1</v>
      </c>
      <c r="T364" s="299">
        <f t="shared" si="172"/>
        <v>12.1</v>
      </c>
    </row>
    <row r="365" spans="1:20" x14ac:dyDescent="0.3">
      <c r="A365" s="298">
        <v>355</v>
      </c>
      <c r="B365" s="235" t="s">
        <v>263</v>
      </c>
      <c r="C365" s="235">
        <v>204</v>
      </c>
      <c r="D365" s="236"/>
      <c r="E365" s="179"/>
      <c r="F365" s="179"/>
      <c r="G365" s="179">
        <v>14</v>
      </c>
      <c r="H365" s="238">
        <f>G365</f>
        <v>14</v>
      </c>
      <c r="I365" s="179"/>
      <c r="J365" s="179"/>
      <c r="K365" s="238">
        <f t="shared" si="174"/>
        <v>-14</v>
      </c>
      <c r="L365" s="239">
        <f t="shared" si="160"/>
        <v>0</v>
      </c>
      <c r="M365" s="237">
        <f t="shared" si="165"/>
        <v>14</v>
      </c>
      <c r="N365" s="237">
        <f t="shared" si="168"/>
        <v>-14</v>
      </c>
      <c r="O365" s="179" t="str">
        <f>IF(M365&gt;=19.5,"70%",IF(M365&gt;=13.5,"50%",IF(M365&gt;=5.5,"30%",IF(M365&gt;=0.1,"15%"))))</f>
        <v>50%</v>
      </c>
      <c r="P365" s="179">
        <f t="shared" si="169"/>
        <v>-7</v>
      </c>
      <c r="Q365" s="179">
        <v>0.1</v>
      </c>
      <c r="R365" s="237">
        <f t="shared" si="175"/>
        <v>7</v>
      </c>
      <c r="S365" s="237">
        <f t="shared" si="173"/>
        <v>14</v>
      </c>
      <c r="T365" s="299">
        <f t="shared" si="172"/>
        <v>14</v>
      </c>
    </row>
    <row r="366" spans="1:20" x14ac:dyDescent="0.3">
      <c r="A366" s="298">
        <v>356</v>
      </c>
      <c r="B366" s="240" t="s">
        <v>265</v>
      </c>
      <c r="C366" s="235">
        <v>376</v>
      </c>
      <c r="D366" s="240" t="s">
        <v>266</v>
      </c>
      <c r="E366" s="281"/>
      <c r="F366" s="282"/>
      <c r="G366" s="282">
        <v>6</v>
      </c>
      <c r="H366" s="282">
        <v>6</v>
      </c>
      <c r="I366" s="282">
        <v>90</v>
      </c>
      <c r="J366" s="282">
        <v>71</v>
      </c>
      <c r="K366" s="282">
        <f t="shared" si="174"/>
        <v>84</v>
      </c>
      <c r="L366" s="282">
        <f t="shared" si="160"/>
        <v>19</v>
      </c>
      <c r="M366" s="282">
        <f t="shared" si="165"/>
        <v>6</v>
      </c>
      <c r="N366" s="282">
        <f t="shared" si="168"/>
        <v>13</v>
      </c>
      <c r="O366" s="282" t="str">
        <f t="shared" ref="O366:O384" si="176">IF(M366&gt;=19.5,"70%",IF(M366&gt;=13.5,"50%",IF(M366&gt;=5.5,"30%",IF(M366&gt;=0.1,"15%"))))</f>
        <v>30%</v>
      </c>
      <c r="P366" s="282">
        <f t="shared" si="169"/>
        <v>3.9</v>
      </c>
      <c r="Q366" s="179">
        <v>0.1</v>
      </c>
      <c r="R366" s="282">
        <f t="shared" si="175"/>
        <v>6.1</v>
      </c>
      <c r="S366" s="179">
        <f t="shared" si="173"/>
        <v>6.1</v>
      </c>
      <c r="T366" s="299">
        <f t="shared" si="172"/>
        <v>6.1</v>
      </c>
    </row>
    <row r="367" spans="1:20" x14ac:dyDescent="0.3">
      <c r="A367" s="298">
        <v>357</v>
      </c>
      <c r="B367" s="235" t="s">
        <v>267</v>
      </c>
      <c r="C367" s="235">
        <v>46</v>
      </c>
      <c r="D367" s="236"/>
      <c r="E367" s="179"/>
      <c r="F367" s="179"/>
      <c r="G367" s="237">
        <v>12.1</v>
      </c>
      <c r="H367" s="238">
        <f>G367</f>
        <v>12.1</v>
      </c>
      <c r="I367" s="179"/>
      <c r="J367" s="179"/>
      <c r="K367" s="238">
        <f t="shared" si="174"/>
        <v>-12.1</v>
      </c>
      <c r="L367" s="239">
        <f t="shared" si="160"/>
        <v>0</v>
      </c>
      <c r="M367" s="237">
        <f t="shared" si="165"/>
        <v>12.1</v>
      </c>
      <c r="N367" s="237">
        <f t="shared" si="168"/>
        <v>-12.1</v>
      </c>
      <c r="O367" s="179" t="str">
        <f t="shared" si="176"/>
        <v>30%</v>
      </c>
      <c r="P367" s="179">
        <f t="shared" si="169"/>
        <v>-3.63</v>
      </c>
      <c r="Q367" s="179">
        <v>0.1</v>
      </c>
      <c r="R367" s="179">
        <v>12.1</v>
      </c>
      <c r="S367" s="237">
        <f t="shared" si="173"/>
        <v>12.1</v>
      </c>
      <c r="T367" s="299">
        <f t="shared" si="172"/>
        <v>12.1</v>
      </c>
    </row>
    <row r="368" spans="1:20" x14ac:dyDescent="0.3">
      <c r="A368" s="298">
        <v>358</v>
      </c>
      <c r="B368" s="236" t="s">
        <v>268</v>
      </c>
      <c r="C368" s="235">
        <v>377</v>
      </c>
      <c r="D368" s="236"/>
      <c r="E368" s="242"/>
      <c r="F368" s="179"/>
      <c r="G368" s="179">
        <v>24</v>
      </c>
      <c r="H368" s="179">
        <v>24</v>
      </c>
      <c r="I368" s="179">
        <v>113</v>
      </c>
      <c r="J368" s="179">
        <v>70</v>
      </c>
      <c r="K368" s="179">
        <f t="shared" si="174"/>
        <v>89</v>
      </c>
      <c r="L368" s="179">
        <f t="shared" si="160"/>
        <v>43</v>
      </c>
      <c r="M368" s="179">
        <f t="shared" si="165"/>
        <v>24</v>
      </c>
      <c r="N368" s="179">
        <f t="shared" si="168"/>
        <v>19</v>
      </c>
      <c r="O368" s="179" t="str">
        <f t="shared" si="176"/>
        <v>70%</v>
      </c>
      <c r="P368" s="179">
        <f t="shared" si="169"/>
        <v>13.299999999999999</v>
      </c>
      <c r="Q368" s="179">
        <v>0.1</v>
      </c>
      <c r="R368" s="179">
        <f>IF(M368&gt;=L368,(M368+P368),M368+Q368)</f>
        <v>24.1</v>
      </c>
      <c r="S368" s="179">
        <f t="shared" si="173"/>
        <v>24.1</v>
      </c>
      <c r="T368" s="232">
        <v>24</v>
      </c>
    </row>
    <row r="369" spans="1:20" x14ac:dyDescent="0.3">
      <c r="A369" s="298">
        <v>359</v>
      </c>
      <c r="B369" s="72" t="s">
        <v>271</v>
      </c>
      <c r="C369" s="72">
        <v>122</v>
      </c>
      <c r="D369" s="75" t="s">
        <v>34</v>
      </c>
      <c r="E369" s="76"/>
      <c r="F369" s="31"/>
      <c r="G369" s="166">
        <v>24.1</v>
      </c>
      <c r="H369" s="246">
        <f>G369</f>
        <v>24.1</v>
      </c>
      <c r="I369" s="31">
        <v>104</v>
      </c>
      <c r="J369" s="31">
        <v>71</v>
      </c>
      <c r="K369" s="246">
        <f t="shared" si="174"/>
        <v>79.900000000000006</v>
      </c>
      <c r="L369" s="247">
        <f t="shared" si="160"/>
        <v>33</v>
      </c>
      <c r="M369" s="166">
        <f t="shared" si="165"/>
        <v>24.1</v>
      </c>
      <c r="N369" s="166">
        <f t="shared" si="168"/>
        <v>8.8999999999999986</v>
      </c>
      <c r="O369" s="31" t="str">
        <f t="shared" si="176"/>
        <v>70%</v>
      </c>
      <c r="P369" s="31">
        <f t="shared" si="169"/>
        <v>6.2299999999999986</v>
      </c>
      <c r="Q369" s="179">
        <v>0.1</v>
      </c>
      <c r="R369" s="166">
        <f>IF(M369&gt;=L369,(M369+P369),M369+Q369)</f>
        <v>24.200000000000003</v>
      </c>
      <c r="S369" s="166">
        <f t="shared" si="173"/>
        <v>24.200000000000003</v>
      </c>
      <c r="T369" s="300">
        <f t="shared" ref="T369:T376" si="177">S369</f>
        <v>24.200000000000003</v>
      </c>
    </row>
    <row r="370" spans="1:20" x14ac:dyDescent="0.3">
      <c r="A370" s="298">
        <v>360</v>
      </c>
      <c r="B370" s="235" t="s">
        <v>272</v>
      </c>
      <c r="C370" s="235">
        <v>189</v>
      </c>
      <c r="D370" s="236"/>
      <c r="E370" s="179"/>
      <c r="F370" s="179"/>
      <c r="G370" s="179">
        <v>24</v>
      </c>
      <c r="H370" s="238">
        <f>G370</f>
        <v>24</v>
      </c>
      <c r="I370" s="179"/>
      <c r="J370" s="179"/>
      <c r="K370" s="238">
        <f t="shared" si="174"/>
        <v>-24</v>
      </c>
      <c r="L370" s="239">
        <f t="shared" si="160"/>
        <v>0</v>
      </c>
      <c r="M370" s="237">
        <f t="shared" si="165"/>
        <v>24</v>
      </c>
      <c r="N370" s="237">
        <f t="shared" si="168"/>
        <v>-24</v>
      </c>
      <c r="O370" s="179" t="str">
        <f t="shared" si="176"/>
        <v>70%</v>
      </c>
      <c r="P370" s="179">
        <f t="shared" si="169"/>
        <v>-16.799999999999997</v>
      </c>
      <c r="Q370" s="179">
        <v>0.1</v>
      </c>
      <c r="R370" s="179">
        <v>24</v>
      </c>
      <c r="S370" s="237">
        <f t="shared" si="173"/>
        <v>24</v>
      </c>
      <c r="T370" s="299">
        <f t="shared" si="177"/>
        <v>24</v>
      </c>
    </row>
    <row r="371" spans="1:20" x14ac:dyDescent="0.3">
      <c r="A371" s="298">
        <v>361</v>
      </c>
      <c r="B371" s="235" t="s">
        <v>273</v>
      </c>
      <c r="C371" s="235">
        <v>182</v>
      </c>
      <c r="D371" s="236"/>
      <c r="E371" s="179"/>
      <c r="F371" s="179"/>
      <c r="G371" s="179">
        <v>13</v>
      </c>
      <c r="H371" s="238">
        <v>13</v>
      </c>
      <c r="I371" s="179">
        <v>86</v>
      </c>
      <c r="J371" s="179">
        <v>68</v>
      </c>
      <c r="K371" s="238">
        <f t="shared" si="174"/>
        <v>73</v>
      </c>
      <c r="L371" s="239">
        <f t="shared" si="160"/>
        <v>18</v>
      </c>
      <c r="M371" s="237">
        <f t="shared" si="165"/>
        <v>13</v>
      </c>
      <c r="N371" s="237">
        <f t="shared" si="168"/>
        <v>5</v>
      </c>
      <c r="O371" s="179" t="str">
        <f t="shared" si="176"/>
        <v>30%</v>
      </c>
      <c r="P371" s="179">
        <f t="shared" si="169"/>
        <v>1.5</v>
      </c>
      <c r="Q371" s="179">
        <v>0.1</v>
      </c>
      <c r="R371" s="237">
        <f t="shared" ref="R371:R375" si="178">IF(M371&gt;=L371,(M371+P371),M371+Q371)</f>
        <v>13.1</v>
      </c>
      <c r="S371" s="237">
        <f t="shared" si="173"/>
        <v>13.1</v>
      </c>
      <c r="T371" s="299">
        <f t="shared" si="177"/>
        <v>13.1</v>
      </c>
    </row>
    <row r="372" spans="1:20" x14ac:dyDescent="0.3">
      <c r="A372" s="298">
        <v>362</v>
      </c>
      <c r="B372" s="235" t="s">
        <v>274</v>
      </c>
      <c r="C372" s="235">
        <v>151</v>
      </c>
      <c r="D372" s="236"/>
      <c r="E372" s="242"/>
      <c r="F372" s="179"/>
      <c r="G372" s="179">
        <v>19</v>
      </c>
      <c r="H372" s="238">
        <v>19</v>
      </c>
      <c r="I372" s="179">
        <v>85</v>
      </c>
      <c r="J372" s="179">
        <v>69</v>
      </c>
      <c r="K372" s="238">
        <f t="shared" si="174"/>
        <v>66</v>
      </c>
      <c r="L372" s="239">
        <f t="shared" si="160"/>
        <v>16</v>
      </c>
      <c r="M372" s="237">
        <f t="shared" si="165"/>
        <v>19</v>
      </c>
      <c r="N372" s="237">
        <f t="shared" si="168"/>
        <v>-3</v>
      </c>
      <c r="O372" s="179" t="str">
        <f t="shared" si="176"/>
        <v>50%</v>
      </c>
      <c r="P372" s="179">
        <f t="shared" si="169"/>
        <v>-1.5</v>
      </c>
      <c r="Q372" s="179">
        <v>0.1</v>
      </c>
      <c r="R372" s="237">
        <f t="shared" si="178"/>
        <v>17.5</v>
      </c>
      <c r="S372" s="237">
        <f t="shared" si="173"/>
        <v>17.5</v>
      </c>
      <c r="T372" s="299">
        <f t="shared" si="177"/>
        <v>17.5</v>
      </c>
    </row>
    <row r="373" spans="1:20" x14ac:dyDescent="0.3">
      <c r="A373" s="298">
        <v>363</v>
      </c>
      <c r="B373" s="235" t="s">
        <v>277</v>
      </c>
      <c r="C373" s="235">
        <v>206</v>
      </c>
      <c r="D373" s="236"/>
      <c r="E373" s="179"/>
      <c r="F373" s="179"/>
      <c r="G373" s="179">
        <v>16.100000000000001</v>
      </c>
      <c r="H373" s="238">
        <f>G373</f>
        <v>16.100000000000001</v>
      </c>
      <c r="I373" s="179">
        <v>90</v>
      </c>
      <c r="J373" s="179">
        <v>70</v>
      </c>
      <c r="K373" s="238">
        <f t="shared" si="174"/>
        <v>73.900000000000006</v>
      </c>
      <c r="L373" s="239">
        <f t="shared" si="160"/>
        <v>20</v>
      </c>
      <c r="M373" s="237">
        <f t="shared" si="165"/>
        <v>16.100000000000001</v>
      </c>
      <c r="N373" s="237">
        <f t="shared" si="168"/>
        <v>3.8999999999999986</v>
      </c>
      <c r="O373" s="179" t="str">
        <f t="shared" si="176"/>
        <v>50%</v>
      </c>
      <c r="P373" s="179">
        <f t="shared" si="169"/>
        <v>1.9499999999999993</v>
      </c>
      <c r="Q373" s="179">
        <v>0.1</v>
      </c>
      <c r="R373" s="237">
        <f t="shared" si="178"/>
        <v>16.200000000000003</v>
      </c>
      <c r="S373" s="237">
        <f t="shared" si="173"/>
        <v>16.200000000000003</v>
      </c>
      <c r="T373" s="299">
        <f t="shared" si="177"/>
        <v>16.200000000000003</v>
      </c>
    </row>
    <row r="374" spans="1:20" x14ac:dyDescent="0.3">
      <c r="A374" s="298">
        <v>364</v>
      </c>
      <c r="B374" s="72" t="s">
        <v>447</v>
      </c>
      <c r="C374" s="72">
        <v>433</v>
      </c>
      <c r="D374" s="252" t="s">
        <v>20</v>
      </c>
      <c r="E374" s="255"/>
      <c r="F374" s="254"/>
      <c r="G374" s="31">
        <v>8</v>
      </c>
      <c r="H374" s="31">
        <v>8</v>
      </c>
      <c r="I374" s="31">
        <v>91</v>
      </c>
      <c r="J374" s="31">
        <v>70</v>
      </c>
      <c r="K374" s="31">
        <f t="shared" si="174"/>
        <v>83</v>
      </c>
      <c r="L374" s="31">
        <f t="shared" si="160"/>
        <v>21</v>
      </c>
      <c r="M374" s="31">
        <f t="shared" si="165"/>
        <v>8</v>
      </c>
      <c r="N374" s="31">
        <f t="shared" si="168"/>
        <v>13</v>
      </c>
      <c r="O374" s="31" t="str">
        <f t="shared" si="176"/>
        <v>30%</v>
      </c>
      <c r="P374" s="31">
        <f t="shared" si="169"/>
        <v>3.9</v>
      </c>
      <c r="Q374" s="179">
        <v>0.1</v>
      </c>
      <c r="R374" s="31">
        <f t="shared" si="178"/>
        <v>8.1</v>
      </c>
      <c r="S374" s="31">
        <f t="shared" si="173"/>
        <v>8.1</v>
      </c>
      <c r="T374" s="300">
        <f t="shared" si="177"/>
        <v>8.1</v>
      </c>
    </row>
    <row r="375" spans="1:20" x14ac:dyDescent="0.3">
      <c r="A375" s="298">
        <v>365</v>
      </c>
      <c r="B375" s="235" t="s">
        <v>279</v>
      </c>
      <c r="C375" s="235">
        <v>381</v>
      </c>
      <c r="D375" s="236"/>
      <c r="E375" s="242"/>
      <c r="F375" s="179"/>
      <c r="G375" s="238">
        <v>17.7</v>
      </c>
      <c r="H375" s="238">
        <f>G375</f>
        <v>17.7</v>
      </c>
      <c r="I375" s="179">
        <v>83</v>
      </c>
      <c r="J375" s="179">
        <v>69</v>
      </c>
      <c r="K375" s="238">
        <f t="shared" si="174"/>
        <v>65.3</v>
      </c>
      <c r="L375" s="265" t="s">
        <v>280</v>
      </c>
      <c r="M375" s="237">
        <f t="shared" si="165"/>
        <v>17.7</v>
      </c>
      <c r="N375" s="237">
        <f t="shared" si="168"/>
        <v>0.30000000000000071</v>
      </c>
      <c r="O375" s="179" t="str">
        <f t="shared" si="176"/>
        <v>50%</v>
      </c>
      <c r="P375" s="179">
        <f t="shared" si="169"/>
        <v>0.15000000000000036</v>
      </c>
      <c r="Q375" s="179">
        <v>0.1</v>
      </c>
      <c r="R375" s="237">
        <f t="shared" si="178"/>
        <v>17.8</v>
      </c>
      <c r="S375" s="237">
        <f t="shared" si="173"/>
        <v>17.8</v>
      </c>
      <c r="T375" s="299">
        <f t="shared" si="177"/>
        <v>17.8</v>
      </c>
    </row>
    <row r="376" spans="1:20" x14ac:dyDescent="0.3">
      <c r="A376" s="298">
        <v>366</v>
      </c>
      <c r="B376" s="235" t="s">
        <v>281</v>
      </c>
      <c r="C376" s="235">
        <v>119</v>
      </c>
      <c r="D376" s="236"/>
      <c r="E376" s="179"/>
      <c r="F376" s="179"/>
      <c r="G376" s="238">
        <v>11.7</v>
      </c>
      <c r="H376" s="238">
        <f>G376</f>
        <v>11.7</v>
      </c>
      <c r="I376" s="179"/>
      <c r="J376" s="179"/>
      <c r="K376" s="238">
        <f t="shared" si="174"/>
        <v>-11.7</v>
      </c>
      <c r="L376" s="239">
        <f>I376-J376</f>
        <v>0</v>
      </c>
      <c r="M376" s="237">
        <f t="shared" si="165"/>
        <v>11.7</v>
      </c>
      <c r="N376" s="237">
        <f t="shared" si="168"/>
        <v>-11.7</v>
      </c>
      <c r="O376" s="179" t="str">
        <f t="shared" si="176"/>
        <v>30%</v>
      </c>
      <c r="P376" s="179">
        <f t="shared" si="169"/>
        <v>-3.51</v>
      </c>
      <c r="Q376" s="179">
        <v>0.1</v>
      </c>
      <c r="R376" s="179">
        <v>11.7</v>
      </c>
      <c r="S376" s="237">
        <f t="shared" si="173"/>
        <v>11.7</v>
      </c>
      <c r="T376" s="299">
        <f t="shared" si="177"/>
        <v>11.7</v>
      </c>
    </row>
    <row r="377" spans="1:20" x14ac:dyDescent="0.3">
      <c r="A377" s="298">
        <v>367</v>
      </c>
      <c r="B377" s="72" t="s">
        <v>282</v>
      </c>
      <c r="C377" s="72">
        <v>84</v>
      </c>
      <c r="D377" s="75" t="s">
        <v>24</v>
      </c>
      <c r="E377" s="76"/>
      <c r="F377" s="31"/>
      <c r="G377" s="166">
        <v>12</v>
      </c>
      <c r="H377" s="246">
        <v>12</v>
      </c>
      <c r="I377" s="31">
        <v>80</v>
      </c>
      <c r="J377" s="31">
        <v>70</v>
      </c>
      <c r="K377" s="246">
        <f t="shared" si="174"/>
        <v>68</v>
      </c>
      <c r="L377" s="247">
        <f>I377-J377</f>
        <v>10</v>
      </c>
      <c r="M377" s="166">
        <f t="shared" si="165"/>
        <v>12</v>
      </c>
      <c r="N377" s="166">
        <f t="shared" si="168"/>
        <v>-2</v>
      </c>
      <c r="O377" s="31" t="str">
        <f t="shared" si="176"/>
        <v>30%</v>
      </c>
      <c r="P377" s="31">
        <f t="shared" si="169"/>
        <v>-0.6</v>
      </c>
      <c r="Q377" s="179">
        <v>0.1</v>
      </c>
      <c r="R377" s="166">
        <f>IF(M377&gt;=L377,(M377+P377),M377+Q377)</f>
        <v>11.4</v>
      </c>
      <c r="S377" s="166">
        <f t="shared" si="173"/>
        <v>11.4</v>
      </c>
      <c r="T377" s="300">
        <v>11</v>
      </c>
    </row>
    <row r="378" spans="1:20" x14ac:dyDescent="0.3">
      <c r="A378" s="298">
        <v>368</v>
      </c>
      <c r="B378" s="235" t="s">
        <v>283</v>
      </c>
      <c r="C378" s="235">
        <v>152</v>
      </c>
      <c r="D378" s="236" t="s">
        <v>24</v>
      </c>
      <c r="E378" s="179"/>
      <c r="F378" s="179"/>
      <c r="G378" s="179">
        <v>12.4</v>
      </c>
      <c r="H378" s="238">
        <f>G378</f>
        <v>12.4</v>
      </c>
      <c r="I378" s="179"/>
      <c r="J378" s="179"/>
      <c r="K378" s="238">
        <f t="shared" si="174"/>
        <v>-12.4</v>
      </c>
      <c r="L378" s="239"/>
      <c r="M378" s="237">
        <f t="shared" si="165"/>
        <v>12.4</v>
      </c>
      <c r="N378" s="237">
        <f t="shared" si="168"/>
        <v>-12.4</v>
      </c>
      <c r="O378" s="179" t="str">
        <f t="shared" si="176"/>
        <v>30%</v>
      </c>
      <c r="P378" s="179">
        <f t="shared" si="169"/>
        <v>-3.7199999999999998</v>
      </c>
      <c r="Q378" s="179">
        <v>0.1</v>
      </c>
      <c r="R378" s="179">
        <v>12.4</v>
      </c>
      <c r="S378" s="237">
        <f t="shared" si="173"/>
        <v>12.4</v>
      </c>
      <c r="T378" s="299">
        <f t="shared" ref="T378:T392" si="179">S378</f>
        <v>12.4</v>
      </c>
    </row>
    <row r="379" spans="1:20" x14ac:dyDescent="0.3">
      <c r="A379" s="298">
        <v>369</v>
      </c>
      <c r="B379" s="235" t="s">
        <v>284</v>
      </c>
      <c r="C379" s="235">
        <v>284</v>
      </c>
      <c r="D379" s="236"/>
      <c r="E379" s="179"/>
      <c r="F379" s="179"/>
      <c r="G379" s="237">
        <v>24</v>
      </c>
      <c r="H379" s="238">
        <v>24</v>
      </c>
      <c r="I379" s="179"/>
      <c r="J379" s="179"/>
      <c r="K379" s="238">
        <f t="shared" si="174"/>
        <v>-24</v>
      </c>
      <c r="L379" s="239">
        <f t="shared" ref="L379:L435" si="180">I379-J379</f>
        <v>0</v>
      </c>
      <c r="M379" s="237">
        <f t="shared" si="165"/>
        <v>24</v>
      </c>
      <c r="N379" s="237">
        <f t="shared" si="168"/>
        <v>-24</v>
      </c>
      <c r="O379" s="179" t="str">
        <f t="shared" si="176"/>
        <v>70%</v>
      </c>
      <c r="P379" s="179">
        <f t="shared" si="169"/>
        <v>-16.799999999999997</v>
      </c>
      <c r="Q379" s="179">
        <v>0.1</v>
      </c>
      <c r="R379" s="179">
        <v>24</v>
      </c>
      <c r="S379" s="237">
        <f t="shared" si="173"/>
        <v>24</v>
      </c>
      <c r="T379" s="299">
        <f t="shared" si="179"/>
        <v>24</v>
      </c>
    </row>
    <row r="380" spans="1:20" x14ac:dyDescent="0.3">
      <c r="A380" s="298">
        <v>370</v>
      </c>
      <c r="B380" s="235" t="s">
        <v>285</v>
      </c>
      <c r="C380" s="235">
        <v>298</v>
      </c>
      <c r="D380" s="236"/>
      <c r="E380" s="242"/>
      <c r="F380" s="179"/>
      <c r="G380" s="237">
        <v>24</v>
      </c>
      <c r="H380" s="238">
        <v>24</v>
      </c>
      <c r="I380" s="179">
        <v>107</v>
      </c>
      <c r="J380" s="179">
        <v>70</v>
      </c>
      <c r="K380" s="238">
        <f t="shared" si="174"/>
        <v>83</v>
      </c>
      <c r="L380" s="239">
        <f t="shared" si="180"/>
        <v>37</v>
      </c>
      <c r="M380" s="237">
        <f t="shared" si="165"/>
        <v>24</v>
      </c>
      <c r="N380" s="237">
        <f t="shared" si="168"/>
        <v>13</v>
      </c>
      <c r="O380" s="179" t="str">
        <f t="shared" si="176"/>
        <v>70%</v>
      </c>
      <c r="P380" s="179">
        <f t="shared" si="169"/>
        <v>9.1</v>
      </c>
      <c r="Q380" s="179">
        <v>0.1</v>
      </c>
      <c r="R380" s="237">
        <f t="shared" ref="R380:R385" si="181">IF(M380&gt;=L380,(M380+P380),M380+Q380)</f>
        <v>24.1</v>
      </c>
      <c r="S380" s="237">
        <f t="shared" si="173"/>
        <v>24.1</v>
      </c>
      <c r="T380" s="299">
        <f t="shared" si="179"/>
        <v>24.1</v>
      </c>
    </row>
    <row r="381" spans="1:20" x14ac:dyDescent="0.3">
      <c r="A381" s="298">
        <v>371</v>
      </c>
      <c r="B381" s="72" t="s">
        <v>286</v>
      </c>
      <c r="C381" s="72">
        <v>286</v>
      </c>
      <c r="D381" s="75"/>
      <c r="E381" s="76"/>
      <c r="F381" s="31"/>
      <c r="G381" s="166">
        <v>14.1</v>
      </c>
      <c r="H381" s="246">
        <v>14</v>
      </c>
      <c r="I381" s="31">
        <v>95</v>
      </c>
      <c r="J381" s="31">
        <v>70</v>
      </c>
      <c r="K381" s="246">
        <f t="shared" si="174"/>
        <v>81</v>
      </c>
      <c r="L381" s="247">
        <f t="shared" si="180"/>
        <v>25</v>
      </c>
      <c r="M381" s="166">
        <f t="shared" si="165"/>
        <v>14.1</v>
      </c>
      <c r="N381" s="166">
        <f t="shared" si="168"/>
        <v>10.9</v>
      </c>
      <c r="O381" s="31" t="str">
        <f t="shared" si="176"/>
        <v>50%</v>
      </c>
      <c r="P381" s="31">
        <f t="shared" si="169"/>
        <v>5.45</v>
      </c>
      <c r="Q381" s="179">
        <v>0.1</v>
      </c>
      <c r="R381" s="166">
        <f t="shared" si="181"/>
        <v>14.2</v>
      </c>
      <c r="S381" s="166">
        <f t="shared" si="173"/>
        <v>14.2</v>
      </c>
      <c r="T381" s="300">
        <f t="shared" si="179"/>
        <v>14.2</v>
      </c>
    </row>
    <row r="382" spans="1:20" x14ac:dyDescent="0.3">
      <c r="A382" s="298">
        <v>372</v>
      </c>
      <c r="B382" s="236" t="s">
        <v>287</v>
      </c>
      <c r="C382" s="235">
        <v>382</v>
      </c>
      <c r="D382" s="236" t="s">
        <v>65</v>
      </c>
      <c r="E382" s="242"/>
      <c r="F382" s="179"/>
      <c r="G382" s="179">
        <v>8</v>
      </c>
      <c r="H382" s="179">
        <v>8</v>
      </c>
      <c r="I382" s="179">
        <v>76</v>
      </c>
      <c r="J382" s="179">
        <v>70</v>
      </c>
      <c r="K382" s="179">
        <f t="shared" si="174"/>
        <v>68</v>
      </c>
      <c r="L382" s="179">
        <f t="shared" si="180"/>
        <v>6</v>
      </c>
      <c r="M382" s="179">
        <f t="shared" si="165"/>
        <v>8</v>
      </c>
      <c r="N382" s="179">
        <f t="shared" si="168"/>
        <v>-2</v>
      </c>
      <c r="O382" s="179" t="str">
        <f t="shared" si="176"/>
        <v>30%</v>
      </c>
      <c r="P382" s="179">
        <f t="shared" si="169"/>
        <v>-0.6</v>
      </c>
      <c r="Q382" s="179">
        <v>0.1</v>
      </c>
      <c r="R382" s="179">
        <f t="shared" si="181"/>
        <v>7.4</v>
      </c>
      <c r="S382" s="179">
        <f t="shared" si="173"/>
        <v>7.4</v>
      </c>
      <c r="T382" s="299">
        <f t="shared" si="179"/>
        <v>7.4</v>
      </c>
    </row>
    <row r="383" spans="1:20" x14ac:dyDescent="0.3">
      <c r="A383" s="298">
        <v>373</v>
      </c>
      <c r="B383" s="235" t="s">
        <v>288</v>
      </c>
      <c r="C383" s="235">
        <v>218</v>
      </c>
      <c r="D383" s="236" t="s">
        <v>34</v>
      </c>
      <c r="E383" s="242"/>
      <c r="F383" s="179"/>
      <c r="G383" s="179">
        <v>15</v>
      </c>
      <c r="H383" s="238">
        <v>15</v>
      </c>
      <c r="I383" s="179">
        <v>93</v>
      </c>
      <c r="J383" s="179">
        <v>70</v>
      </c>
      <c r="K383" s="238">
        <f t="shared" si="174"/>
        <v>78</v>
      </c>
      <c r="L383" s="239">
        <f t="shared" si="180"/>
        <v>23</v>
      </c>
      <c r="M383" s="237">
        <f t="shared" si="165"/>
        <v>15</v>
      </c>
      <c r="N383" s="237">
        <f t="shared" si="168"/>
        <v>8</v>
      </c>
      <c r="O383" s="179" t="str">
        <f t="shared" si="176"/>
        <v>50%</v>
      </c>
      <c r="P383" s="179">
        <f t="shared" si="169"/>
        <v>4</v>
      </c>
      <c r="Q383" s="179">
        <v>0.1</v>
      </c>
      <c r="R383" s="237">
        <f t="shared" si="181"/>
        <v>15.1</v>
      </c>
      <c r="S383" s="237">
        <f t="shared" si="173"/>
        <v>15.1</v>
      </c>
      <c r="T383" s="299">
        <f t="shared" si="179"/>
        <v>15.1</v>
      </c>
    </row>
    <row r="384" spans="1:20" x14ac:dyDescent="0.3">
      <c r="A384" s="298">
        <v>374</v>
      </c>
      <c r="B384" s="235" t="s">
        <v>289</v>
      </c>
      <c r="C384" s="235">
        <v>193</v>
      </c>
      <c r="D384" s="236" t="s">
        <v>65</v>
      </c>
      <c r="E384" s="242"/>
      <c r="F384" s="179"/>
      <c r="G384" s="179">
        <v>18</v>
      </c>
      <c r="H384" s="238">
        <v>18</v>
      </c>
      <c r="I384" s="179">
        <v>101</v>
      </c>
      <c r="J384" s="179">
        <v>70</v>
      </c>
      <c r="K384" s="238">
        <f t="shared" si="174"/>
        <v>83</v>
      </c>
      <c r="L384" s="239">
        <f t="shared" si="180"/>
        <v>31</v>
      </c>
      <c r="M384" s="237">
        <f t="shared" si="165"/>
        <v>18</v>
      </c>
      <c r="N384" s="237">
        <f t="shared" si="168"/>
        <v>13</v>
      </c>
      <c r="O384" s="179" t="str">
        <f t="shared" si="176"/>
        <v>50%</v>
      </c>
      <c r="P384" s="179">
        <f t="shared" si="169"/>
        <v>6.5</v>
      </c>
      <c r="Q384" s="179">
        <v>0.1</v>
      </c>
      <c r="R384" s="237">
        <f t="shared" si="181"/>
        <v>18.100000000000001</v>
      </c>
      <c r="S384" s="237">
        <f t="shared" si="173"/>
        <v>18.100000000000001</v>
      </c>
      <c r="T384" s="299">
        <f t="shared" si="179"/>
        <v>18.100000000000001</v>
      </c>
    </row>
    <row r="385" spans="1:20" x14ac:dyDescent="0.3">
      <c r="A385" s="298">
        <v>375</v>
      </c>
      <c r="B385" s="235" t="s">
        <v>293</v>
      </c>
      <c r="C385" s="235">
        <v>383</v>
      </c>
      <c r="D385" s="236"/>
      <c r="E385" s="242"/>
      <c r="F385" s="179"/>
      <c r="G385" s="237">
        <v>11</v>
      </c>
      <c r="H385" s="238">
        <v>11</v>
      </c>
      <c r="I385" s="179">
        <v>80</v>
      </c>
      <c r="J385" s="179">
        <v>70</v>
      </c>
      <c r="K385" s="238">
        <f t="shared" si="174"/>
        <v>69</v>
      </c>
      <c r="L385" s="239">
        <f t="shared" si="180"/>
        <v>10</v>
      </c>
      <c r="M385" s="237">
        <f t="shared" si="165"/>
        <v>11</v>
      </c>
      <c r="N385" s="237">
        <f t="shared" si="168"/>
        <v>-1</v>
      </c>
      <c r="O385" s="179" t="str">
        <f>IF(M385&gt;=19.5,"70%",IF(M385&gt;=13.5,"50%",IF(M385&gt;=5.5,"30%",IF(M385&gt;=0.1,"15%"))))</f>
        <v>30%</v>
      </c>
      <c r="P385" s="179">
        <f t="shared" si="169"/>
        <v>-0.3</v>
      </c>
      <c r="Q385" s="179">
        <v>0.1</v>
      </c>
      <c r="R385" s="237">
        <f t="shared" si="181"/>
        <v>10.7</v>
      </c>
      <c r="S385" s="237">
        <f t="shared" si="173"/>
        <v>10.7</v>
      </c>
      <c r="T385" s="299">
        <f t="shared" si="179"/>
        <v>10.7</v>
      </c>
    </row>
    <row r="386" spans="1:20" x14ac:dyDescent="0.3">
      <c r="A386" s="298">
        <v>376</v>
      </c>
      <c r="B386" s="235" t="s">
        <v>295</v>
      </c>
      <c r="C386" s="235">
        <v>95</v>
      </c>
      <c r="D386" s="236"/>
      <c r="E386" s="179"/>
      <c r="F386" s="179"/>
      <c r="G386" s="237">
        <v>24.1</v>
      </c>
      <c r="H386" s="238">
        <f>G386</f>
        <v>24.1</v>
      </c>
      <c r="I386" s="179"/>
      <c r="J386" s="179"/>
      <c r="K386" s="238">
        <f t="shared" si="174"/>
        <v>-24.1</v>
      </c>
      <c r="L386" s="239">
        <f t="shared" si="180"/>
        <v>0</v>
      </c>
      <c r="M386" s="237">
        <f t="shared" si="165"/>
        <v>24.1</v>
      </c>
      <c r="N386" s="237">
        <f t="shared" si="168"/>
        <v>-24.1</v>
      </c>
      <c r="O386" s="179" t="str">
        <f>IF(M386&gt;=19.5,"70%",IF(M386&gt;=13.5,"50%",IF(M386&gt;=5.5,"30%",IF(M386&gt;=0.1,"15%"))))</f>
        <v>70%</v>
      </c>
      <c r="P386" s="179">
        <f t="shared" si="169"/>
        <v>-16.87</v>
      </c>
      <c r="Q386" s="179">
        <v>0.1</v>
      </c>
      <c r="R386" s="179">
        <v>24.1</v>
      </c>
      <c r="S386" s="237">
        <f t="shared" si="173"/>
        <v>24.1</v>
      </c>
      <c r="T386" s="299">
        <f t="shared" si="179"/>
        <v>24.1</v>
      </c>
    </row>
    <row r="387" spans="1:20" x14ac:dyDescent="0.3">
      <c r="A387" s="298">
        <v>377</v>
      </c>
      <c r="B387" s="235" t="s">
        <v>296</v>
      </c>
      <c r="C387" s="235">
        <v>187</v>
      </c>
      <c r="D387" s="236"/>
      <c r="E387" s="179"/>
      <c r="F387" s="179"/>
      <c r="G387" s="179">
        <v>24</v>
      </c>
      <c r="H387" s="238">
        <f>G387</f>
        <v>24</v>
      </c>
      <c r="I387" s="179"/>
      <c r="J387" s="179"/>
      <c r="K387" s="238">
        <f t="shared" si="174"/>
        <v>-24</v>
      </c>
      <c r="L387" s="239">
        <f t="shared" si="180"/>
        <v>0</v>
      </c>
      <c r="M387" s="237">
        <f t="shared" si="165"/>
        <v>24</v>
      </c>
      <c r="N387" s="237">
        <f t="shared" si="168"/>
        <v>-24</v>
      </c>
      <c r="O387" s="179" t="str">
        <f>IF(M387&gt;=19.5,"70%",IF(M387&gt;=13.5,"50%",IF(M387&gt;=5.5,"30%",IF(M387&gt;=0.1,"15%"))))</f>
        <v>70%</v>
      </c>
      <c r="P387" s="179">
        <f t="shared" si="169"/>
        <v>-16.799999999999997</v>
      </c>
      <c r="Q387" s="179">
        <v>0.1</v>
      </c>
      <c r="R387" s="179">
        <v>24</v>
      </c>
      <c r="S387" s="237">
        <f t="shared" si="173"/>
        <v>24</v>
      </c>
      <c r="T387" s="299">
        <f t="shared" si="179"/>
        <v>24</v>
      </c>
    </row>
    <row r="388" spans="1:20" x14ac:dyDescent="0.3">
      <c r="A388" s="298">
        <v>378</v>
      </c>
      <c r="B388" s="236" t="s">
        <v>297</v>
      </c>
      <c r="C388" s="235">
        <v>384</v>
      </c>
      <c r="D388" s="236" t="s">
        <v>65</v>
      </c>
      <c r="E388" s="242"/>
      <c r="F388" s="179"/>
      <c r="G388" s="179">
        <v>18</v>
      </c>
      <c r="H388" s="179">
        <v>18</v>
      </c>
      <c r="I388" s="179">
        <v>86</v>
      </c>
      <c r="J388" s="179">
        <v>69</v>
      </c>
      <c r="K388" s="179">
        <f t="shared" si="174"/>
        <v>68</v>
      </c>
      <c r="L388" s="179">
        <f t="shared" si="180"/>
        <v>17</v>
      </c>
      <c r="M388" s="179">
        <f t="shared" si="165"/>
        <v>18</v>
      </c>
      <c r="N388" s="179">
        <f t="shared" si="168"/>
        <v>-1</v>
      </c>
      <c r="O388" s="179" t="str">
        <f>IF(M388&gt;=19.5,"70%",IF(M388&gt;=13.5,"50%",IF(M388&gt;=5.5,"30%",IF(M388&gt;=0.1,"15%"))))</f>
        <v>50%</v>
      </c>
      <c r="P388" s="179">
        <f t="shared" si="169"/>
        <v>-0.5</v>
      </c>
      <c r="Q388" s="179">
        <v>0.1</v>
      </c>
      <c r="R388" s="179">
        <f>IF(M388&gt;=L388,(M388+P388),M388+Q388)</f>
        <v>17.5</v>
      </c>
      <c r="S388" s="179">
        <f t="shared" si="173"/>
        <v>17.5</v>
      </c>
      <c r="T388" s="299">
        <f t="shared" si="179"/>
        <v>17.5</v>
      </c>
    </row>
    <row r="389" spans="1:20" x14ac:dyDescent="0.3">
      <c r="A389" s="298">
        <v>379</v>
      </c>
      <c r="B389" s="235" t="s">
        <v>298</v>
      </c>
      <c r="C389" s="235">
        <v>123</v>
      </c>
      <c r="D389" s="236" t="s">
        <v>24</v>
      </c>
      <c r="E389" s="274"/>
      <c r="F389" s="179"/>
      <c r="G389" s="237">
        <v>5</v>
      </c>
      <c r="H389" s="238">
        <f>G389</f>
        <v>5</v>
      </c>
      <c r="I389" s="179">
        <v>80</v>
      </c>
      <c r="J389" s="179">
        <v>70</v>
      </c>
      <c r="K389" s="238">
        <f t="shared" si="174"/>
        <v>75</v>
      </c>
      <c r="L389" s="239">
        <f t="shared" si="180"/>
        <v>10</v>
      </c>
      <c r="M389" s="237">
        <f t="shared" si="165"/>
        <v>5</v>
      </c>
      <c r="N389" s="237">
        <f t="shared" si="168"/>
        <v>5</v>
      </c>
      <c r="O389" s="244">
        <v>0.3</v>
      </c>
      <c r="P389" s="179">
        <f t="shared" si="169"/>
        <v>1.5</v>
      </c>
      <c r="Q389" s="179">
        <v>0.1</v>
      </c>
      <c r="R389" s="237">
        <f>IF(M389&gt;=L389,(M389+P389),M389+Q389)</f>
        <v>5.0999999999999996</v>
      </c>
      <c r="S389" s="237">
        <f t="shared" si="173"/>
        <v>5.0999999999999996</v>
      </c>
      <c r="T389" s="299">
        <f t="shared" si="179"/>
        <v>5.0999999999999996</v>
      </c>
    </row>
    <row r="390" spans="1:20" x14ac:dyDescent="0.3">
      <c r="A390" s="298">
        <v>380</v>
      </c>
      <c r="B390" s="235" t="s">
        <v>299</v>
      </c>
      <c r="C390" s="235">
        <v>78</v>
      </c>
      <c r="D390" s="236" t="s">
        <v>45</v>
      </c>
      <c r="E390" s="179"/>
      <c r="F390" s="179"/>
      <c r="G390" s="237">
        <v>16.600000000000001</v>
      </c>
      <c r="H390" s="238">
        <f>G390</f>
        <v>16.600000000000001</v>
      </c>
      <c r="I390" s="179"/>
      <c r="J390" s="179"/>
      <c r="K390" s="238">
        <f t="shared" si="174"/>
        <v>-16.600000000000001</v>
      </c>
      <c r="L390" s="239">
        <f t="shared" si="180"/>
        <v>0</v>
      </c>
      <c r="M390" s="237">
        <f t="shared" si="165"/>
        <v>16.600000000000001</v>
      </c>
      <c r="N390" s="237">
        <f t="shared" si="168"/>
        <v>-16.600000000000001</v>
      </c>
      <c r="O390" s="179" t="str">
        <f t="shared" ref="O390:O410" si="182">IF(M390&gt;=19.5,"70%",IF(M390&gt;=13.5,"50%",IF(M390&gt;=5.5,"30%",IF(M390&gt;=0.1,"15%"))))</f>
        <v>50%</v>
      </c>
      <c r="P390" s="179">
        <f t="shared" si="169"/>
        <v>-8.3000000000000007</v>
      </c>
      <c r="Q390" s="179">
        <v>0.1</v>
      </c>
      <c r="R390" s="179">
        <v>16.600000000000001</v>
      </c>
      <c r="S390" s="237">
        <f t="shared" si="173"/>
        <v>16.600000000000001</v>
      </c>
      <c r="T390" s="299">
        <f t="shared" si="179"/>
        <v>16.600000000000001</v>
      </c>
    </row>
    <row r="391" spans="1:20" x14ac:dyDescent="0.3">
      <c r="A391" s="298">
        <v>381</v>
      </c>
      <c r="B391" s="235" t="s">
        <v>300</v>
      </c>
      <c r="C391" s="235">
        <v>263</v>
      </c>
      <c r="D391" s="236" t="s">
        <v>65</v>
      </c>
      <c r="E391" s="245"/>
      <c r="F391" s="179"/>
      <c r="G391" s="179">
        <v>9</v>
      </c>
      <c r="H391" s="238">
        <v>9</v>
      </c>
      <c r="I391" s="179">
        <v>83</v>
      </c>
      <c r="J391" s="179">
        <v>70</v>
      </c>
      <c r="K391" s="238">
        <f t="shared" si="174"/>
        <v>74</v>
      </c>
      <c r="L391" s="239">
        <f t="shared" si="180"/>
        <v>13</v>
      </c>
      <c r="M391" s="237">
        <f t="shared" si="165"/>
        <v>9</v>
      </c>
      <c r="N391" s="237">
        <f t="shared" si="168"/>
        <v>4</v>
      </c>
      <c r="O391" s="179" t="str">
        <f t="shared" si="182"/>
        <v>30%</v>
      </c>
      <c r="P391" s="179">
        <f t="shared" si="169"/>
        <v>1.2</v>
      </c>
      <c r="Q391" s="179">
        <v>0.1</v>
      </c>
      <c r="R391" s="237">
        <f>IF(M391&gt;=L391,(M391+P391),M391+Q391)</f>
        <v>9.1</v>
      </c>
      <c r="S391" s="237">
        <f t="shared" si="173"/>
        <v>9.1</v>
      </c>
      <c r="T391" s="299">
        <f t="shared" si="179"/>
        <v>9.1</v>
      </c>
    </row>
    <row r="392" spans="1:20" x14ac:dyDescent="0.3">
      <c r="A392" s="298">
        <v>382</v>
      </c>
      <c r="B392" s="235" t="s">
        <v>301</v>
      </c>
      <c r="C392" s="235">
        <v>257</v>
      </c>
      <c r="D392" s="236" t="s">
        <v>65</v>
      </c>
      <c r="E392" s="242"/>
      <c r="F392" s="179"/>
      <c r="G392" s="237">
        <v>12</v>
      </c>
      <c r="H392" s="238">
        <v>12</v>
      </c>
      <c r="I392" s="179">
        <v>87</v>
      </c>
      <c r="J392" s="179">
        <v>70</v>
      </c>
      <c r="K392" s="238">
        <f t="shared" si="174"/>
        <v>75</v>
      </c>
      <c r="L392" s="239">
        <f t="shared" si="180"/>
        <v>17</v>
      </c>
      <c r="M392" s="237">
        <f t="shared" si="165"/>
        <v>12</v>
      </c>
      <c r="N392" s="237">
        <f t="shared" si="168"/>
        <v>5</v>
      </c>
      <c r="O392" s="179" t="str">
        <f t="shared" si="182"/>
        <v>30%</v>
      </c>
      <c r="P392" s="179">
        <f t="shared" si="169"/>
        <v>1.5</v>
      </c>
      <c r="Q392" s="179">
        <v>0.1</v>
      </c>
      <c r="R392" s="237">
        <f>IF(M392&gt;=L392,(M392+P392),M392+Q392)</f>
        <v>12.1</v>
      </c>
      <c r="S392" s="237">
        <f t="shared" si="173"/>
        <v>12.1</v>
      </c>
      <c r="T392" s="299">
        <f t="shared" si="179"/>
        <v>12.1</v>
      </c>
    </row>
    <row r="393" spans="1:20" x14ac:dyDescent="0.3">
      <c r="A393" s="298">
        <v>383</v>
      </c>
      <c r="B393" s="235" t="s">
        <v>306</v>
      </c>
      <c r="C393" s="235">
        <v>81</v>
      </c>
      <c r="D393" s="236"/>
      <c r="E393" s="179"/>
      <c r="F393" s="179"/>
      <c r="G393" s="237">
        <v>15</v>
      </c>
      <c r="H393" s="238">
        <f>G393</f>
        <v>15</v>
      </c>
      <c r="I393" s="179"/>
      <c r="J393" s="179"/>
      <c r="K393" s="238">
        <f t="shared" si="174"/>
        <v>-15</v>
      </c>
      <c r="L393" s="239">
        <f t="shared" si="180"/>
        <v>0</v>
      </c>
      <c r="M393" s="237">
        <f t="shared" ref="M393:M444" si="183">G393</f>
        <v>15</v>
      </c>
      <c r="N393" s="237">
        <f t="shared" si="168"/>
        <v>-15</v>
      </c>
      <c r="O393" s="179" t="str">
        <f t="shared" si="182"/>
        <v>50%</v>
      </c>
      <c r="P393" s="179">
        <f t="shared" si="169"/>
        <v>-7.5</v>
      </c>
      <c r="Q393" s="179">
        <v>0.1</v>
      </c>
      <c r="R393" s="179">
        <v>15</v>
      </c>
      <c r="S393" s="237">
        <f t="shared" si="173"/>
        <v>15</v>
      </c>
      <c r="T393" s="299">
        <f>S393</f>
        <v>15</v>
      </c>
    </row>
    <row r="394" spans="1:20" x14ac:dyDescent="0.3">
      <c r="A394" s="298">
        <v>384</v>
      </c>
      <c r="B394" s="252" t="s">
        <v>474</v>
      </c>
      <c r="C394" s="72">
        <v>463</v>
      </c>
      <c r="D394" s="252"/>
      <c r="E394" s="253"/>
      <c r="F394" s="254"/>
      <c r="G394" s="31">
        <v>24.1</v>
      </c>
      <c r="H394" s="31">
        <v>24</v>
      </c>
      <c r="I394" s="31">
        <v>108</v>
      </c>
      <c r="J394" s="31">
        <v>70</v>
      </c>
      <c r="K394" s="31">
        <f t="shared" si="174"/>
        <v>84</v>
      </c>
      <c r="L394" s="31">
        <f t="shared" si="180"/>
        <v>38</v>
      </c>
      <c r="M394" s="31">
        <f t="shared" si="183"/>
        <v>24.1</v>
      </c>
      <c r="N394" s="31">
        <f t="shared" si="168"/>
        <v>13.899999999999999</v>
      </c>
      <c r="O394" s="31" t="str">
        <f t="shared" si="182"/>
        <v>70%</v>
      </c>
      <c r="P394" s="31">
        <f t="shared" si="169"/>
        <v>9.7299999999999986</v>
      </c>
      <c r="Q394" s="179">
        <v>0.1</v>
      </c>
      <c r="R394" s="31">
        <f t="shared" ref="R394:R395" si="184">IF(M394&gt;=L394,(M394+P394),M394+Q394)</f>
        <v>24.200000000000003</v>
      </c>
      <c r="S394" s="31">
        <f t="shared" si="173"/>
        <v>24.200000000000003</v>
      </c>
      <c r="T394" s="302">
        <v>24</v>
      </c>
    </row>
    <row r="395" spans="1:20" x14ac:dyDescent="0.3">
      <c r="A395" s="298">
        <v>385</v>
      </c>
      <c r="B395" s="240" t="s">
        <v>312</v>
      </c>
      <c r="C395" s="235">
        <v>388</v>
      </c>
      <c r="D395" s="241"/>
      <c r="E395" s="242"/>
      <c r="F395" s="243"/>
      <c r="G395" s="179">
        <v>24</v>
      </c>
      <c r="H395" s="179">
        <v>24</v>
      </c>
      <c r="I395" s="179">
        <v>101</v>
      </c>
      <c r="J395" s="179">
        <v>71</v>
      </c>
      <c r="K395" s="179">
        <f t="shared" ref="K395:K401" si="185">I395-H395</f>
        <v>77</v>
      </c>
      <c r="L395" s="179">
        <f t="shared" si="180"/>
        <v>30</v>
      </c>
      <c r="M395" s="179">
        <f t="shared" si="183"/>
        <v>24</v>
      </c>
      <c r="N395" s="179">
        <f t="shared" si="168"/>
        <v>6</v>
      </c>
      <c r="O395" s="179" t="str">
        <f t="shared" si="182"/>
        <v>70%</v>
      </c>
      <c r="P395" s="179">
        <f t="shared" si="169"/>
        <v>4.1999999999999993</v>
      </c>
      <c r="Q395" s="179">
        <v>0.1</v>
      </c>
      <c r="R395" s="179">
        <f t="shared" si="184"/>
        <v>24.1</v>
      </c>
      <c r="S395" s="179">
        <f t="shared" si="173"/>
        <v>24.1</v>
      </c>
      <c r="T395" s="232">
        <v>24</v>
      </c>
    </row>
    <row r="396" spans="1:20" x14ac:dyDescent="0.3">
      <c r="A396" s="298">
        <v>386</v>
      </c>
      <c r="B396" s="235" t="s">
        <v>313</v>
      </c>
      <c r="C396" s="235">
        <v>56</v>
      </c>
      <c r="D396" s="236"/>
      <c r="E396" s="179"/>
      <c r="F396" s="179"/>
      <c r="G396" s="237">
        <v>14.9</v>
      </c>
      <c r="H396" s="238">
        <f>G396</f>
        <v>14.9</v>
      </c>
      <c r="I396" s="179"/>
      <c r="J396" s="179"/>
      <c r="K396" s="238">
        <f t="shared" si="185"/>
        <v>-14.9</v>
      </c>
      <c r="L396" s="239">
        <f t="shared" si="180"/>
        <v>0</v>
      </c>
      <c r="M396" s="237">
        <f t="shared" si="183"/>
        <v>14.9</v>
      </c>
      <c r="N396" s="237">
        <f t="shared" si="168"/>
        <v>-14.9</v>
      </c>
      <c r="O396" s="179" t="str">
        <f t="shared" si="182"/>
        <v>50%</v>
      </c>
      <c r="P396" s="179">
        <f t="shared" si="169"/>
        <v>-7.45</v>
      </c>
      <c r="Q396" s="179">
        <v>0.1</v>
      </c>
      <c r="R396" s="179">
        <v>14.9</v>
      </c>
      <c r="S396" s="237">
        <f t="shared" si="173"/>
        <v>14.9</v>
      </c>
      <c r="T396" s="299">
        <f t="shared" ref="T396:T406" si="186">S396</f>
        <v>14.9</v>
      </c>
    </row>
    <row r="397" spans="1:20" x14ac:dyDescent="0.3">
      <c r="A397" s="298">
        <v>387</v>
      </c>
      <c r="B397" s="235" t="s">
        <v>314</v>
      </c>
      <c r="C397" s="235">
        <v>125</v>
      </c>
      <c r="D397" s="236" t="s">
        <v>45</v>
      </c>
      <c r="E397" s="245"/>
      <c r="F397" s="179"/>
      <c r="G397" s="238">
        <v>17.7</v>
      </c>
      <c r="H397" s="238">
        <f>G397</f>
        <v>17.7</v>
      </c>
      <c r="I397" s="179">
        <v>83</v>
      </c>
      <c r="J397" s="179">
        <v>69</v>
      </c>
      <c r="K397" s="238">
        <f t="shared" si="185"/>
        <v>65.3</v>
      </c>
      <c r="L397" s="239">
        <f t="shared" si="180"/>
        <v>14</v>
      </c>
      <c r="M397" s="237">
        <f t="shared" si="183"/>
        <v>17.7</v>
      </c>
      <c r="N397" s="237">
        <f t="shared" si="168"/>
        <v>-3.6999999999999993</v>
      </c>
      <c r="O397" s="179" t="str">
        <f t="shared" si="182"/>
        <v>50%</v>
      </c>
      <c r="P397" s="179">
        <f t="shared" si="169"/>
        <v>-1.8499999999999996</v>
      </c>
      <c r="Q397" s="179">
        <v>0.1</v>
      </c>
      <c r="R397" s="237">
        <f t="shared" ref="R397:R444" si="187">IF(M397&gt;=L397,(M397+P397),M397+Q397)</f>
        <v>15.85</v>
      </c>
      <c r="S397" s="237">
        <f t="shared" si="173"/>
        <v>15.85</v>
      </c>
      <c r="T397" s="299">
        <f t="shared" si="186"/>
        <v>15.85</v>
      </c>
    </row>
    <row r="398" spans="1:20" x14ac:dyDescent="0.3">
      <c r="A398" s="298">
        <v>388</v>
      </c>
      <c r="B398" s="235" t="s">
        <v>315</v>
      </c>
      <c r="C398" s="235">
        <v>36</v>
      </c>
      <c r="D398" s="236"/>
      <c r="E398" s="179"/>
      <c r="F398" s="179"/>
      <c r="G398" s="237">
        <v>13.6</v>
      </c>
      <c r="H398" s="238">
        <f>G398</f>
        <v>13.6</v>
      </c>
      <c r="I398" s="179"/>
      <c r="J398" s="179"/>
      <c r="K398" s="238">
        <f t="shared" si="185"/>
        <v>-13.6</v>
      </c>
      <c r="L398" s="239">
        <f t="shared" si="180"/>
        <v>0</v>
      </c>
      <c r="M398" s="237">
        <f t="shared" si="183"/>
        <v>13.6</v>
      </c>
      <c r="N398" s="237">
        <f t="shared" si="168"/>
        <v>-13.6</v>
      </c>
      <c r="O398" s="179" t="str">
        <f t="shared" si="182"/>
        <v>50%</v>
      </c>
      <c r="P398" s="179">
        <f t="shared" si="169"/>
        <v>-6.8</v>
      </c>
      <c r="Q398" s="179">
        <v>0.1</v>
      </c>
      <c r="R398" s="237">
        <f t="shared" si="187"/>
        <v>6.8</v>
      </c>
      <c r="S398" s="237">
        <f t="shared" si="173"/>
        <v>13.6</v>
      </c>
      <c r="T398" s="299">
        <f t="shared" si="186"/>
        <v>13.6</v>
      </c>
    </row>
    <row r="399" spans="1:20" x14ac:dyDescent="0.3">
      <c r="A399" s="298">
        <v>389</v>
      </c>
      <c r="B399" s="235" t="s">
        <v>316</v>
      </c>
      <c r="C399" s="235">
        <v>131</v>
      </c>
      <c r="D399" s="236"/>
      <c r="E399" s="179"/>
      <c r="F399" s="179"/>
      <c r="G399" s="179">
        <v>13.6</v>
      </c>
      <c r="H399" s="238">
        <f>G399</f>
        <v>13.6</v>
      </c>
      <c r="I399" s="179"/>
      <c r="J399" s="179"/>
      <c r="K399" s="238">
        <f t="shared" si="185"/>
        <v>-13.6</v>
      </c>
      <c r="L399" s="239">
        <f t="shared" si="180"/>
        <v>0</v>
      </c>
      <c r="M399" s="237">
        <f t="shared" si="183"/>
        <v>13.6</v>
      </c>
      <c r="N399" s="237">
        <f t="shared" si="168"/>
        <v>-13.6</v>
      </c>
      <c r="O399" s="179" t="str">
        <f t="shared" si="182"/>
        <v>50%</v>
      </c>
      <c r="P399" s="179">
        <f t="shared" si="169"/>
        <v>-6.8</v>
      </c>
      <c r="Q399" s="179">
        <v>0.1</v>
      </c>
      <c r="R399" s="237">
        <f t="shared" si="187"/>
        <v>6.8</v>
      </c>
      <c r="S399" s="237">
        <f t="shared" si="173"/>
        <v>13.6</v>
      </c>
      <c r="T399" s="299">
        <f t="shared" si="186"/>
        <v>13.6</v>
      </c>
    </row>
    <row r="400" spans="1:20" x14ac:dyDescent="0.3">
      <c r="A400" s="298">
        <v>390</v>
      </c>
      <c r="B400" s="72" t="s">
        <v>317</v>
      </c>
      <c r="C400" s="72">
        <v>212</v>
      </c>
      <c r="D400" s="75"/>
      <c r="E400" s="247"/>
      <c r="F400" s="31"/>
      <c r="G400" s="31">
        <v>10</v>
      </c>
      <c r="H400" s="246">
        <v>10</v>
      </c>
      <c r="I400" s="31">
        <v>89</v>
      </c>
      <c r="J400" s="31">
        <v>70</v>
      </c>
      <c r="K400" s="246">
        <f t="shared" si="185"/>
        <v>79</v>
      </c>
      <c r="L400" s="247">
        <f t="shared" si="180"/>
        <v>19</v>
      </c>
      <c r="M400" s="166">
        <f t="shared" si="183"/>
        <v>10</v>
      </c>
      <c r="N400" s="166">
        <f t="shared" si="168"/>
        <v>9</v>
      </c>
      <c r="O400" s="31" t="str">
        <f t="shared" si="182"/>
        <v>30%</v>
      </c>
      <c r="P400" s="31">
        <f t="shared" si="169"/>
        <v>2.6999999999999997</v>
      </c>
      <c r="Q400" s="179">
        <v>0.1</v>
      </c>
      <c r="R400" s="166">
        <f t="shared" si="187"/>
        <v>10.1</v>
      </c>
      <c r="S400" s="166">
        <f t="shared" si="173"/>
        <v>10.1</v>
      </c>
      <c r="T400" s="300">
        <f t="shared" si="186"/>
        <v>10.1</v>
      </c>
    </row>
    <row r="401" spans="1:20" x14ac:dyDescent="0.3">
      <c r="A401" s="298">
        <v>391</v>
      </c>
      <c r="B401" s="235" t="s">
        <v>318</v>
      </c>
      <c r="C401" s="235">
        <v>85</v>
      </c>
      <c r="D401" s="236"/>
      <c r="E401" s="179"/>
      <c r="F401" s="179"/>
      <c r="G401" s="237">
        <v>22.2</v>
      </c>
      <c r="H401" s="238">
        <f>G401</f>
        <v>22.2</v>
      </c>
      <c r="I401" s="179"/>
      <c r="J401" s="179"/>
      <c r="K401" s="238">
        <f t="shared" si="185"/>
        <v>-22.2</v>
      </c>
      <c r="L401" s="239">
        <f t="shared" si="180"/>
        <v>0</v>
      </c>
      <c r="M401" s="237">
        <f t="shared" si="183"/>
        <v>22.2</v>
      </c>
      <c r="N401" s="237">
        <f t="shared" si="168"/>
        <v>-22.2</v>
      </c>
      <c r="O401" s="179" t="str">
        <f t="shared" si="182"/>
        <v>70%</v>
      </c>
      <c r="P401" s="179">
        <f t="shared" si="169"/>
        <v>-15.54</v>
      </c>
      <c r="Q401" s="179">
        <v>0.1</v>
      </c>
      <c r="R401" s="237">
        <f t="shared" si="187"/>
        <v>6.66</v>
      </c>
      <c r="S401" s="237">
        <f t="shared" si="173"/>
        <v>22.2</v>
      </c>
      <c r="T401" s="299">
        <f t="shared" si="186"/>
        <v>22.2</v>
      </c>
    </row>
    <row r="402" spans="1:20" x14ac:dyDescent="0.3">
      <c r="A402" s="298">
        <v>392</v>
      </c>
      <c r="B402" s="235" t="s">
        <v>319</v>
      </c>
      <c r="C402" s="235">
        <v>311</v>
      </c>
      <c r="D402" s="236"/>
      <c r="E402" s="245"/>
      <c r="F402" s="179"/>
      <c r="G402" s="179">
        <v>24</v>
      </c>
      <c r="H402" s="179">
        <v>24</v>
      </c>
      <c r="I402" s="179">
        <v>93</v>
      </c>
      <c r="J402" s="179">
        <v>70</v>
      </c>
      <c r="K402" s="238"/>
      <c r="L402" s="239">
        <f t="shared" si="180"/>
        <v>23</v>
      </c>
      <c r="M402" s="237">
        <f t="shared" si="183"/>
        <v>24</v>
      </c>
      <c r="N402" s="237">
        <f t="shared" ref="N402:N459" si="188">L402-M402</f>
        <v>-1</v>
      </c>
      <c r="O402" s="179" t="str">
        <f t="shared" si="182"/>
        <v>70%</v>
      </c>
      <c r="P402" s="179">
        <f t="shared" ref="P402:P459" si="189">N402*O402</f>
        <v>-0.7</v>
      </c>
      <c r="Q402" s="179">
        <v>0.1</v>
      </c>
      <c r="R402" s="237">
        <f t="shared" si="187"/>
        <v>23.3</v>
      </c>
      <c r="S402" s="237">
        <f t="shared" si="173"/>
        <v>23.3</v>
      </c>
      <c r="T402" s="299">
        <f t="shared" si="186"/>
        <v>23.3</v>
      </c>
    </row>
    <row r="403" spans="1:20" x14ac:dyDescent="0.3">
      <c r="A403" s="298">
        <v>393</v>
      </c>
      <c r="B403" s="235" t="s">
        <v>322</v>
      </c>
      <c r="C403" s="235">
        <v>277</v>
      </c>
      <c r="D403" s="236"/>
      <c r="E403" s="179"/>
      <c r="F403" s="179"/>
      <c r="G403" s="237">
        <v>6</v>
      </c>
      <c r="H403" s="238">
        <v>6</v>
      </c>
      <c r="I403" s="179">
        <v>108</v>
      </c>
      <c r="J403" s="179">
        <v>71</v>
      </c>
      <c r="K403" s="238">
        <f t="shared" ref="K403:K415" si="190">I403-H403</f>
        <v>102</v>
      </c>
      <c r="L403" s="239">
        <f t="shared" si="180"/>
        <v>37</v>
      </c>
      <c r="M403" s="237">
        <f t="shared" si="183"/>
        <v>6</v>
      </c>
      <c r="N403" s="237">
        <f t="shared" si="188"/>
        <v>31</v>
      </c>
      <c r="O403" s="179" t="str">
        <f t="shared" si="182"/>
        <v>30%</v>
      </c>
      <c r="P403" s="179">
        <f t="shared" si="189"/>
        <v>9.2999999999999989</v>
      </c>
      <c r="Q403" s="179">
        <v>0.1</v>
      </c>
      <c r="R403" s="237">
        <f t="shared" si="187"/>
        <v>6.1</v>
      </c>
      <c r="S403" s="237">
        <f t="shared" si="173"/>
        <v>6.1</v>
      </c>
      <c r="T403" s="299">
        <f t="shared" si="186"/>
        <v>6.1</v>
      </c>
    </row>
    <row r="404" spans="1:20" x14ac:dyDescent="0.3">
      <c r="A404" s="298">
        <v>394</v>
      </c>
      <c r="B404" s="235" t="s">
        <v>323</v>
      </c>
      <c r="C404" s="235">
        <v>258</v>
      </c>
      <c r="D404" s="236"/>
      <c r="E404" s="179"/>
      <c r="F404" s="179"/>
      <c r="G404" s="179">
        <v>5.4</v>
      </c>
      <c r="H404" s="238">
        <f>G404</f>
        <v>5.4</v>
      </c>
      <c r="I404" s="179"/>
      <c r="J404" s="179"/>
      <c r="K404" s="238">
        <f t="shared" si="190"/>
        <v>-5.4</v>
      </c>
      <c r="L404" s="239">
        <f t="shared" si="180"/>
        <v>0</v>
      </c>
      <c r="M404" s="237">
        <f t="shared" si="183"/>
        <v>5.4</v>
      </c>
      <c r="N404" s="237">
        <f t="shared" si="188"/>
        <v>-5.4</v>
      </c>
      <c r="O404" s="179" t="str">
        <f t="shared" si="182"/>
        <v>15%</v>
      </c>
      <c r="P404" s="179">
        <f t="shared" si="189"/>
        <v>-0.81</v>
      </c>
      <c r="Q404" s="179">
        <v>0.1</v>
      </c>
      <c r="R404" s="237">
        <f t="shared" si="187"/>
        <v>4.59</v>
      </c>
      <c r="S404" s="237">
        <f t="shared" si="173"/>
        <v>5.4</v>
      </c>
      <c r="T404" s="299">
        <f t="shared" si="186"/>
        <v>5.4</v>
      </c>
    </row>
    <row r="405" spans="1:20" x14ac:dyDescent="0.3">
      <c r="A405" s="298">
        <v>395</v>
      </c>
      <c r="B405" s="236" t="s">
        <v>324</v>
      </c>
      <c r="C405" s="235">
        <v>391</v>
      </c>
      <c r="D405" s="236" t="s">
        <v>20</v>
      </c>
      <c r="E405" s="179"/>
      <c r="F405" s="179"/>
      <c r="G405" s="179">
        <v>10</v>
      </c>
      <c r="H405" s="179">
        <v>10</v>
      </c>
      <c r="I405" s="179">
        <v>80</v>
      </c>
      <c r="J405" s="179">
        <v>69</v>
      </c>
      <c r="K405" s="179">
        <f t="shared" si="190"/>
        <v>70</v>
      </c>
      <c r="L405" s="179">
        <f t="shared" si="180"/>
        <v>11</v>
      </c>
      <c r="M405" s="179">
        <f t="shared" si="183"/>
        <v>10</v>
      </c>
      <c r="N405" s="179">
        <f t="shared" si="188"/>
        <v>1</v>
      </c>
      <c r="O405" s="179" t="str">
        <f t="shared" si="182"/>
        <v>30%</v>
      </c>
      <c r="P405" s="179">
        <f t="shared" si="189"/>
        <v>0.3</v>
      </c>
      <c r="Q405" s="179">
        <v>0.1</v>
      </c>
      <c r="R405" s="179">
        <f t="shared" si="187"/>
        <v>10.1</v>
      </c>
      <c r="S405" s="179">
        <f t="shared" si="173"/>
        <v>10.1</v>
      </c>
      <c r="T405" s="299">
        <f t="shared" si="186"/>
        <v>10.1</v>
      </c>
    </row>
    <row r="406" spans="1:20" x14ac:dyDescent="0.3">
      <c r="A406" s="298">
        <v>396</v>
      </c>
      <c r="B406" s="235" t="s">
        <v>325</v>
      </c>
      <c r="C406" s="235">
        <v>295</v>
      </c>
      <c r="D406" s="236"/>
      <c r="E406" s="286"/>
      <c r="F406" s="179"/>
      <c r="G406" s="237">
        <v>19</v>
      </c>
      <c r="H406" s="238">
        <v>19</v>
      </c>
      <c r="I406" s="179">
        <v>82</v>
      </c>
      <c r="J406" s="179">
        <v>69</v>
      </c>
      <c r="K406" s="238">
        <f t="shared" si="190"/>
        <v>63</v>
      </c>
      <c r="L406" s="239">
        <f t="shared" si="180"/>
        <v>13</v>
      </c>
      <c r="M406" s="237">
        <f t="shared" si="183"/>
        <v>19</v>
      </c>
      <c r="N406" s="237">
        <f t="shared" si="188"/>
        <v>-6</v>
      </c>
      <c r="O406" s="179" t="str">
        <f t="shared" si="182"/>
        <v>50%</v>
      </c>
      <c r="P406" s="179">
        <f t="shared" si="189"/>
        <v>-3</v>
      </c>
      <c r="Q406" s="179">
        <v>0.1</v>
      </c>
      <c r="R406" s="237">
        <f t="shared" si="187"/>
        <v>16</v>
      </c>
      <c r="S406" s="237">
        <f t="shared" si="173"/>
        <v>16</v>
      </c>
      <c r="T406" s="299">
        <f t="shared" si="186"/>
        <v>16</v>
      </c>
    </row>
    <row r="407" spans="1:20" x14ac:dyDescent="0.3">
      <c r="A407" s="298">
        <v>397</v>
      </c>
      <c r="B407" s="72" t="s">
        <v>465</v>
      </c>
      <c r="C407" s="72">
        <v>454</v>
      </c>
      <c r="D407" s="252"/>
      <c r="E407" s="253"/>
      <c r="F407" s="254"/>
      <c r="G407" s="31">
        <v>12.1</v>
      </c>
      <c r="H407" s="31">
        <v>12</v>
      </c>
      <c r="I407" s="31">
        <v>91</v>
      </c>
      <c r="J407" s="31">
        <v>70</v>
      </c>
      <c r="K407" s="31">
        <f t="shared" si="190"/>
        <v>79</v>
      </c>
      <c r="L407" s="31">
        <f t="shared" si="180"/>
        <v>21</v>
      </c>
      <c r="M407" s="31">
        <f t="shared" si="183"/>
        <v>12.1</v>
      </c>
      <c r="N407" s="31">
        <f t="shared" si="188"/>
        <v>8.9</v>
      </c>
      <c r="O407" s="31" t="str">
        <f t="shared" si="182"/>
        <v>30%</v>
      </c>
      <c r="P407" s="31">
        <f t="shared" si="189"/>
        <v>2.67</v>
      </c>
      <c r="Q407" s="179">
        <v>0.1</v>
      </c>
      <c r="R407" s="31">
        <f t="shared" si="187"/>
        <v>12.2</v>
      </c>
      <c r="S407" s="31">
        <f t="shared" si="173"/>
        <v>12.2</v>
      </c>
      <c r="T407" s="300">
        <f>S407</f>
        <v>12.2</v>
      </c>
    </row>
    <row r="408" spans="1:20" x14ac:dyDescent="0.3">
      <c r="A408" s="298">
        <v>398</v>
      </c>
      <c r="B408" s="268" t="s">
        <v>328</v>
      </c>
      <c r="C408" s="72">
        <v>392</v>
      </c>
      <c r="D408" s="269"/>
      <c r="E408" s="76"/>
      <c r="F408" s="270"/>
      <c r="G408" s="31">
        <v>16</v>
      </c>
      <c r="H408" s="31">
        <v>16</v>
      </c>
      <c r="I408" s="31">
        <v>98</v>
      </c>
      <c r="J408" s="31">
        <v>70</v>
      </c>
      <c r="K408" s="31">
        <f t="shared" si="190"/>
        <v>82</v>
      </c>
      <c r="L408" s="31">
        <f t="shared" si="180"/>
        <v>28</v>
      </c>
      <c r="M408" s="31">
        <f t="shared" si="183"/>
        <v>16</v>
      </c>
      <c r="N408" s="31">
        <f t="shared" si="188"/>
        <v>12</v>
      </c>
      <c r="O408" s="31" t="str">
        <f t="shared" si="182"/>
        <v>50%</v>
      </c>
      <c r="P408" s="31">
        <f t="shared" si="189"/>
        <v>6</v>
      </c>
      <c r="Q408" s="179">
        <v>0.1</v>
      </c>
      <c r="R408" s="31">
        <f t="shared" si="187"/>
        <v>16.100000000000001</v>
      </c>
      <c r="S408" s="31">
        <f t="shared" si="173"/>
        <v>16.100000000000001</v>
      </c>
      <c r="T408" s="302">
        <v>21</v>
      </c>
    </row>
    <row r="409" spans="1:20" x14ac:dyDescent="0.3">
      <c r="A409" s="298">
        <v>399</v>
      </c>
      <c r="B409" s="235" t="s">
        <v>329</v>
      </c>
      <c r="C409" s="235">
        <v>164</v>
      </c>
      <c r="D409" s="236"/>
      <c r="E409" s="179"/>
      <c r="F409" s="179"/>
      <c r="G409" s="179">
        <v>5.4</v>
      </c>
      <c r="H409" s="238">
        <f>G409</f>
        <v>5.4</v>
      </c>
      <c r="I409" s="179"/>
      <c r="J409" s="179"/>
      <c r="K409" s="238">
        <f t="shared" si="190"/>
        <v>-5.4</v>
      </c>
      <c r="L409" s="239">
        <f t="shared" si="180"/>
        <v>0</v>
      </c>
      <c r="M409" s="237">
        <f t="shared" si="183"/>
        <v>5.4</v>
      </c>
      <c r="N409" s="237">
        <f t="shared" si="188"/>
        <v>-5.4</v>
      </c>
      <c r="O409" s="179" t="str">
        <f t="shared" si="182"/>
        <v>15%</v>
      </c>
      <c r="P409" s="179">
        <f t="shared" si="189"/>
        <v>-0.81</v>
      </c>
      <c r="Q409" s="179">
        <v>0.1</v>
      </c>
      <c r="R409" s="237">
        <f t="shared" si="187"/>
        <v>4.59</v>
      </c>
      <c r="S409" s="237">
        <f t="shared" si="173"/>
        <v>5.4</v>
      </c>
      <c r="T409" s="299">
        <f t="shared" ref="T409:T410" si="191">S409</f>
        <v>5.4</v>
      </c>
    </row>
    <row r="410" spans="1:20" x14ac:dyDescent="0.3">
      <c r="A410" s="298">
        <v>400</v>
      </c>
      <c r="B410" s="235" t="s">
        <v>333</v>
      </c>
      <c r="C410" s="235">
        <v>394</v>
      </c>
      <c r="D410" s="236"/>
      <c r="E410" s="179"/>
      <c r="F410" s="179"/>
      <c r="G410" s="179">
        <v>4</v>
      </c>
      <c r="H410" s="238">
        <v>4</v>
      </c>
      <c r="I410" s="179"/>
      <c r="J410" s="179">
        <v>70</v>
      </c>
      <c r="K410" s="238">
        <f t="shared" si="190"/>
        <v>-4</v>
      </c>
      <c r="L410" s="239">
        <f t="shared" si="180"/>
        <v>-70</v>
      </c>
      <c r="M410" s="237">
        <f t="shared" si="183"/>
        <v>4</v>
      </c>
      <c r="N410" s="237">
        <f t="shared" si="188"/>
        <v>-74</v>
      </c>
      <c r="O410" s="179" t="str">
        <f t="shared" si="182"/>
        <v>15%</v>
      </c>
      <c r="P410" s="179">
        <f t="shared" si="189"/>
        <v>-11.1</v>
      </c>
      <c r="Q410" s="179">
        <v>0.1</v>
      </c>
      <c r="R410" s="237">
        <f t="shared" si="187"/>
        <v>-7.1</v>
      </c>
      <c r="S410" s="237">
        <f t="shared" si="173"/>
        <v>4</v>
      </c>
      <c r="T410" s="299">
        <f t="shared" si="191"/>
        <v>4</v>
      </c>
    </row>
    <row r="411" spans="1:20" x14ac:dyDescent="0.3">
      <c r="A411" s="298">
        <v>401</v>
      </c>
      <c r="B411" s="72" t="s">
        <v>449</v>
      </c>
      <c r="C411" s="72">
        <v>436</v>
      </c>
      <c r="D411" s="252" t="s">
        <v>20</v>
      </c>
      <c r="E411" s="255"/>
      <c r="F411" s="254"/>
      <c r="G411" s="166">
        <v>16</v>
      </c>
      <c r="H411" s="246">
        <v>16</v>
      </c>
      <c r="I411" s="31"/>
      <c r="J411" s="31">
        <v>70</v>
      </c>
      <c r="K411" s="246">
        <f t="shared" si="190"/>
        <v>-16</v>
      </c>
      <c r="L411" s="247">
        <f t="shared" si="180"/>
        <v>-70</v>
      </c>
      <c r="M411" s="166">
        <f t="shared" si="183"/>
        <v>16</v>
      </c>
      <c r="N411" s="166">
        <f t="shared" si="188"/>
        <v>-86</v>
      </c>
      <c r="O411" s="251">
        <v>0.7</v>
      </c>
      <c r="P411" s="31">
        <f t="shared" si="189"/>
        <v>-60.199999999999996</v>
      </c>
      <c r="Q411" s="179">
        <v>0.1</v>
      </c>
      <c r="R411" s="166">
        <f t="shared" si="187"/>
        <v>-44.199999999999996</v>
      </c>
      <c r="S411" s="166">
        <f t="shared" si="173"/>
        <v>16</v>
      </c>
      <c r="T411" s="300">
        <v>16</v>
      </c>
    </row>
    <row r="412" spans="1:20" x14ac:dyDescent="0.3">
      <c r="A412" s="298">
        <v>402</v>
      </c>
      <c r="B412" s="235" t="s">
        <v>334</v>
      </c>
      <c r="C412" s="235">
        <v>395</v>
      </c>
      <c r="D412" s="236"/>
      <c r="E412" s="242"/>
      <c r="F412" s="179"/>
      <c r="G412" s="179">
        <v>20</v>
      </c>
      <c r="H412" s="238">
        <v>20</v>
      </c>
      <c r="I412" s="179">
        <v>104</v>
      </c>
      <c r="J412" s="179">
        <v>70</v>
      </c>
      <c r="K412" s="238">
        <f t="shared" si="190"/>
        <v>84</v>
      </c>
      <c r="L412" s="239">
        <f t="shared" si="180"/>
        <v>34</v>
      </c>
      <c r="M412" s="237">
        <f t="shared" si="183"/>
        <v>20</v>
      </c>
      <c r="N412" s="237">
        <f t="shared" si="188"/>
        <v>14</v>
      </c>
      <c r="O412" s="179" t="str">
        <f t="shared" ref="O412:O441" si="192">IF(M412&gt;=19.5,"70%",IF(M412&gt;=13.5,"50%",IF(M412&gt;=5.5,"30%",IF(M412&gt;=0.1,"15%"))))</f>
        <v>70%</v>
      </c>
      <c r="P412" s="179">
        <f t="shared" si="189"/>
        <v>9.7999999999999989</v>
      </c>
      <c r="Q412" s="179">
        <v>0.1</v>
      </c>
      <c r="R412" s="237">
        <f t="shared" si="187"/>
        <v>20.100000000000001</v>
      </c>
      <c r="S412" s="237">
        <f t="shared" ref="S412:S471" si="193">IF(I412&gt;1,(R412),G412)</f>
        <v>20.100000000000001</v>
      </c>
      <c r="T412" s="299">
        <f>S412</f>
        <v>20.100000000000001</v>
      </c>
    </row>
    <row r="413" spans="1:20" x14ac:dyDescent="0.3">
      <c r="A413" s="298">
        <v>403</v>
      </c>
      <c r="B413" s="235" t="s">
        <v>336</v>
      </c>
      <c r="C413" s="235">
        <v>43</v>
      </c>
      <c r="D413" s="236"/>
      <c r="E413" s="179"/>
      <c r="F413" s="179"/>
      <c r="G413" s="237">
        <v>9.6999999999999993</v>
      </c>
      <c r="H413" s="238">
        <f>G413</f>
        <v>9.6999999999999993</v>
      </c>
      <c r="I413" s="179"/>
      <c r="J413" s="179"/>
      <c r="K413" s="238">
        <f t="shared" si="190"/>
        <v>-9.6999999999999993</v>
      </c>
      <c r="L413" s="239">
        <f t="shared" si="180"/>
        <v>0</v>
      </c>
      <c r="M413" s="237">
        <f t="shared" si="183"/>
        <v>9.6999999999999993</v>
      </c>
      <c r="N413" s="237">
        <f t="shared" si="188"/>
        <v>-9.6999999999999993</v>
      </c>
      <c r="O413" s="179" t="str">
        <f t="shared" si="192"/>
        <v>30%</v>
      </c>
      <c r="P413" s="179">
        <f t="shared" si="189"/>
        <v>-2.9099999999999997</v>
      </c>
      <c r="Q413" s="179">
        <v>0.1</v>
      </c>
      <c r="R413" s="237">
        <f t="shared" si="187"/>
        <v>6.7899999999999991</v>
      </c>
      <c r="S413" s="237">
        <f t="shared" si="193"/>
        <v>9.6999999999999993</v>
      </c>
      <c r="T413" s="299">
        <f>S413</f>
        <v>9.6999999999999993</v>
      </c>
    </row>
    <row r="414" spans="1:20" x14ac:dyDescent="0.3">
      <c r="A414" s="298">
        <v>404</v>
      </c>
      <c r="B414" s="72" t="s">
        <v>464</v>
      </c>
      <c r="C414" s="72">
        <v>453</v>
      </c>
      <c r="D414" s="252"/>
      <c r="E414" s="253"/>
      <c r="F414" s="254"/>
      <c r="G414" s="31">
        <v>16</v>
      </c>
      <c r="H414" s="246">
        <f>G414</f>
        <v>16</v>
      </c>
      <c r="I414" s="31">
        <v>90</v>
      </c>
      <c r="J414" s="31">
        <v>70</v>
      </c>
      <c r="K414" s="246">
        <f t="shared" si="190"/>
        <v>74</v>
      </c>
      <c r="L414" s="247">
        <f t="shared" si="180"/>
        <v>20</v>
      </c>
      <c r="M414" s="166">
        <f t="shared" si="183"/>
        <v>16</v>
      </c>
      <c r="N414" s="166">
        <f t="shared" si="188"/>
        <v>4</v>
      </c>
      <c r="O414" s="31" t="str">
        <f t="shared" si="192"/>
        <v>50%</v>
      </c>
      <c r="P414" s="31">
        <f t="shared" si="189"/>
        <v>2</v>
      </c>
      <c r="Q414" s="179">
        <v>0.1</v>
      </c>
      <c r="R414" s="166">
        <f t="shared" si="187"/>
        <v>16.100000000000001</v>
      </c>
      <c r="S414" s="166">
        <f t="shared" si="193"/>
        <v>16.100000000000001</v>
      </c>
      <c r="T414" s="300">
        <f t="shared" ref="T414:T423" si="194">S414</f>
        <v>16.100000000000001</v>
      </c>
    </row>
    <row r="415" spans="1:20" x14ac:dyDescent="0.3">
      <c r="A415" s="298">
        <v>405</v>
      </c>
      <c r="B415" s="235" t="s">
        <v>342</v>
      </c>
      <c r="C415" s="235">
        <v>221</v>
      </c>
      <c r="D415" s="236"/>
      <c r="E415" s="179"/>
      <c r="F415" s="179"/>
      <c r="G415" s="179">
        <v>24</v>
      </c>
      <c r="H415" s="238">
        <f>G415</f>
        <v>24</v>
      </c>
      <c r="I415" s="179"/>
      <c r="J415" s="179"/>
      <c r="K415" s="238">
        <f t="shared" si="190"/>
        <v>-24</v>
      </c>
      <c r="L415" s="239">
        <f t="shared" si="180"/>
        <v>0</v>
      </c>
      <c r="M415" s="237">
        <f t="shared" si="183"/>
        <v>24</v>
      </c>
      <c r="N415" s="237">
        <f t="shared" si="188"/>
        <v>-24</v>
      </c>
      <c r="O415" s="179" t="str">
        <f t="shared" si="192"/>
        <v>70%</v>
      </c>
      <c r="P415" s="179">
        <f t="shared" si="189"/>
        <v>-16.799999999999997</v>
      </c>
      <c r="Q415" s="179">
        <v>0.1</v>
      </c>
      <c r="R415" s="237">
        <f t="shared" si="187"/>
        <v>7.2000000000000028</v>
      </c>
      <c r="S415" s="237">
        <f t="shared" si="193"/>
        <v>24</v>
      </c>
      <c r="T415" s="299">
        <f t="shared" si="194"/>
        <v>24</v>
      </c>
    </row>
    <row r="416" spans="1:20" x14ac:dyDescent="0.3">
      <c r="A416" s="298">
        <v>406</v>
      </c>
      <c r="B416" s="235" t="s">
        <v>343</v>
      </c>
      <c r="C416" s="235">
        <v>307</v>
      </c>
      <c r="D416" s="236" t="s">
        <v>65</v>
      </c>
      <c r="E416" s="242"/>
      <c r="F416" s="179"/>
      <c r="G416" s="179">
        <v>22</v>
      </c>
      <c r="H416" s="179">
        <v>22</v>
      </c>
      <c r="I416" s="179">
        <v>110</v>
      </c>
      <c r="J416" s="179">
        <v>70</v>
      </c>
      <c r="K416" s="238"/>
      <c r="L416" s="239">
        <f t="shared" si="180"/>
        <v>40</v>
      </c>
      <c r="M416" s="237">
        <f t="shared" si="183"/>
        <v>22</v>
      </c>
      <c r="N416" s="237">
        <f t="shared" si="188"/>
        <v>18</v>
      </c>
      <c r="O416" s="179" t="str">
        <f t="shared" si="192"/>
        <v>70%</v>
      </c>
      <c r="P416" s="179">
        <f t="shared" si="189"/>
        <v>12.6</v>
      </c>
      <c r="Q416" s="179">
        <v>0.1</v>
      </c>
      <c r="R416" s="237">
        <f t="shared" si="187"/>
        <v>22.1</v>
      </c>
      <c r="S416" s="237">
        <f t="shared" si="193"/>
        <v>22.1</v>
      </c>
      <c r="T416" s="299">
        <f t="shared" si="194"/>
        <v>22.1</v>
      </c>
    </row>
    <row r="417" spans="1:20" x14ac:dyDescent="0.3">
      <c r="A417" s="298">
        <v>407</v>
      </c>
      <c r="B417" s="235" t="s">
        <v>346</v>
      </c>
      <c r="C417" s="235">
        <v>155</v>
      </c>
      <c r="D417" s="236"/>
      <c r="E417" s="242"/>
      <c r="F417" s="179"/>
      <c r="G417" s="179">
        <v>24.1</v>
      </c>
      <c r="H417" s="238">
        <f>G417</f>
        <v>24.1</v>
      </c>
      <c r="I417" s="179">
        <v>106</v>
      </c>
      <c r="J417" s="179">
        <v>70</v>
      </c>
      <c r="K417" s="238">
        <f t="shared" ref="K417:K427" si="195">I417-H417</f>
        <v>81.900000000000006</v>
      </c>
      <c r="L417" s="239">
        <f t="shared" si="180"/>
        <v>36</v>
      </c>
      <c r="M417" s="237">
        <f t="shared" si="183"/>
        <v>24.1</v>
      </c>
      <c r="N417" s="237">
        <f t="shared" si="188"/>
        <v>11.899999999999999</v>
      </c>
      <c r="O417" s="179" t="str">
        <f t="shared" si="192"/>
        <v>70%</v>
      </c>
      <c r="P417" s="179">
        <f t="shared" si="189"/>
        <v>8.3299999999999983</v>
      </c>
      <c r="Q417" s="179">
        <v>0.1</v>
      </c>
      <c r="R417" s="237">
        <f t="shared" si="187"/>
        <v>24.200000000000003</v>
      </c>
      <c r="S417" s="237">
        <f t="shared" si="193"/>
        <v>24.200000000000003</v>
      </c>
      <c r="T417" s="299">
        <f t="shared" si="194"/>
        <v>24.200000000000003</v>
      </c>
    </row>
    <row r="418" spans="1:20" x14ac:dyDescent="0.3">
      <c r="A418" s="298">
        <v>408</v>
      </c>
      <c r="B418" s="235" t="s">
        <v>347</v>
      </c>
      <c r="C418" s="235">
        <v>202</v>
      </c>
      <c r="D418" s="236" t="s">
        <v>17</v>
      </c>
      <c r="E418" s="179"/>
      <c r="F418" s="179"/>
      <c r="G418" s="179">
        <v>15</v>
      </c>
      <c r="H418" s="238">
        <v>15</v>
      </c>
      <c r="I418" s="179">
        <v>89</v>
      </c>
      <c r="J418" s="179">
        <v>72</v>
      </c>
      <c r="K418" s="238">
        <f t="shared" si="195"/>
        <v>74</v>
      </c>
      <c r="L418" s="239">
        <f t="shared" si="180"/>
        <v>17</v>
      </c>
      <c r="M418" s="237">
        <f t="shared" si="183"/>
        <v>15</v>
      </c>
      <c r="N418" s="237">
        <f t="shared" si="188"/>
        <v>2</v>
      </c>
      <c r="O418" s="179" t="str">
        <f t="shared" si="192"/>
        <v>50%</v>
      </c>
      <c r="P418" s="179">
        <f t="shared" si="189"/>
        <v>1</v>
      </c>
      <c r="Q418" s="179">
        <v>0.1</v>
      </c>
      <c r="R418" s="237">
        <f t="shared" si="187"/>
        <v>15.1</v>
      </c>
      <c r="S418" s="237">
        <f t="shared" si="193"/>
        <v>15.1</v>
      </c>
      <c r="T418" s="299">
        <f t="shared" si="194"/>
        <v>15.1</v>
      </c>
    </row>
    <row r="419" spans="1:20" x14ac:dyDescent="0.3">
      <c r="A419" s="298">
        <v>409</v>
      </c>
      <c r="B419" s="235" t="s">
        <v>348</v>
      </c>
      <c r="C419" s="235">
        <v>87</v>
      </c>
      <c r="D419" s="236"/>
      <c r="E419" s="179"/>
      <c r="F419" s="179"/>
      <c r="G419" s="179">
        <v>24</v>
      </c>
      <c r="H419" s="179">
        <v>24</v>
      </c>
      <c r="I419" s="179">
        <v>106</v>
      </c>
      <c r="J419" s="179">
        <v>70</v>
      </c>
      <c r="K419" s="238">
        <f t="shared" si="195"/>
        <v>82</v>
      </c>
      <c r="L419" s="239">
        <f t="shared" si="180"/>
        <v>36</v>
      </c>
      <c r="M419" s="237">
        <f t="shared" si="183"/>
        <v>24</v>
      </c>
      <c r="N419" s="237">
        <f t="shared" si="188"/>
        <v>12</v>
      </c>
      <c r="O419" s="179" t="str">
        <f t="shared" si="192"/>
        <v>70%</v>
      </c>
      <c r="P419" s="179">
        <f t="shared" si="189"/>
        <v>8.3999999999999986</v>
      </c>
      <c r="Q419" s="179">
        <v>0.1</v>
      </c>
      <c r="R419" s="237">
        <f t="shared" si="187"/>
        <v>24.1</v>
      </c>
      <c r="S419" s="237">
        <f t="shared" si="193"/>
        <v>24.1</v>
      </c>
      <c r="T419" s="299">
        <f t="shared" si="194"/>
        <v>24.1</v>
      </c>
    </row>
    <row r="420" spans="1:20" x14ac:dyDescent="0.3">
      <c r="A420" s="298">
        <v>410</v>
      </c>
      <c r="B420" s="235" t="s">
        <v>350</v>
      </c>
      <c r="C420" s="235">
        <v>156</v>
      </c>
      <c r="D420" s="236"/>
      <c r="E420" s="179"/>
      <c r="F420" s="179"/>
      <c r="G420" s="179">
        <v>20.6</v>
      </c>
      <c r="H420" s="238">
        <f>G420</f>
        <v>20.6</v>
      </c>
      <c r="I420" s="179"/>
      <c r="J420" s="179"/>
      <c r="K420" s="238">
        <f t="shared" si="195"/>
        <v>-20.6</v>
      </c>
      <c r="L420" s="239">
        <f t="shared" si="180"/>
        <v>0</v>
      </c>
      <c r="M420" s="237">
        <f t="shared" si="183"/>
        <v>20.6</v>
      </c>
      <c r="N420" s="237">
        <f t="shared" si="188"/>
        <v>-20.6</v>
      </c>
      <c r="O420" s="179" t="str">
        <f t="shared" si="192"/>
        <v>70%</v>
      </c>
      <c r="P420" s="179">
        <f t="shared" si="189"/>
        <v>-14.42</v>
      </c>
      <c r="Q420" s="179">
        <v>0.1</v>
      </c>
      <c r="R420" s="237">
        <f t="shared" si="187"/>
        <v>6.1800000000000015</v>
      </c>
      <c r="S420" s="237">
        <f t="shared" si="193"/>
        <v>20.6</v>
      </c>
      <c r="T420" s="299">
        <f t="shared" si="194"/>
        <v>20.6</v>
      </c>
    </row>
    <row r="421" spans="1:20" x14ac:dyDescent="0.3">
      <c r="A421" s="298">
        <v>411</v>
      </c>
      <c r="B421" s="235" t="s">
        <v>351</v>
      </c>
      <c r="C421" s="235">
        <v>302</v>
      </c>
      <c r="D421" s="236"/>
      <c r="E421" s="245"/>
      <c r="F421" s="179"/>
      <c r="G421" s="179">
        <v>24</v>
      </c>
      <c r="H421" s="179">
        <v>24</v>
      </c>
      <c r="I421" s="179">
        <v>106</v>
      </c>
      <c r="J421" s="179">
        <v>70</v>
      </c>
      <c r="K421" s="238">
        <f t="shared" si="195"/>
        <v>82</v>
      </c>
      <c r="L421" s="239">
        <f t="shared" si="180"/>
        <v>36</v>
      </c>
      <c r="M421" s="237">
        <f t="shared" si="183"/>
        <v>24</v>
      </c>
      <c r="N421" s="237">
        <f t="shared" si="188"/>
        <v>12</v>
      </c>
      <c r="O421" s="179" t="str">
        <f t="shared" si="192"/>
        <v>70%</v>
      </c>
      <c r="P421" s="179">
        <f t="shared" si="189"/>
        <v>8.3999999999999986</v>
      </c>
      <c r="Q421" s="179">
        <v>0.1</v>
      </c>
      <c r="R421" s="237">
        <f t="shared" si="187"/>
        <v>24.1</v>
      </c>
      <c r="S421" s="237">
        <f t="shared" si="193"/>
        <v>24.1</v>
      </c>
      <c r="T421" s="299">
        <f t="shared" si="194"/>
        <v>24.1</v>
      </c>
    </row>
    <row r="422" spans="1:20" x14ac:dyDescent="0.3">
      <c r="A422" s="298">
        <v>412</v>
      </c>
      <c r="B422" s="235" t="s">
        <v>352</v>
      </c>
      <c r="C422" s="235">
        <v>280</v>
      </c>
      <c r="D422" s="236" t="s">
        <v>65</v>
      </c>
      <c r="E422" s="179"/>
      <c r="F422" s="179"/>
      <c r="G422" s="237">
        <v>13</v>
      </c>
      <c r="H422" s="238">
        <v>13</v>
      </c>
      <c r="I422" s="179">
        <v>94</v>
      </c>
      <c r="J422" s="179">
        <v>69</v>
      </c>
      <c r="K422" s="238">
        <f t="shared" si="195"/>
        <v>81</v>
      </c>
      <c r="L422" s="239">
        <f t="shared" si="180"/>
        <v>25</v>
      </c>
      <c r="M422" s="237">
        <f t="shared" si="183"/>
        <v>13</v>
      </c>
      <c r="N422" s="237">
        <f t="shared" si="188"/>
        <v>12</v>
      </c>
      <c r="O422" s="179" t="str">
        <f t="shared" si="192"/>
        <v>30%</v>
      </c>
      <c r="P422" s="179">
        <f t="shared" si="189"/>
        <v>3.5999999999999996</v>
      </c>
      <c r="Q422" s="179">
        <v>0.1</v>
      </c>
      <c r="R422" s="237">
        <f t="shared" si="187"/>
        <v>13.1</v>
      </c>
      <c r="S422" s="237">
        <f t="shared" si="193"/>
        <v>13.1</v>
      </c>
      <c r="T422" s="299">
        <f t="shared" si="194"/>
        <v>13.1</v>
      </c>
    </row>
    <row r="423" spans="1:20" x14ac:dyDescent="0.3">
      <c r="A423" s="298">
        <v>413</v>
      </c>
      <c r="B423" s="235" t="s">
        <v>353</v>
      </c>
      <c r="C423" s="235">
        <v>101</v>
      </c>
      <c r="D423" s="236"/>
      <c r="E423" s="179"/>
      <c r="F423" s="179"/>
      <c r="G423" s="237">
        <v>24</v>
      </c>
      <c r="H423" s="238">
        <f>G423</f>
        <v>24</v>
      </c>
      <c r="I423" s="179"/>
      <c r="J423" s="179"/>
      <c r="K423" s="238">
        <f t="shared" si="195"/>
        <v>-24</v>
      </c>
      <c r="L423" s="239">
        <f t="shared" si="180"/>
        <v>0</v>
      </c>
      <c r="M423" s="237">
        <f t="shared" si="183"/>
        <v>24</v>
      </c>
      <c r="N423" s="237">
        <f t="shared" si="188"/>
        <v>-24</v>
      </c>
      <c r="O423" s="179" t="str">
        <f t="shared" si="192"/>
        <v>70%</v>
      </c>
      <c r="P423" s="179">
        <f t="shared" si="189"/>
        <v>-16.799999999999997</v>
      </c>
      <c r="Q423" s="179">
        <v>0.1</v>
      </c>
      <c r="R423" s="237">
        <f t="shared" si="187"/>
        <v>7.2000000000000028</v>
      </c>
      <c r="S423" s="237">
        <f t="shared" si="193"/>
        <v>24</v>
      </c>
      <c r="T423" s="299">
        <f t="shared" si="194"/>
        <v>24</v>
      </c>
    </row>
    <row r="424" spans="1:20" x14ac:dyDescent="0.3">
      <c r="A424" s="298">
        <v>414</v>
      </c>
      <c r="B424" s="235" t="s">
        <v>356</v>
      </c>
      <c r="C424" s="235">
        <v>399</v>
      </c>
      <c r="D424" s="236" t="s">
        <v>34</v>
      </c>
      <c r="E424" s="179"/>
      <c r="F424" s="179"/>
      <c r="G424" s="237">
        <v>19</v>
      </c>
      <c r="H424" s="238">
        <v>19</v>
      </c>
      <c r="I424" s="179"/>
      <c r="J424" s="179"/>
      <c r="K424" s="238">
        <f t="shared" si="195"/>
        <v>-19</v>
      </c>
      <c r="L424" s="239">
        <f t="shared" si="180"/>
        <v>0</v>
      </c>
      <c r="M424" s="237">
        <f t="shared" si="183"/>
        <v>19</v>
      </c>
      <c r="N424" s="237">
        <f t="shared" si="188"/>
        <v>-19</v>
      </c>
      <c r="O424" s="179" t="str">
        <f t="shared" si="192"/>
        <v>50%</v>
      </c>
      <c r="P424" s="179">
        <f t="shared" si="189"/>
        <v>-9.5</v>
      </c>
      <c r="Q424" s="179">
        <v>0.1</v>
      </c>
      <c r="R424" s="237">
        <f t="shared" si="187"/>
        <v>9.5</v>
      </c>
      <c r="S424" s="237">
        <f t="shared" si="193"/>
        <v>19</v>
      </c>
      <c r="T424" s="299">
        <f>S424</f>
        <v>19</v>
      </c>
    </row>
    <row r="425" spans="1:20" x14ac:dyDescent="0.3">
      <c r="A425" s="298">
        <v>415</v>
      </c>
      <c r="B425" s="235" t="s">
        <v>358</v>
      </c>
      <c r="C425" s="235">
        <v>115</v>
      </c>
      <c r="D425" s="236"/>
      <c r="E425" s="179"/>
      <c r="F425" s="179"/>
      <c r="G425" s="237">
        <v>10.199999999999999</v>
      </c>
      <c r="H425" s="238">
        <f>G425</f>
        <v>10.199999999999999</v>
      </c>
      <c r="I425" s="179"/>
      <c r="J425" s="179"/>
      <c r="K425" s="238">
        <f t="shared" si="195"/>
        <v>-10.199999999999999</v>
      </c>
      <c r="L425" s="239">
        <f t="shared" si="180"/>
        <v>0</v>
      </c>
      <c r="M425" s="237">
        <f t="shared" si="183"/>
        <v>10.199999999999999</v>
      </c>
      <c r="N425" s="237">
        <f t="shared" si="188"/>
        <v>-10.199999999999999</v>
      </c>
      <c r="O425" s="179" t="str">
        <f t="shared" si="192"/>
        <v>30%</v>
      </c>
      <c r="P425" s="179">
        <f t="shared" si="189"/>
        <v>-3.0599999999999996</v>
      </c>
      <c r="Q425" s="179">
        <v>0.1</v>
      </c>
      <c r="R425" s="237">
        <f t="shared" si="187"/>
        <v>7.14</v>
      </c>
      <c r="S425" s="237">
        <f t="shared" si="193"/>
        <v>10.199999999999999</v>
      </c>
      <c r="T425" s="299">
        <f t="shared" ref="T425:T429" si="196">S425</f>
        <v>10.199999999999999</v>
      </c>
    </row>
    <row r="426" spans="1:20" x14ac:dyDescent="0.3">
      <c r="A426" s="298">
        <v>416</v>
      </c>
      <c r="B426" s="236" t="s">
        <v>359</v>
      </c>
      <c r="C426" s="235">
        <v>400</v>
      </c>
      <c r="D426" s="236"/>
      <c r="E426" s="179"/>
      <c r="F426" s="179"/>
      <c r="G426" s="179">
        <v>24</v>
      </c>
      <c r="H426" s="179">
        <v>24</v>
      </c>
      <c r="I426" s="179">
        <v>90</v>
      </c>
      <c r="J426" s="179">
        <v>69</v>
      </c>
      <c r="K426" s="179">
        <f t="shared" si="195"/>
        <v>66</v>
      </c>
      <c r="L426" s="179">
        <f t="shared" si="180"/>
        <v>21</v>
      </c>
      <c r="M426" s="179">
        <f t="shared" si="183"/>
        <v>24</v>
      </c>
      <c r="N426" s="179">
        <f t="shared" si="188"/>
        <v>-3</v>
      </c>
      <c r="O426" s="179" t="str">
        <f t="shared" si="192"/>
        <v>70%</v>
      </c>
      <c r="P426" s="179">
        <f t="shared" si="189"/>
        <v>-2.0999999999999996</v>
      </c>
      <c r="Q426" s="179">
        <v>0.1</v>
      </c>
      <c r="R426" s="179">
        <f t="shared" si="187"/>
        <v>21.9</v>
      </c>
      <c r="S426" s="179">
        <f t="shared" si="193"/>
        <v>21.9</v>
      </c>
      <c r="T426" s="299">
        <f t="shared" si="196"/>
        <v>21.9</v>
      </c>
    </row>
    <row r="427" spans="1:20" x14ac:dyDescent="0.3">
      <c r="A427" s="298">
        <v>417</v>
      </c>
      <c r="B427" s="235" t="s">
        <v>360</v>
      </c>
      <c r="C427" s="235">
        <v>113</v>
      </c>
      <c r="D427" s="236" t="s">
        <v>24</v>
      </c>
      <c r="E427" s="242"/>
      <c r="F427" s="179"/>
      <c r="G427" s="237">
        <v>9.4</v>
      </c>
      <c r="H427" s="238">
        <f>G427</f>
        <v>9.4</v>
      </c>
      <c r="I427" s="179">
        <v>87</v>
      </c>
      <c r="J427" s="179">
        <v>70</v>
      </c>
      <c r="K427" s="238">
        <f t="shared" si="195"/>
        <v>77.599999999999994</v>
      </c>
      <c r="L427" s="239">
        <f t="shared" si="180"/>
        <v>17</v>
      </c>
      <c r="M427" s="237">
        <f t="shared" si="183"/>
        <v>9.4</v>
      </c>
      <c r="N427" s="237">
        <f t="shared" si="188"/>
        <v>7.6</v>
      </c>
      <c r="O427" s="179" t="str">
        <f t="shared" si="192"/>
        <v>30%</v>
      </c>
      <c r="P427" s="179">
        <f t="shared" si="189"/>
        <v>2.2799999999999998</v>
      </c>
      <c r="Q427" s="179">
        <v>0.1</v>
      </c>
      <c r="R427" s="237">
        <f t="shared" si="187"/>
        <v>9.5</v>
      </c>
      <c r="S427" s="237">
        <f t="shared" si="193"/>
        <v>9.5</v>
      </c>
      <c r="T427" s="299">
        <f t="shared" si="196"/>
        <v>9.5</v>
      </c>
    </row>
    <row r="428" spans="1:20" x14ac:dyDescent="0.3">
      <c r="A428" s="298">
        <v>418</v>
      </c>
      <c r="B428" s="235" t="s">
        <v>361</v>
      </c>
      <c r="C428" s="235">
        <v>26</v>
      </c>
      <c r="D428" s="236" t="s">
        <v>34</v>
      </c>
      <c r="E428" s="242"/>
      <c r="F428" s="179"/>
      <c r="G428" s="237">
        <v>12.5</v>
      </c>
      <c r="H428" s="238">
        <f>G428</f>
        <v>12.5</v>
      </c>
      <c r="I428" s="179">
        <v>96</v>
      </c>
      <c r="J428" s="179">
        <v>71</v>
      </c>
      <c r="K428" s="238">
        <v>99</v>
      </c>
      <c r="L428" s="239">
        <f t="shared" si="180"/>
        <v>25</v>
      </c>
      <c r="M428" s="237">
        <f t="shared" si="183"/>
        <v>12.5</v>
      </c>
      <c r="N428" s="237">
        <f t="shared" si="188"/>
        <v>12.5</v>
      </c>
      <c r="O428" s="179" t="str">
        <f t="shared" si="192"/>
        <v>30%</v>
      </c>
      <c r="P428" s="179">
        <f t="shared" si="189"/>
        <v>3.75</v>
      </c>
      <c r="Q428" s="179">
        <v>0.1</v>
      </c>
      <c r="R428" s="237">
        <f t="shared" si="187"/>
        <v>12.6</v>
      </c>
      <c r="S428" s="237">
        <f t="shared" si="193"/>
        <v>12.6</v>
      </c>
      <c r="T428" s="299">
        <f t="shared" si="196"/>
        <v>12.6</v>
      </c>
    </row>
    <row r="429" spans="1:20" x14ac:dyDescent="0.3">
      <c r="A429" s="298">
        <v>419</v>
      </c>
      <c r="B429" s="235" t="s">
        <v>362</v>
      </c>
      <c r="C429" s="235">
        <v>72</v>
      </c>
      <c r="D429" s="236"/>
      <c r="E429" s="179"/>
      <c r="F429" s="179"/>
      <c r="G429" s="237">
        <v>8.1</v>
      </c>
      <c r="H429" s="238">
        <f>G429</f>
        <v>8.1</v>
      </c>
      <c r="I429" s="179"/>
      <c r="J429" s="179"/>
      <c r="K429" s="238">
        <f t="shared" ref="K429:K434" si="197">I429-H429</f>
        <v>-8.1</v>
      </c>
      <c r="L429" s="239">
        <f t="shared" si="180"/>
        <v>0</v>
      </c>
      <c r="M429" s="237">
        <f t="shared" si="183"/>
        <v>8.1</v>
      </c>
      <c r="N429" s="237">
        <f t="shared" si="188"/>
        <v>-8.1</v>
      </c>
      <c r="O429" s="179" t="str">
        <f t="shared" si="192"/>
        <v>30%</v>
      </c>
      <c r="P429" s="179">
        <f t="shared" si="189"/>
        <v>-2.4299999999999997</v>
      </c>
      <c r="Q429" s="179">
        <v>0.1</v>
      </c>
      <c r="R429" s="237">
        <f t="shared" si="187"/>
        <v>5.67</v>
      </c>
      <c r="S429" s="237">
        <f t="shared" si="193"/>
        <v>8.1</v>
      </c>
      <c r="T429" s="299">
        <f t="shared" si="196"/>
        <v>8.1</v>
      </c>
    </row>
    <row r="430" spans="1:20" x14ac:dyDescent="0.3">
      <c r="A430" s="298">
        <v>420</v>
      </c>
      <c r="B430" s="72" t="s">
        <v>363</v>
      </c>
      <c r="C430" s="72">
        <v>292</v>
      </c>
      <c r="D430" s="75"/>
      <c r="E430" s="76"/>
      <c r="F430" s="270"/>
      <c r="G430" s="31">
        <v>19.8</v>
      </c>
      <c r="H430" s="31">
        <v>20</v>
      </c>
      <c r="I430" s="31">
        <v>95</v>
      </c>
      <c r="J430" s="31">
        <v>72</v>
      </c>
      <c r="K430" s="31">
        <f t="shared" si="197"/>
        <v>75</v>
      </c>
      <c r="L430" s="31">
        <f t="shared" si="180"/>
        <v>23</v>
      </c>
      <c r="M430" s="31">
        <f t="shared" si="183"/>
        <v>19.8</v>
      </c>
      <c r="N430" s="31">
        <f t="shared" si="188"/>
        <v>3.1999999999999993</v>
      </c>
      <c r="O430" s="31" t="str">
        <f t="shared" si="192"/>
        <v>70%</v>
      </c>
      <c r="P430" s="31">
        <f t="shared" si="189"/>
        <v>2.2399999999999993</v>
      </c>
      <c r="Q430" s="179">
        <v>0.1</v>
      </c>
      <c r="R430" s="31">
        <f t="shared" si="187"/>
        <v>19.900000000000002</v>
      </c>
      <c r="S430" s="31">
        <f t="shared" si="193"/>
        <v>19.900000000000002</v>
      </c>
      <c r="T430" s="302">
        <v>20</v>
      </c>
    </row>
    <row r="431" spans="1:20" x14ac:dyDescent="0.3">
      <c r="A431" s="298">
        <v>421</v>
      </c>
      <c r="B431" s="235" t="s">
        <v>364</v>
      </c>
      <c r="C431" s="235">
        <v>69</v>
      </c>
      <c r="D431" s="236"/>
      <c r="E431" s="242"/>
      <c r="F431" s="179"/>
      <c r="G431" s="179">
        <v>8</v>
      </c>
      <c r="H431" s="238">
        <v>8</v>
      </c>
      <c r="I431" s="179">
        <v>84</v>
      </c>
      <c r="J431" s="179">
        <v>70</v>
      </c>
      <c r="K431" s="238">
        <f t="shared" si="197"/>
        <v>76</v>
      </c>
      <c r="L431" s="239">
        <f t="shared" si="180"/>
        <v>14</v>
      </c>
      <c r="M431" s="237">
        <f t="shared" si="183"/>
        <v>8</v>
      </c>
      <c r="N431" s="237">
        <f t="shared" si="188"/>
        <v>6</v>
      </c>
      <c r="O431" s="179" t="str">
        <f t="shared" si="192"/>
        <v>30%</v>
      </c>
      <c r="P431" s="179">
        <f t="shared" si="189"/>
        <v>1.7999999999999998</v>
      </c>
      <c r="Q431" s="179">
        <v>0.1</v>
      </c>
      <c r="R431" s="237">
        <f t="shared" si="187"/>
        <v>8.1</v>
      </c>
      <c r="S431" s="237">
        <f t="shared" si="193"/>
        <v>8.1</v>
      </c>
      <c r="T431" s="299">
        <f>S431</f>
        <v>8.1</v>
      </c>
    </row>
    <row r="432" spans="1:20" x14ac:dyDescent="0.3">
      <c r="A432" s="298">
        <v>422</v>
      </c>
      <c r="B432" s="252" t="s">
        <v>479</v>
      </c>
      <c r="C432" s="72">
        <v>468</v>
      </c>
      <c r="D432" s="252"/>
      <c r="E432" s="253"/>
      <c r="F432" s="254"/>
      <c r="G432" s="31">
        <v>23</v>
      </c>
      <c r="H432" s="31">
        <v>23</v>
      </c>
      <c r="I432" s="31">
        <v>100</v>
      </c>
      <c r="J432" s="31">
        <v>70</v>
      </c>
      <c r="K432" s="31">
        <f t="shared" si="197"/>
        <v>77</v>
      </c>
      <c r="L432" s="31">
        <f t="shared" si="180"/>
        <v>30</v>
      </c>
      <c r="M432" s="31">
        <f t="shared" si="183"/>
        <v>23</v>
      </c>
      <c r="N432" s="31">
        <f t="shared" si="188"/>
        <v>7</v>
      </c>
      <c r="O432" s="31" t="str">
        <f t="shared" si="192"/>
        <v>70%</v>
      </c>
      <c r="P432" s="31">
        <f t="shared" si="189"/>
        <v>4.8999999999999995</v>
      </c>
      <c r="Q432" s="179">
        <v>0.1</v>
      </c>
      <c r="R432" s="31">
        <f t="shared" si="187"/>
        <v>23.1</v>
      </c>
      <c r="S432" s="31">
        <f t="shared" si="193"/>
        <v>23.1</v>
      </c>
      <c r="T432" s="302">
        <v>23</v>
      </c>
    </row>
    <row r="433" spans="1:20" x14ac:dyDescent="0.3">
      <c r="A433" s="298">
        <v>423</v>
      </c>
      <c r="B433" s="235" t="s">
        <v>365</v>
      </c>
      <c r="C433" s="235">
        <v>175</v>
      </c>
      <c r="D433" s="236"/>
      <c r="E433" s="179"/>
      <c r="F433" s="179"/>
      <c r="G433" s="179">
        <v>11</v>
      </c>
      <c r="H433" s="238">
        <f>G433</f>
        <v>11</v>
      </c>
      <c r="I433" s="179"/>
      <c r="J433" s="179"/>
      <c r="K433" s="238">
        <f t="shared" si="197"/>
        <v>-11</v>
      </c>
      <c r="L433" s="239">
        <f t="shared" si="180"/>
        <v>0</v>
      </c>
      <c r="M433" s="237">
        <f t="shared" si="183"/>
        <v>11</v>
      </c>
      <c r="N433" s="237">
        <f t="shared" si="188"/>
        <v>-11</v>
      </c>
      <c r="O433" s="179" t="str">
        <f t="shared" si="192"/>
        <v>30%</v>
      </c>
      <c r="P433" s="179">
        <f t="shared" si="189"/>
        <v>-3.3</v>
      </c>
      <c r="Q433" s="179">
        <v>0.1</v>
      </c>
      <c r="R433" s="237">
        <f t="shared" si="187"/>
        <v>7.7</v>
      </c>
      <c r="S433" s="237">
        <f t="shared" si="193"/>
        <v>11</v>
      </c>
      <c r="T433" s="299">
        <f>S433</f>
        <v>11</v>
      </c>
    </row>
    <row r="434" spans="1:20" x14ac:dyDescent="0.3">
      <c r="A434" s="298">
        <v>424</v>
      </c>
      <c r="B434" s="72" t="s">
        <v>367</v>
      </c>
      <c r="C434" s="72">
        <v>299</v>
      </c>
      <c r="D434" s="75" t="s">
        <v>20</v>
      </c>
      <c r="E434" s="76"/>
      <c r="F434" s="31"/>
      <c r="G434" s="31">
        <v>8</v>
      </c>
      <c r="H434" s="31">
        <v>8</v>
      </c>
      <c r="I434" s="31">
        <v>87</v>
      </c>
      <c r="J434" s="31">
        <v>70</v>
      </c>
      <c r="K434" s="246">
        <f t="shared" si="197"/>
        <v>79</v>
      </c>
      <c r="L434" s="247">
        <f t="shared" si="180"/>
        <v>17</v>
      </c>
      <c r="M434" s="166">
        <f t="shared" si="183"/>
        <v>8</v>
      </c>
      <c r="N434" s="166">
        <f t="shared" si="188"/>
        <v>9</v>
      </c>
      <c r="O434" s="31" t="str">
        <f t="shared" si="192"/>
        <v>30%</v>
      </c>
      <c r="P434" s="31">
        <f t="shared" si="189"/>
        <v>2.6999999999999997</v>
      </c>
      <c r="Q434" s="179">
        <v>0.1</v>
      </c>
      <c r="R434" s="166">
        <f t="shared" si="187"/>
        <v>8.1</v>
      </c>
      <c r="S434" s="166">
        <f t="shared" si="193"/>
        <v>8.1</v>
      </c>
      <c r="T434" s="300">
        <f t="shared" ref="T434:T438" si="198">S434</f>
        <v>8.1</v>
      </c>
    </row>
    <row r="435" spans="1:20" x14ac:dyDescent="0.3">
      <c r="A435" s="298">
        <v>425</v>
      </c>
      <c r="B435" s="235" t="s">
        <v>368</v>
      </c>
      <c r="C435" s="235">
        <v>308</v>
      </c>
      <c r="D435" s="236" t="s">
        <v>32</v>
      </c>
      <c r="E435" s="242"/>
      <c r="F435" s="179"/>
      <c r="G435" s="179">
        <v>16</v>
      </c>
      <c r="H435" s="179">
        <v>16</v>
      </c>
      <c r="I435" s="179">
        <v>95</v>
      </c>
      <c r="J435" s="179">
        <v>70</v>
      </c>
      <c r="K435" s="238"/>
      <c r="L435" s="239">
        <f t="shared" si="180"/>
        <v>25</v>
      </c>
      <c r="M435" s="237">
        <f t="shared" si="183"/>
        <v>16</v>
      </c>
      <c r="N435" s="237">
        <f t="shared" si="188"/>
        <v>9</v>
      </c>
      <c r="O435" s="179" t="str">
        <f t="shared" si="192"/>
        <v>50%</v>
      </c>
      <c r="P435" s="179">
        <f t="shared" si="189"/>
        <v>4.5</v>
      </c>
      <c r="Q435" s="179">
        <v>0.1</v>
      </c>
      <c r="R435" s="237">
        <f t="shared" si="187"/>
        <v>16.100000000000001</v>
      </c>
      <c r="S435" s="237">
        <f t="shared" si="193"/>
        <v>16.100000000000001</v>
      </c>
      <c r="T435" s="299">
        <f t="shared" si="198"/>
        <v>16.100000000000001</v>
      </c>
    </row>
    <row r="436" spans="1:20" x14ac:dyDescent="0.3">
      <c r="A436" s="298">
        <v>426</v>
      </c>
      <c r="B436" s="235" t="s">
        <v>369</v>
      </c>
      <c r="C436" s="235">
        <v>275</v>
      </c>
      <c r="D436" s="236"/>
      <c r="E436" s="245"/>
      <c r="F436" s="179"/>
      <c r="G436" s="237">
        <v>24</v>
      </c>
      <c r="H436" s="238">
        <v>24</v>
      </c>
      <c r="I436" s="179">
        <v>95</v>
      </c>
      <c r="J436" s="179">
        <v>70</v>
      </c>
      <c r="K436" s="238">
        <f t="shared" ref="K436:K487" si="199">I436-H436</f>
        <v>71</v>
      </c>
      <c r="L436" s="239">
        <f t="shared" ref="L436:L490" si="200">I436-J436</f>
        <v>25</v>
      </c>
      <c r="M436" s="237">
        <f t="shared" si="183"/>
        <v>24</v>
      </c>
      <c r="N436" s="237">
        <f t="shared" si="188"/>
        <v>1</v>
      </c>
      <c r="O436" s="179" t="str">
        <f t="shared" si="192"/>
        <v>70%</v>
      </c>
      <c r="P436" s="179">
        <f t="shared" si="189"/>
        <v>0.7</v>
      </c>
      <c r="Q436" s="179">
        <v>0.1</v>
      </c>
      <c r="R436" s="237">
        <f t="shared" si="187"/>
        <v>24.1</v>
      </c>
      <c r="S436" s="237">
        <f t="shared" si="193"/>
        <v>24.1</v>
      </c>
      <c r="T436" s="299">
        <f t="shared" si="198"/>
        <v>24.1</v>
      </c>
    </row>
    <row r="437" spans="1:20" x14ac:dyDescent="0.3">
      <c r="A437" s="298">
        <v>427</v>
      </c>
      <c r="B437" s="235" t="s">
        <v>370</v>
      </c>
      <c r="C437" s="235">
        <v>402</v>
      </c>
      <c r="D437" s="236"/>
      <c r="E437" s="179"/>
      <c r="F437" s="179"/>
      <c r="G437" s="179">
        <v>13.1</v>
      </c>
      <c r="H437" s="238">
        <f>G437</f>
        <v>13.1</v>
      </c>
      <c r="I437" s="179"/>
      <c r="J437" s="179"/>
      <c r="K437" s="238">
        <f t="shared" si="199"/>
        <v>-13.1</v>
      </c>
      <c r="L437" s="239">
        <f t="shared" si="200"/>
        <v>0</v>
      </c>
      <c r="M437" s="237">
        <f t="shared" si="183"/>
        <v>13.1</v>
      </c>
      <c r="N437" s="237">
        <f t="shared" si="188"/>
        <v>-13.1</v>
      </c>
      <c r="O437" s="179" t="str">
        <f t="shared" si="192"/>
        <v>30%</v>
      </c>
      <c r="P437" s="179">
        <f t="shared" si="189"/>
        <v>-3.9299999999999997</v>
      </c>
      <c r="Q437" s="179">
        <v>0.1</v>
      </c>
      <c r="R437" s="237">
        <f t="shared" si="187"/>
        <v>9.17</v>
      </c>
      <c r="S437" s="237">
        <f t="shared" si="193"/>
        <v>13.1</v>
      </c>
      <c r="T437" s="299">
        <f t="shared" si="198"/>
        <v>13.1</v>
      </c>
    </row>
    <row r="438" spans="1:20" x14ac:dyDescent="0.3">
      <c r="A438" s="298">
        <v>428</v>
      </c>
      <c r="B438" s="72" t="s">
        <v>466</v>
      </c>
      <c r="C438" s="72">
        <v>455</v>
      </c>
      <c r="D438" s="252"/>
      <c r="E438" s="253"/>
      <c r="F438" s="254"/>
      <c r="G438" s="31">
        <v>21.1</v>
      </c>
      <c r="H438" s="246">
        <v>21</v>
      </c>
      <c r="I438" s="31">
        <v>105</v>
      </c>
      <c r="J438" s="31">
        <v>70</v>
      </c>
      <c r="K438" s="246">
        <f t="shared" si="199"/>
        <v>84</v>
      </c>
      <c r="L438" s="247">
        <f t="shared" si="200"/>
        <v>35</v>
      </c>
      <c r="M438" s="166">
        <f t="shared" si="183"/>
        <v>21.1</v>
      </c>
      <c r="N438" s="166">
        <f t="shared" si="188"/>
        <v>13.899999999999999</v>
      </c>
      <c r="O438" s="31" t="str">
        <f t="shared" si="192"/>
        <v>70%</v>
      </c>
      <c r="P438" s="31">
        <f t="shared" si="189"/>
        <v>9.7299999999999986</v>
      </c>
      <c r="Q438" s="179">
        <v>0.1</v>
      </c>
      <c r="R438" s="166">
        <f t="shared" si="187"/>
        <v>21.200000000000003</v>
      </c>
      <c r="S438" s="166">
        <f t="shared" si="193"/>
        <v>21.200000000000003</v>
      </c>
      <c r="T438" s="300">
        <f t="shared" si="198"/>
        <v>21.200000000000003</v>
      </c>
    </row>
    <row r="439" spans="1:20" x14ac:dyDescent="0.3">
      <c r="A439" s="298">
        <v>429</v>
      </c>
      <c r="B439" s="72" t="s">
        <v>372</v>
      </c>
      <c r="C439" s="72">
        <v>58</v>
      </c>
      <c r="D439" s="75"/>
      <c r="E439" s="76"/>
      <c r="F439" s="31"/>
      <c r="G439" s="166">
        <v>16</v>
      </c>
      <c r="H439" s="246">
        <f>G439</f>
        <v>16</v>
      </c>
      <c r="I439" s="31">
        <v>87</v>
      </c>
      <c r="J439" s="31">
        <v>70</v>
      </c>
      <c r="K439" s="246">
        <f t="shared" si="199"/>
        <v>71</v>
      </c>
      <c r="L439" s="247">
        <f t="shared" si="200"/>
        <v>17</v>
      </c>
      <c r="M439" s="166">
        <f t="shared" si="183"/>
        <v>16</v>
      </c>
      <c r="N439" s="166">
        <f t="shared" si="188"/>
        <v>1</v>
      </c>
      <c r="O439" s="31" t="str">
        <f t="shared" si="192"/>
        <v>50%</v>
      </c>
      <c r="P439" s="31">
        <f t="shared" si="189"/>
        <v>0.5</v>
      </c>
      <c r="Q439" s="179">
        <v>0.1</v>
      </c>
      <c r="R439" s="166">
        <f t="shared" si="187"/>
        <v>16.100000000000001</v>
      </c>
      <c r="S439" s="166">
        <f t="shared" si="193"/>
        <v>16.100000000000001</v>
      </c>
      <c r="T439" s="300">
        <f>S439</f>
        <v>16.100000000000001</v>
      </c>
    </row>
    <row r="440" spans="1:20" x14ac:dyDescent="0.3">
      <c r="A440" s="298">
        <v>430</v>
      </c>
      <c r="B440" s="72" t="s">
        <v>373</v>
      </c>
      <c r="C440" s="72">
        <v>266</v>
      </c>
      <c r="D440" s="75"/>
      <c r="E440" s="76"/>
      <c r="F440" s="31"/>
      <c r="G440" s="166">
        <v>13</v>
      </c>
      <c r="H440" s="246">
        <v>13</v>
      </c>
      <c r="I440" s="31">
        <v>84</v>
      </c>
      <c r="J440" s="31">
        <v>70</v>
      </c>
      <c r="K440" s="246">
        <f t="shared" si="199"/>
        <v>71</v>
      </c>
      <c r="L440" s="247">
        <f t="shared" si="200"/>
        <v>14</v>
      </c>
      <c r="M440" s="166">
        <f t="shared" si="183"/>
        <v>13</v>
      </c>
      <c r="N440" s="166">
        <f t="shared" si="188"/>
        <v>1</v>
      </c>
      <c r="O440" s="31" t="str">
        <f t="shared" si="192"/>
        <v>30%</v>
      </c>
      <c r="P440" s="31">
        <f t="shared" si="189"/>
        <v>0.3</v>
      </c>
      <c r="Q440" s="179">
        <v>0.1</v>
      </c>
      <c r="R440" s="166">
        <f t="shared" si="187"/>
        <v>13.1</v>
      </c>
      <c r="S440" s="166">
        <f t="shared" si="193"/>
        <v>13.1</v>
      </c>
      <c r="T440" s="300">
        <f>S440</f>
        <v>13.1</v>
      </c>
    </row>
    <row r="441" spans="1:20" x14ac:dyDescent="0.3">
      <c r="A441" s="298">
        <v>431</v>
      </c>
      <c r="B441" s="72" t="s">
        <v>375</v>
      </c>
      <c r="C441" s="72">
        <v>404</v>
      </c>
      <c r="D441" s="75" t="s">
        <v>20</v>
      </c>
      <c r="E441" s="76"/>
      <c r="F441" s="31"/>
      <c r="G441" s="31">
        <v>7</v>
      </c>
      <c r="H441" s="246">
        <v>7</v>
      </c>
      <c r="I441" s="31">
        <v>91</v>
      </c>
      <c r="J441" s="31">
        <v>70</v>
      </c>
      <c r="K441" s="246">
        <f t="shared" si="199"/>
        <v>84</v>
      </c>
      <c r="L441" s="247">
        <f t="shared" si="200"/>
        <v>21</v>
      </c>
      <c r="M441" s="166">
        <f t="shared" si="183"/>
        <v>7</v>
      </c>
      <c r="N441" s="166">
        <f t="shared" si="188"/>
        <v>14</v>
      </c>
      <c r="O441" s="31" t="str">
        <f t="shared" si="192"/>
        <v>30%</v>
      </c>
      <c r="P441" s="31">
        <f t="shared" si="189"/>
        <v>4.2</v>
      </c>
      <c r="Q441" s="179">
        <v>0.1</v>
      </c>
      <c r="R441" s="166">
        <f t="shared" si="187"/>
        <v>7.1</v>
      </c>
      <c r="S441" s="166">
        <f t="shared" si="193"/>
        <v>7.1</v>
      </c>
      <c r="T441" s="300">
        <f>S441</f>
        <v>7.1</v>
      </c>
    </row>
    <row r="442" spans="1:20" x14ac:dyDescent="0.3">
      <c r="A442" s="298">
        <v>432</v>
      </c>
      <c r="B442" s="72" t="s">
        <v>450</v>
      </c>
      <c r="C442" s="72">
        <v>437</v>
      </c>
      <c r="D442" s="252" t="s">
        <v>20</v>
      </c>
      <c r="E442" s="255"/>
      <c r="F442" s="254"/>
      <c r="G442" s="166">
        <v>17</v>
      </c>
      <c r="H442" s="246">
        <v>17</v>
      </c>
      <c r="I442" s="31"/>
      <c r="J442" s="31">
        <v>70</v>
      </c>
      <c r="K442" s="246">
        <f t="shared" si="199"/>
        <v>-17</v>
      </c>
      <c r="L442" s="247">
        <f t="shared" si="200"/>
        <v>-70</v>
      </c>
      <c r="M442" s="166">
        <f t="shared" si="183"/>
        <v>17</v>
      </c>
      <c r="N442" s="166">
        <f t="shared" si="188"/>
        <v>-87</v>
      </c>
      <c r="O442" s="251">
        <v>0.7</v>
      </c>
      <c r="P442" s="31">
        <f t="shared" si="189"/>
        <v>-60.9</v>
      </c>
      <c r="Q442" s="179">
        <v>0.1</v>
      </c>
      <c r="R442" s="166">
        <f t="shared" si="187"/>
        <v>-43.9</v>
      </c>
      <c r="S442" s="166">
        <f t="shared" si="193"/>
        <v>17</v>
      </c>
      <c r="T442" s="300">
        <v>17</v>
      </c>
    </row>
    <row r="443" spans="1:20" x14ac:dyDescent="0.3">
      <c r="A443" s="298">
        <v>433</v>
      </c>
      <c r="B443" s="235" t="s">
        <v>378</v>
      </c>
      <c r="C443" s="235">
        <v>163</v>
      </c>
      <c r="D443" s="236"/>
      <c r="E443" s="179"/>
      <c r="F443" s="179"/>
      <c r="G443" s="179">
        <v>11.7</v>
      </c>
      <c r="H443" s="238">
        <f>G443</f>
        <v>11.7</v>
      </c>
      <c r="I443" s="179"/>
      <c r="J443" s="179"/>
      <c r="K443" s="238">
        <f t="shared" si="199"/>
        <v>-11.7</v>
      </c>
      <c r="L443" s="239">
        <f t="shared" si="200"/>
        <v>0</v>
      </c>
      <c r="M443" s="237">
        <f t="shared" si="183"/>
        <v>11.7</v>
      </c>
      <c r="N443" s="237">
        <f t="shared" si="188"/>
        <v>-11.7</v>
      </c>
      <c r="O443" s="179" t="str">
        <f t="shared" ref="O443:O446" si="201">IF(M443&gt;=19.5,"70%",IF(M443&gt;=13.5,"50%",IF(M443&gt;=5.5,"30%",IF(M443&gt;=0.1,"15%"))))</f>
        <v>30%</v>
      </c>
      <c r="P443" s="179">
        <f t="shared" si="189"/>
        <v>-3.51</v>
      </c>
      <c r="Q443" s="179">
        <v>0.1</v>
      </c>
      <c r="R443" s="237">
        <f t="shared" si="187"/>
        <v>8.19</v>
      </c>
      <c r="S443" s="237">
        <f t="shared" si="193"/>
        <v>11.7</v>
      </c>
      <c r="T443" s="299">
        <f>S443</f>
        <v>11.7</v>
      </c>
    </row>
    <row r="444" spans="1:20" x14ac:dyDescent="0.3">
      <c r="A444" s="298">
        <v>434</v>
      </c>
      <c r="B444" s="72" t="s">
        <v>462</v>
      </c>
      <c r="C444" s="72">
        <v>450</v>
      </c>
      <c r="D444" s="252"/>
      <c r="E444" s="253"/>
      <c r="F444" s="254"/>
      <c r="G444" s="254">
        <v>12</v>
      </c>
      <c r="H444" s="254">
        <v>12</v>
      </c>
      <c r="I444" s="254">
        <v>82</v>
      </c>
      <c r="J444" s="254">
        <v>70</v>
      </c>
      <c r="K444" s="254">
        <f t="shared" si="199"/>
        <v>70</v>
      </c>
      <c r="L444" s="254">
        <f t="shared" si="200"/>
        <v>12</v>
      </c>
      <c r="M444" s="254">
        <f t="shared" si="183"/>
        <v>12</v>
      </c>
      <c r="N444" s="254">
        <f t="shared" si="188"/>
        <v>0</v>
      </c>
      <c r="O444" s="254" t="str">
        <f t="shared" si="201"/>
        <v>30%</v>
      </c>
      <c r="P444" s="254">
        <f t="shared" si="189"/>
        <v>0</v>
      </c>
      <c r="Q444" s="179">
        <v>0.1</v>
      </c>
      <c r="R444" s="254">
        <f t="shared" si="187"/>
        <v>12</v>
      </c>
      <c r="S444" s="409">
        <f t="shared" si="193"/>
        <v>12</v>
      </c>
      <c r="T444" s="305">
        <v>12</v>
      </c>
    </row>
    <row r="445" spans="1:20" x14ac:dyDescent="0.3">
      <c r="A445" s="298">
        <v>435</v>
      </c>
      <c r="B445" s="235" t="s">
        <v>381</v>
      </c>
      <c r="C445" s="235">
        <v>274</v>
      </c>
      <c r="D445" s="236" t="s">
        <v>65</v>
      </c>
      <c r="E445" s="245"/>
      <c r="F445" s="179"/>
      <c r="G445" s="179">
        <v>14</v>
      </c>
      <c r="H445" s="179">
        <v>14</v>
      </c>
      <c r="I445" s="179">
        <v>89</v>
      </c>
      <c r="J445" s="179">
        <v>69</v>
      </c>
      <c r="K445" s="238">
        <f>I445-H445</f>
        <v>75</v>
      </c>
      <c r="L445" s="239">
        <f>I445-J445</f>
        <v>20</v>
      </c>
      <c r="M445" s="237">
        <f>G445</f>
        <v>14</v>
      </c>
      <c r="N445" s="237">
        <f>L445-M445</f>
        <v>6</v>
      </c>
      <c r="O445" s="179" t="str">
        <f t="shared" si="201"/>
        <v>50%</v>
      </c>
      <c r="P445" s="179">
        <f>N445*O445</f>
        <v>3</v>
      </c>
      <c r="Q445" s="179">
        <v>0.1</v>
      </c>
      <c r="R445" s="237">
        <f>IF(M445&gt;=L445,(M445+P445),M445+Q445)</f>
        <v>14.1</v>
      </c>
      <c r="S445" s="237">
        <f>IF(I445&gt;1,(R445),G445)</f>
        <v>14.1</v>
      </c>
      <c r="T445" s="299">
        <f>S445</f>
        <v>14.1</v>
      </c>
    </row>
    <row r="446" spans="1:20" x14ac:dyDescent="0.3">
      <c r="A446" s="298">
        <v>436</v>
      </c>
      <c r="B446" s="240" t="s">
        <v>382</v>
      </c>
      <c r="C446" s="235">
        <v>406</v>
      </c>
      <c r="D446" s="240" t="s">
        <v>45</v>
      </c>
      <c r="E446" s="281"/>
      <c r="F446" s="282"/>
      <c r="G446" s="282">
        <v>24</v>
      </c>
      <c r="H446" s="282">
        <v>24</v>
      </c>
      <c r="I446" s="282">
        <v>99</v>
      </c>
      <c r="J446" s="282">
        <v>69</v>
      </c>
      <c r="K446" s="282">
        <f t="shared" si="199"/>
        <v>75</v>
      </c>
      <c r="L446" s="282">
        <f t="shared" si="200"/>
        <v>30</v>
      </c>
      <c r="M446" s="282">
        <f t="shared" ref="M446:M490" si="202">G446</f>
        <v>24</v>
      </c>
      <c r="N446" s="282">
        <f t="shared" si="188"/>
        <v>6</v>
      </c>
      <c r="O446" s="282" t="str">
        <f t="shared" si="201"/>
        <v>70%</v>
      </c>
      <c r="P446" s="282">
        <f t="shared" si="189"/>
        <v>4.1999999999999993</v>
      </c>
      <c r="Q446" s="179">
        <v>0.1</v>
      </c>
      <c r="R446" s="282">
        <f t="shared" ref="R446:R451" si="203">IF(M446&gt;=L446,(M446+P446),M446+Q446)</f>
        <v>24.1</v>
      </c>
      <c r="S446" s="179">
        <f t="shared" si="193"/>
        <v>24.1</v>
      </c>
      <c r="T446" s="299">
        <f t="shared" ref="T446:T455" si="204">S446</f>
        <v>24.1</v>
      </c>
    </row>
    <row r="447" spans="1:20" x14ac:dyDescent="0.3">
      <c r="A447" s="298">
        <v>437</v>
      </c>
      <c r="B447" s="235" t="s">
        <v>383</v>
      </c>
      <c r="C447" s="235">
        <v>190</v>
      </c>
      <c r="D447" s="236"/>
      <c r="E447" s="242"/>
      <c r="F447" s="179"/>
      <c r="G447" s="179">
        <v>14.5</v>
      </c>
      <c r="H447" s="238">
        <v>14</v>
      </c>
      <c r="I447" s="179">
        <v>84</v>
      </c>
      <c r="J447" s="179">
        <v>70</v>
      </c>
      <c r="K447" s="238">
        <f t="shared" si="199"/>
        <v>70</v>
      </c>
      <c r="L447" s="239">
        <f t="shared" si="200"/>
        <v>14</v>
      </c>
      <c r="M447" s="237">
        <f t="shared" si="202"/>
        <v>14.5</v>
      </c>
      <c r="N447" s="237">
        <f t="shared" si="188"/>
        <v>-0.5</v>
      </c>
      <c r="O447" s="244">
        <v>0.7</v>
      </c>
      <c r="P447" s="179">
        <f t="shared" si="189"/>
        <v>-0.35</v>
      </c>
      <c r="Q447" s="179">
        <v>0.1</v>
      </c>
      <c r="R447" s="237">
        <f t="shared" si="203"/>
        <v>14.15</v>
      </c>
      <c r="S447" s="237">
        <f t="shared" si="193"/>
        <v>14.15</v>
      </c>
      <c r="T447" s="299">
        <f t="shared" si="204"/>
        <v>14.15</v>
      </c>
    </row>
    <row r="448" spans="1:20" x14ac:dyDescent="0.3">
      <c r="A448" s="298">
        <v>438</v>
      </c>
      <c r="B448" s="235" t="s">
        <v>385</v>
      </c>
      <c r="C448" s="235">
        <v>270</v>
      </c>
      <c r="D448" s="236" t="s">
        <v>65</v>
      </c>
      <c r="E448" s="242"/>
      <c r="F448" s="179"/>
      <c r="G448" s="237">
        <v>19</v>
      </c>
      <c r="H448" s="238">
        <v>19</v>
      </c>
      <c r="I448" s="179">
        <v>104</v>
      </c>
      <c r="J448" s="179">
        <v>70</v>
      </c>
      <c r="K448" s="238">
        <f t="shared" si="199"/>
        <v>85</v>
      </c>
      <c r="L448" s="239">
        <f t="shared" si="200"/>
        <v>34</v>
      </c>
      <c r="M448" s="237">
        <f t="shared" si="202"/>
        <v>19</v>
      </c>
      <c r="N448" s="237">
        <f t="shared" si="188"/>
        <v>15</v>
      </c>
      <c r="O448" s="179" t="str">
        <f t="shared" ref="O448:O490" si="205">IF(M448&gt;=19.5,"70%",IF(M448&gt;=13.5,"50%",IF(M448&gt;=5.5,"30%",IF(M448&gt;=0.1,"15%"))))</f>
        <v>50%</v>
      </c>
      <c r="P448" s="179">
        <f t="shared" si="189"/>
        <v>7.5</v>
      </c>
      <c r="Q448" s="179">
        <v>0.1</v>
      </c>
      <c r="R448" s="237">
        <f t="shared" si="203"/>
        <v>19.100000000000001</v>
      </c>
      <c r="S448" s="237">
        <f t="shared" si="193"/>
        <v>19.100000000000001</v>
      </c>
      <c r="T448" s="299">
        <f t="shared" si="204"/>
        <v>19.100000000000001</v>
      </c>
    </row>
    <row r="449" spans="1:20" x14ac:dyDescent="0.3">
      <c r="A449" s="298">
        <v>439</v>
      </c>
      <c r="B449" s="235" t="s">
        <v>386</v>
      </c>
      <c r="C449" s="235">
        <v>293</v>
      </c>
      <c r="D449" s="236"/>
      <c r="E449" s="179"/>
      <c r="F449" s="179"/>
      <c r="G449" s="237">
        <v>24</v>
      </c>
      <c r="H449" s="238">
        <v>24</v>
      </c>
      <c r="I449" s="179"/>
      <c r="J449" s="179"/>
      <c r="K449" s="238">
        <f t="shared" si="199"/>
        <v>-24</v>
      </c>
      <c r="L449" s="239">
        <f t="shared" si="200"/>
        <v>0</v>
      </c>
      <c r="M449" s="237">
        <f t="shared" si="202"/>
        <v>24</v>
      </c>
      <c r="N449" s="237">
        <f t="shared" si="188"/>
        <v>-24</v>
      </c>
      <c r="O449" s="179" t="str">
        <f t="shared" si="205"/>
        <v>70%</v>
      </c>
      <c r="P449" s="179">
        <f t="shared" si="189"/>
        <v>-16.799999999999997</v>
      </c>
      <c r="Q449" s="179">
        <v>0.1</v>
      </c>
      <c r="R449" s="237">
        <f t="shared" si="203"/>
        <v>7.2000000000000028</v>
      </c>
      <c r="S449" s="237">
        <f t="shared" si="193"/>
        <v>24</v>
      </c>
      <c r="T449" s="299">
        <f t="shared" si="204"/>
        <v>24</v>
      </c>
    </row>
    <row r="450" spans="1:20" x14ac:dyDescent="0.3">
      <c r="A450" s="298">
        <v>440</v>
      </c>
      <c r="B450" s="236" t="s">
        <v>387</v>
      </c>
      <c r="C450" s="235">
        <v>407</v>
      </c>
      <c r="D450" s="236" t="s">
        <v>20</v>
      </c>
      <c r="E450" s="179"/>
      <c r="F450" s="179"/>
      <c r="G450" s="179">
        <v>10</v>
      </c>
      <c r="H450" s="179">
        <v>10</v>
      </c>
      <c r="I450" s="179">
        <v>84</v>
      </c>
      <c r="J450" s="179">
        <v>69</v>
      </c>
      <c r="K450" s="179">
        <f t="shared" si="199"/>
        <v>74</v>
      </c>
      <c r="L450" s="179">
        <f t="shared" si="200"/>
        <v>15</v>
      </c>
      <c r="M450" s="179">
        <f t="shared" si="202"/>
        <v>10</v>
      </c>
      <c r="N450" s="179">
        <f t="shared" si="188"/>
        <v>5</v>
      </c>
      <c r="O450" s="179" t="str">
        <f t="shared" si="205"/>
        <v>30%</v>
      </c>
      <c r="P450" s="179">
        <f t="shared" si="189"/>
        <v>1.5</v>
      </c>
      <c r="Q450" s="179">
        <v>0.1</v>
      </c>
      <c r="R450" s="179">
        <f t="shared" si="203"/>
        <v>10.1</v>
      </c>
      <c r="S450" s="179">
        <f t="shared" si="193"/>
        <v>10.1</v>
      </c>
      <c r="T450" s="299">
        <f t="shared" si="204"/>
        <v>10.1</v>
      </c>
    </row>
    <row r="451" spans="1:20" x14ac:dyDescent="0.3">
      <c r="A451" s="298">
        <v>441</v>
      </c>
      <c r="B451" s="72" t="s">
        <v>451</v>
      </c>
      <c r="C451" s="72">
        <v>438</v>
      </c>
      <c r="D451" s="252" t="s">
        <v>123</v>
      </c>
      <c r="E451" s="255"/>
      <c r="F451" s="254"/>
      <c r="G451" s="31">
        <v>20</v>
      </c>
      <c r="H451" s="246">
        <f>G451</f>
        <v>20</v>
      </c>
      <c r="I451" s="31">
        <v>103</v>
      </c>
      <c r="J451" s="31">
        <v>70</v>
      </c>
      <c r="K451" s="246">
        <f t="shared" si="199"/>
        <v>83</v>
      </c>
      <c r="L451" s="247">
        <f t="shared" si="200"/>
        <v>33</v>
      </c>
      <c r="M451" s="166">
        <f t="shared" si="202"/>
        <v>20</v>
      </c>
      <c r="N451" s="166">
        <f t="shared" si="188"/>
        <v>13</v>
      </c>
      <c r="O451" s="31" t="str">
        <f t="shared" si="205"/>
        <v>70%</v>
      </c>
      <c r="P451" s="31">
        <f t="shared" si="189"/>
        <v>9.1</v>
      </c>
      <c r="Q451" s="179">
        <v>0.1</v>
      </c>
      <c r="R451" s="166">
        <f t="shared" si="203"/>
        <v>20.100000000000001</v>
      </c>
      <c r="S451" s="166">
        <f t="shared" si="193"/>
        <v>20.100000000000001</v>
      </c>
      <c r="T451" s="300">
        <f t="shared" si="204"/>
        <v>20.100000000000001</v>
      </c>
    </row>
    <row r="452" spans="1:20" x14ac:dyDescent="0.3">
      <c r="A452" s="298">
        <v>442</v>
      </c>
      <c r="B452" s="72" t="s">
        <v>388</v>
      </c>
      <c r="C452" s="72">
        <v>408</v>
      </c>
      <c r="D452" s="75"/>
      <c r="E452" s="287"/>
      <c r="F452" s="31"/>
      <c r="G452" s="166">
        <v>12</v>
      </c>
      <c r="H452" s="246">
        <f>G452</f>
        <v>12</v>
      </c>
      <c r="I452" s="31">
        <v>98</v>
      </c>
      <c r="J452" s="31">
        <v>70</v>
      </c>
      <c r="K452" s="246">
        <f t="shared" si="199"/>
        <v>86</v>
      </c>
      <c r="L452" s="247">
        <f t="shared" si="200"/>
        <v>28</v>
      </c>
      <c r="M452" s="166">
        <f t="shared" si="202"/>
        <v>12</v>
      </c>
      <c r="N452" s="166">
        <f t="shared" si="188"/>
        <v>16</v>
      </c>
      <c r="O452" s="31" t="str">
        <f t="shared" si="205"/>
        <v>30%</v>
      </c>
      <c r="P452" s="31">
        <f t="shared" si="189"/>
        <v>4.8</v>
      </c>
      <c r="Q452" s="179">
        <v>0.1</v>
      </c>
      <c r="R452" s="31">
        <v>12</v>
      </c>
      <c r="S452" s="166">
        <f t="shared" si="193"/>
        <v>12</v>
      </c>
      <c r="T452" s="300">
        <f t="shared" si="204"/>
        <v>12</v>
      </c>
    </row>
    <row r="453" spans="1:20" x14ac:dyDescent="0.3">
      <c r="A453" s="298">
        <v>443</v>
      </c>
      <c r="B453" s="235" t="s">
        <v>389</v>
      </c>
      <c r="C453" s="235">
        <v>273</v>
      </c>
      <c r="D453" s="236" t="s">
        <v>32</v>
      </c>
      <c r="E453" s="242"/>
      <c r="F453" s="179"/>
      <c r="G453" s="237">
        <v>16</v>
      </c>
      <c r="H453" s="238">
        <v>16</v>
      </c>
      <c r="I453" s="179">
        <v>100</v>
      </c>
      <c r="J453" s="179">
        <v>70</v>
      </c>
      <c r="K453" s="238">
        <f t="shared" si="199"/>
        <v>84</v>
      </c>
      <c r="L453" s="239">
        <f t="shared" si="200"/>
        <v>30</v>
      </c>
      <c r="M453" s="237">
        <f t="shared" si="202"/>
        <v>16</v>
      </c>
      <c r="N453" s="237">
        <f t="shared" si="188"/>
        <v>14</v>
      </c>
      <c r="O453" s="179" t="str">
        <f t="shared" si="205"/>
        <v>50%</v>
      </c>
      <c r="P453" s="179">
        <f t="shared" si="189"/>
        <v>7</v>
      </c>
      <c r="Q453" s="179">
        <v>0.1</v>
      </c>
      <c r="R453" s="237">
        <f t="shared" ref="R453:R490" si="206">IF(M453&gt;=L453,(M453+P453),M453+Q453)</f>
        <v>16.100000000000001</v>
      </c>
      <c r="S453" s="237">
        <f t="shared" si="193"/>
        <v>16.100000000000001</v>
      </c>
      <c r="T453" s="299">
        <f t="shared" si="204"/>
        <v>16.100000000000001</v>
      </c>
    </row>
    <row r="454" spans="1:20" x14ac:dyDescent="0.3">
      <c r="A454" s="298">
        <v>444</v>
      </c>
      <c r="B454" s="235" t="s">
        <v>390</v>
      </c>
      <c r="C454" s="235">
        <v>108</v>
      </c>
      <c r="D454" s="236"/>
      <c r="E454" s="179"/>
      <c r="F454" s="179"/>
      <c r="G454" s="237">
        <v>24</v>
      </c>
      <c r="H454" s="238">
        <f>G454</f>
        <v>24</v>
      </c>
      <c r="I454" s="179"/>
      <c r="J454" s="179"/>
      <c r="K454" s="238">
        <f t="shared" si="199"/>
        <v>-24</v>
      </c>
      <c r="L454" s="239">
        <f t="shared" si="200"/>
        <v>0</v>
      </c>
      <c r="M454" s="237">
        <f t="shared" si="202"/>
        <v>24</v>
      </c>
      <c r="N454" s="237">
        <f t="shared" si="188"/>
        <v>-24</v>
      </c>
      <c r="O454" s="179" t="str">
        <f t="shared" si="205"/>
        <v>70%</v>
      </c>
      <c r="P454" s="179">
        <f t="shared" si="189"/>
        <v>-16.799999999999997</v>
      </c>
      <c r="Q454" s="179">
        <v>0.1</v>
      </c>
      <c r="R454" s="237">
        <f t="shared" si="206"/>
        <v>7.2000000000000028</v>
      </c>
      <c r="S454" s="237">
        <f t="shared" si="193"/>
        <v>24</v>
      </c>
      <c r="T454" s="299">
        <f t="shared" si="204"/>
        <v>24</v>
      </c>
    </row>
    <row r="455" spans="1:20" x14ac:dyDescent="0.3">
      <c r="A455" s="298">
        <v>445</v>
      </c>
      <c r="B455" s="235" t="s">
        <v>392</v>
      </c>
      <c r="C455" s="235">
        <v>71</v>
      </c>
      <c r="D455" s="236"/>
      <c r="E455" s="179"/>
      <c r="F455" s="179"/>
      <c r="G455" s="237">
        <v>17.3</v>
      </c>
      <c r="H455" s="238">
        <f>G455</f>
        <v>17.3</v>
      </c>
      <c r="I455" s="179"/>
      <c r="J455" s="179"/>
      <c r="K455" s="238">
        <f t="shared" si="199"/>
        <v>-17.3</v>
      </c>
      <c r="L455" s="239">
        <f t="shared" si="200"/>
        <v>0</v>
      </c>
      <c r="M455" s="237">
        <f t="shared" si="202"/>
        <v>17.3</v>
      </c>
      <c r="N455" s="237">
        <f t="shared" si="188"/>
        <v>-17.3</v>
      </c>
      <c r="O455" s="179" t="str">
        <f t="shared" si="205"/>
        <v>50%</v>
      </c>
      <c r="P455" s="179">
        <f t="shared" si="189"/>
        <v>-8.65</v>
      </c>
      <c r="Q455" s="179">
        <v>0.1</v>
      </c>
      <c r="R455" s="237">
        <f t="shared" si="206"/>
        <v>8.65</v>
      </c>
      <c r="S455" s="237">
        <f t="shared" si="193"/>
        <v>17.3</v>
      </c>
      <c r="T455" s="299">
        <f t="shared" si="204"/>
        <v>17.3</v>
      </c>
    </row>
    <row r="456" spans="1:20" x14ac:dyDescent="0.3">
      <c r="A456" s="298">
        <v>446</v>
      </c>
      <c r="B456" s="236" t="s">
        <v>393</v>
      </c>
      <c r="C456" s="235">
        <v>409</v>
      </c>
      <c r="D456" s="236" t="s">
        <v>20</v>
      </c>
      <c r="E456" s="179"/>
      <c r="F456" s="179"/>
      <c r="G456" s="179">
        <v>7</v>
      </c>
      <c r="H456" s="179">
        <v>7</v>
      </c>
      <c r="I456" s="179">
        <v>76</v>
      </c>
      <c r="J456" s="179">
        <v>69</v>
      </c>
      <c r="K456" s="179">
        <f t="shared" si="199"/>
        <v>69</v>
      </c>
      <c r="L456" s="179">
        <f t="shared" si="200"/>
        <v>7</v>
      </c>
      <c r="M456" s="179">
        <f t="shared" si="202"/>
        <v>7</v>
      </c>
      <c r="N456" s="179">
        <f t="shared" si="188"/>
        <v>0</v>
      </c>
      <c r="O456" s="179" t="str">
        <f t="shared" si="205"/>
        <v>30%</v>
      </c>
      <c r="P456" s="179">
        <f t="shared" si="189"/>
        <v>0</v>
      </c>
      <c r="Q456" s="179">
        <v>0.1</v>
      </c>
      <c r="R456" s="179">
        <f t="shared" si="206"/>
        <v>7</v>
      </c>
      <c r="S456" s="179">
        <f t="shared" si="193"/>
        <v>7</v>
      </c>
      <c r="T456" s="299">
        <v>7</v>
      </c>
    </row>
    <row r="457" spans="1:20" x14ac:dyDescent="0.3">
      <c r="A457" s="298">
        <v>447</v>
      </c>
      <c r="B457" s="235" t="s">
        <v>394</v>
      </c>
      <c r="C457" s="235">
        <v>12</v>
      </c>
      <c r="D457" s="236"/>
      <c r="E457" s="179"/>
      <c r="F457" s="179"/>
      <c r="G457" s="237">
        <v>8.8000000000000007</v>
      </c>
      <c r="H457" s="237">
        <f>G457</f>
        <v>8.8000000000000007</v>
      </c>
      <c r="I457" s="179"/>
      <c r="J457" s="179"/>
      <c r="K457" s="238">
        <f t="shared" si="199"/>
        <v>-8.8000000000000007</v>
      </c>
      <c r="L457" s="239">
        <f t="shared" si="200"/>
        <v>0</v>
      </c>
      <c r="M457" s="237">
        <f t="shared" si="202"/>
        <v>8.8000000000000007</v>
      </c>
      <c r="N457" s="237">
        <f t="shared" si="188"/>
        <v>-8.8000000000000007</v>
      </c>
      <c r="O457" s="179" t="str">
        <f t="shared" si="205"/>
        <v>30%</v>
      </c>
      <c r="P457" s="179">
        <f t="shared" si="189"/>
        <v>-2.64</v>
      </c>
      <c r="Q457" s="179">
        <v>0.1</v>
      </c>
      <c r="R457" s="237">
        <f t="shared" si="206"/>
        <v>6.16</v>
      </c>
      <c r="S457" s="237">
        <f t="shared" si="193"/>
        <v>8.8000000000000007</v>
      </c>
      <c r="T457" s="299">
        <f>S457</f>
        <v>8.8000000000000007</v>
      </c>
    </row>
    <row r="458" spans="1:20" x14ac:dyDescent="0.3">
      <c r="A458" s="298">
        <v>448</v>
      </c>
      <c r="B458" s="235" t="s">
        <v>395</v>
      </c>
      <c r="C458" s="235">
        <v>208</v>
      </c>
      <c r="D458" s="236"/>
      <c r="E458" s="179"/>
      <c r="F458" s="179"/>
      <c r="G458" s="179">
        <v>24</v>
      </c>
      <c r="H458" s="238">
        <f>G458</f>
        <v>24</v>
      </c>
      <c r="I458" s="179"/>
      <c r="J458" s="179"/>
      <c r="K458" s="238">
        <f t="shared" si="199"/>
        <v>-24</v>
      </c>
      <c r="L458" s="239">
        <f t="shared" si="200"/>
        <v>0</v>
      </c>
      <c r="M458" s="237">
        <f t="shared" si="202"/>
        <v>24</v>
      </c>
      <c r="N458" s="237">
        <f t="shared" si="188"/>
        <v>-24</v>
      </c>
      <c r="O458" s="179" t="str">
        <f t="shared" si="205"/>
        <v>70%</v>
      </c>
      <c r="P458" s="179">
        <f t="shared" si="189"/>
        <v>-16.799999999999997</v>
      </c>
      <c r="Q458" s="179">
        <v>0.1</v>
      </c>
      <c r="R458" s="237">
        <f t="shared" si="206"/>
        <v>7.2000000000000028</v>
      </c>
      <c r="S458" s="237">
        <f t="shared" si="193"/>
        <v>24</v>
      </c>
      <c r="T458" s="299">
        <f>S458</f>
        <v>24</v>
      </c>
    </row>
    <row r="459" spans="1:20" x14ac:dyDescent="0.3">
      <c r="A459" s="298">
        <v>449</v>
      </c>
      <c r="B459" s="236" t="s">
        <v>398</v>
      </c>
      <c r="C459" s="235">
        <v>412</v>
      </c>
      <c r="D459" s="236"/>
      <c r="E459" s="242"/>
      <c r="F459" s="179"/>
      <c r="G459" s="179">
        <v>24</v>
      </c>
      <c r="H459" s="179">
        <v>24</v>
      </c>
      <c r="I459" s="179">
        <v>95</v>
      </c>
      <c r="J459" s="179">
        <v>70</v>
      </c>
      <c r="K459" s="179">
        <f t="shared" si="199"/>
        <v>71</v>
      </c>
      <c r="L459" s="179">
        <f t="shared" si="200"/>
        <v>25</v>
      </c>
      <c r="M459" s="179">
        <f t="shared" si="202"/>
        <v>24</v>
      </c>
      <c r="N459" s="179">
        <f t="shared" si="188"/>
        <v>1</v>
      </c>
      <c r="O459" s="179" t="str">
        <f t="shared" si="205"/>
        <v>70%</v>
      </c>
      <c r="P459" s="179">
        <f t="shared" si="189"/>
        <v>0.7</v>
      </c>
      <c r="Q459" s="179">
        <v>0.1</v>
      </c>
      <c r="R459" s="179">
        <f t="shared" si="206"/>
        <v>24.1</v>
      </c>
      <c r="S459" s="179">
        <f t="shared" si="193"/>
        <v>24.1</v>
      </c>
      <c r="T459" s="232">
        <v>24</v>
      </c>
    </row>
    <row r="460" spans="1:20" x14ac:dyDescent="0.3">
      <c r="A460" s="298">
        <v>450</v>
      </c>
      <c r="B460" s="235" t="s">
        <v>399</v>
      </c>
      <c r="C460" s="235">
        <v>19</v>
      </c>
      <c r="D460" s="236"/>
      <c r="E460" s="242"/>
      <c r="F460" s="179"/>
      <c r="G460" s="237">
        <v>14</v>
      </c>
      <c r="H460" s="238">
        <f>G460</f>
        <v>14</v>
      </c>
      <c r="I460" s="179">
        <v>98</v>
      </c>
      <c r="J460" s="179">
        <v>70</v>
      </c>
      <c r="K460" s="238">
        <f t="shared" si="199"/>
        <v>84</v>
      </c>
      <c r="L460" s="239">
        <f t="shared" si="200"/>
        <v>28</v>
      </c>
      <c r="M460" s="237">
        <f t="shared" si="202"/>
        <v>14</v>
      </c>
      <c r="N460" s="237">
        <f t="shared" ref="N460:N490" si="207">L460-M460</f>
        <v>14</v>
      </c>
      <c r="O460" s="179" t="str">
        <f t="shared" si="205"/>
        <v>50%</v>
      </c>
      <c r="P460" s="179">
        <f t="shared" ref="P460:P490" si="208">N460*O460</f>
        <v>7</v>
      </c>
      <c r="Q460" s="179">
        <v>0.1</v>
      </c>
      <c r="R460" s="237">
        <f t="shared" si="206"/>
        <v>14.1</v>
      </c>
      <c r="S460" s="237">
        <f t="shared" si="193"/>
        <v>14.1</v>
      </c>
      <c r="T460" s="299">
        <f t="shared" ref="T460:T471" si="209">S460</f>
        <v>14.1</v>
      </c>
    </row>
    <row r="461" spans="1:20" x14ac:dyDescent="0.3">
      <c r="A461" s="298">
        <v>451</v>
      </c>
      <c r="B461" s="235" t="s">
        <v>400</v>
      </c>
      <c r="C461" s="235">
        <v>128</v>
      </c>
      <c r="D461" s="236"/>
      <c r="E461" s="242"/>
      <c r="F461" s="179"/>
      <c r="G461" s="237">
        <v>3</v>
      </c>
      <c r="H461" s="238">
        <v>3</v>
      </c>
      <c r="I461" s="179">
        <v>86</v>
      </c>
      <c r="J461" s="179">
        <v>70</v>
      </c>
      <c r="K461" s="238">
        <f t="shared" si="199"/>
        <v>83</v>
      </c>
      <c r="L461" s="239">
        <f t="shared" si="200"/>
        <v>16</v>
      </c>
      <c r="M461" s="237">
        <f t="shared" si="202"/>
        <v>3</v>
      </c>
      <c r="N461" s="237">
        <f t="shared" si="207"/>
        <v>13</v>
      </c>
      <c r="O461" s="179" t="str">
        <f t="shared" si="205"/>
        <v>15%</v>
      </c>
      <c r="P461" s="179">
        <f t="shared" si="208"/>
        <v>1.95</v>
      </c>
      <c r="Q461" s="179">
        <v>0.1</v>
      </c>
      <c r="R461" s="237">
        <f t="shared" si="206"/>
        <v>3.1</v>
      </c>
      <c r="S461" s="237">
        <f t="shared" si="193"/>
        <v>3.1</v>
      </c>
      <c r="T461" s="299">
        <f t="shared" si="209"/>
        <v>3.1</v>
      </c>
    </row>
    <row r="462" spans="1:20" x14ac:dyDescent="0.3">
      <c r="A462" s="298">
        <v>452</v>
      </c>
      <c r="B462" s="235" t="s">
        <v>402</v>
      </c>
      <c r="C462" s="235">
        <v>413</v>
      </c>
      <c r="D462" s="236" t="s">
        <v>32</v>
      </c>
      <c r="E462" s="242"/>
      <c r="F462" s="179"/>
      <c r="G462" s="237">
        <v>23</v>
      </c>
      <c r="H462" s="238">
        <v>23</v>
      </c>
      <c r="I462" s="179">
        <v>98</v>
      </c>
      <c r="J462" s="179">
        <v>70</v>
      </c>
      <c r="K462" s="238">
        <f t="shared" si="199"/>
        <v>75</v>
      </c>
      <c r="L462" s="239">
        <f t="shared" si="200"/>
        <v>28</v>
      </c>
      <c r="M462" s="237">
        <f t="shared" si="202"/>
        <v>23</v>
      </c>
      <c r="N462" s="237">
        <f t="shared" si="207"/>
        <v>5</v>
      </c>
      <c r="O462" s="179" t="str">
        <f t="shared" si="205"/>
        <v>70%</v>
      </c>
      <c r="P462" s="179">
        <f t="shared" si="208"/>
        <v>3.5</v>
      </c>
      <c r="Q462" s="179">
        <v>0.1</v>
      </c>
      <c r="R462" s="237">
        <f t="shared" si="206"/>
        <v>23.1</v>
      </c>
      <c r="S462" s="237">
        <f t="shared" si="193"/>
        <v>23.1</v>
      </c>
      <c r="T462" s="299">
        <f t="shared" si="209"/>
        <v>23.1</v>
      </c>
    </row>
    <row r="463" spans="1:20" x14ac:dyDescent="0.3">
      <c r="A463" s="298">
        <v>453</v>
      </c>
      <c r="B463" s="235" t="s">
        <v>403</v>
      </c>
      <c r="C463" s="235">
        <v>265</v>
      </c>
      <c r="D463" s="236"/>
      <c r="E463" s="179"/>
      <c r="F463" s="179"/>
      <c r="G463" s="237">
        <v>22</v>
      </c>
      <c r="H463" s="238">
        <v>22</v>
      </c>
      <c r="I463" s="179">
        <v>102</v>
      </c>
      <c r="J463" s="179">
        <v>69</v>
      </c>
      <c r="K463" s="238">
        <f t="shared" si="199"/>
        <v>80</v>
      </c>
      <c r="L463" s="239">
        <f t="shared" si="200"/>
        <v>33</v>
      </c>
      <c r="M463" s="237">
        <f t="shared" si="202"/>
        <v>22</v>
      </c>
      <c r="N463" s="237">
        <f t="shared" si="207"/>
        <v>11</v>
      </c>
      <c r="O463" s="179" t="str">
        <f t="shared" si="205"/>
        <v>70%</v>
      </c>
      <c r="P463" s="179">
        <f t="shared" si="208"/>
        <v>7.6999999999999993</v>
      </c>
      <c r="Q463" s="179">
        <v>0.1</v>
      </c>
      <c r="R463" s="237">
        <f t="shared" si="206"/>
        <v>22.1</v>
      </c>
      <c r="S463" s="237">
        <f t="shared" si="193"/>
        <v>22.1</v>
      </c>
      <c r="T463" s="299">
        <f t="shared" si="209"/>
        <v>22.1</v>
      </c>
    </row>
    <row r="464" spans="1:20" x14ac:dyDescent="0.3">
      <c r="A464" s="298">
        <v>454</v>
      </c>
      <c r="B464" s="235" t="s">
        <v>404</v>
      </c>
      <c r="C464" s="235">
        <v>288</v>
      </c>
      <c r="D464" s="236"/>
      <c r="E464" s="242"/>
      <c r="F464" s="179"/>
      <c r="G464" s="237">
        <v>11</v>
      </c>
      <c r="H464" s="238">
        <v>11</v>
      </c>
      <c r="I464" s="179">
        <v>83</v>
      </c>
      <c r="J464" s="179">
        <v>71</v>
      </c>
      <c r="K464" s="238">
        <f t="shared" si="199"/>
        <v>72</v>
      </c>
      <c r="L464" s="239">
        <f t="shared" si="200"/>
        <v>12</v>
      </c>
      <c r="M464" s="237">
        <f t="shared" si="202"/>
        <v>11</v>
      </c>
      <c r="N464" s="237">
        <f t="shared" si="207"/>
        <v>1</v>
      </c>
      <c r="O464" s="179" t="str">
        <f t="shared" si="205"/>
        <v>30%</v>
      </c>
      <c r="P464" s="179">
        <f t="shared" si="208"/>
        <v>0.3</v>
      </c>
      <c r="Q464" s="179">
        <v>0.1</v>
      </c>
      <c r="R464" s="237">
        <f t="shared" si="206"/>
        <v>11.1</v>
      </c>
      <c r="S464" s="237">
        <f t="shared" si="193"/>
        <v>11.1</v>
      </c>
      <c r="T464" s="299">
        <f t="shared" si="209"/>
        <v>11.1</v>
      </c>
    </row>
    <row r="465" spans="1:20" x14ac:dyDescent="0.3">
      <c r="A465" s="298">
        <v>455</v>
      </c>
      <c r="B465" s="72" t="s">
        <v>405</v>
      </c>
      <c r="C465" s="72">
        <v>414</v>
      </c>
      <c r="D465" s="75"/>
      <c r="E465" s="76"/>
      <c r="F465" s="31"/>
      <c r="G465" s="166">
        <v>16</v>
      </c>
      <c r="H465" s="246">
        <v>16</v>
      </c>
      <c r="I465" s="31">
        <v>97</v>
      </c>
      <c r="J465" s="31">
        <v>70</v>
      </c>
      <c r="K465" s="246">
        <f t="shared" si="199"/>
        <v>81</v>
      </c>
      <c r="L465" s="247">
        <f t="shared" si="200"/>
        <v>27</v>
      </c>
      <c r="M465" s="166">
        <f t="shared" si="202"/>
        <v>16</v>
      </c>
      <c r="N465" s="166">
        <f t="shared" si="207"/>
        <v>11</v>
      </c>
      <c r="O465" s="31" t="str">
        <f t="shared" si="205"/>
        <v>50%</v>
      </c>
      <c r="P465" s="31">
        <f t="shared" si="208"/>
        <v>5.5</v>
      </c>
      <c r="Q465" s="179">
        <v>0.1</v>
      </c>
      <c r="R465" s="166">
        <f t="shared" si="206"/>
        <v>16.100000000000001</v>
      </c>
      <c r="S465" s="166">
        <f t="shared" si="193"/>
        <v>16.100000000000001</v>
      </c>
      <c r="T465" s="300">
        <f t="shared" si="209"/>
        <v>16.100000000000001</v>
      </c>
    </row>
    <row r="466" spans="1:20" x14ac:dyDescent="0.3">
      <c r="A466" s="298">
        <v>456</v>
      </c>
      <c r="B466" s="235" t="s">
        <v>407</v>
      </c>
      <c r="C466" s="235">
        <v>188</v>
      </c>
      <c r="D466" s="236" t="s">
        <v>65</v>
      </c>
      <c r="E466" s="179"/>
      <c r="F466" s="179"/>
      <c r="G466" s="179">
        <v>10</v>
      </c>
      <c r="H466" s="238">
        <f>G466</f>
        <v>10</v>
      </c>
      <c r="I466" s="179">
        <v>86</v>
      </c>
      <c r="J466" s="179">
        <v>69</v>
      </c>
      <c r="K466" s="238">
        <f t="shared" si="199"/>
        <v>76</v>
      </c>
      <c r="L466" s="239">
        <f t="shared" si="200"/>
        <v>17</v>
      </c>
      <c r="M466" s="237">
        <f t="shared" si="202"/>
        <v>10</v>
      </c>
      <c r="N466" s="237">
        <f t="shared" si="207"/>
        <v>7</v>
      </c>
      <c r="O466" s="179" t="str">
        <f t="shared" si="205"/>
        <v>30%</v>
      </c>
      <c r="P466" s="179">
        <f t="shared" si="208"/>
        <v>2.1</v>
      </c>
      <c r="Q466" s="179">
        <v>0.1</v>
      </c>
      <c r="R466" s="237">
        <f t="shared" si="206"/>
        <v>10.1</v>
      </c>
      <c r="S466" s="237">
        <f t="shared" si="193"/>
        <v>10.1</v>
      </c>
      <c r="T466" s="299">
        <f t="shared" si="209"/>
        <v>10.1</v>
      </c>
    </row>
    <row r="467" spans="1:20" x14ac:dyDescent="0.3">
      <c r="A467" s="298">
        <v>457</v>
      </c>
      <c r="B467" s="235" t="s">
        <v>408</v>
      </c>
      <c r="C467" s="235">
        <v>157</v>
      </c>
      <c r="D467" s="236" t="s">
        <v>17</v>
      </c>
      <c r="E467" s="179"/>
      <c r="F467" s="179"/>
      <c r="G467" s="179">
        <v>10.199999999999999</v>
      </c>
      <c r="H467" s="238">
        <f>G467</f>
        <v>10.199999999999999</v>
      </c>
      <c r="I467" s="179"/>
      <c r="J467" s="179"/>
      <c r="K467" s="238">
        <f t="shared" si="199"/>
        <v>-10.199999999999999</v>
      </c>
      <c r="L467" s="239">
        <f t="shared" si="200"/>
        <v>0</v>
      </c>
      <c r="M467" s="237">
        <f t="shared" si="202"/>
        <v>10.199999999999999</v>
      </c>
      <c r="N467" s="237">
        <f t="shared" si="207"/>
        <v>-10.199999999999999</v>
      </c>
      <c r="O467" s="179" t="str">
        <f t="shared" si="205"/>
        <v>30%</v>
      </c>
      <c r="P467" s="179">
        <f t="shared" si="208"/>
        <v>-3.0599999999999996</v>
      </c>
      <c r="Q467" s="179">
        <v>0.1</v>
      </c>
      <c r="R467" s="237">
        <f t="shared" si="206"/>
        <v>7.14</v>
      </c>
      <c r="S467" s="237">
        <f t="shared" si="193"/>
        <v>10.199999999999999</v>
      </c>
      <c r="T467" s="299">
        <f t="shared" si="209"/>
        <v>10.199999999999999</v>
      </c>
    </row>
    <row r="468" spans="1:20" x14ac:dyDescent="0.3">
      <c r="A468" s="298">
        <v>458</v>
      </c>
      <c r="B468" s="72" t="s">
        <v>409</v>
      </c>
      <c r="C468" s="72">
        <v>177</v>
      </c>
      <c r="D468" s="75" t="s">
        <v>34</v>
      </c>
      <c r="E468" s="76"/>
      <c r="F468" s="31"/>
      <c r="G468" s="31">
        <v>13</v>
      </c>
      <c r="H468" s="246">
        <v>13</v>
      </c>
      <c r="I468" s="31">
        <v>81</v>
      </c>
      <c r="J468" s="31">
        <v>70</v>
      </c>
      <c r="K468" s="246">
        <f t="shared" si="199"/>
        <v>68</v>
      </c>
      <c r="L468" s="247">
        <f t="shared" si="200"/>
        <v>11</v>
      </c>
      <c r="M468" s="166">
        <f t="shared" si="202"/>
        <v>13</v>
      </c>
      <c r="N468" s="166">
        <f t="shared" si="207"/>
        <v>-2</v>
      </c>
      <c r="O468" s="31" t="str">
        <f t="shared" si="205"/>
        <v>30%</v>
      </c>
      <c r="P468" s="31">
        <f t="shared" si="208"/>
        <v>-0.6</v>
      </c>
      <c r="Q468" s="179">
        <v>0.1</v>
      </c>
      <c r="R468" s="166">
        <f t="shared" si="206"/>
        <v>12.4</v>
      </c>
      <c r="S468" s="166">
        <f t="shared" si="193"/>
        <v>12.4</v>
      </c>
      <c r="T468" s="300">
        <f t="shared" si="209"/>
        <v>12.4</v>
      </c>
    </row>
    <row r="469" spans="1:20" x14ac:dyDescent="0.3">
      <c r="A469" s="298">
        <v>459</v>
      </c>
      <c r="B469" s="235" t="s">
        <v>410</v>
      </c>
      <c r="C469" s="235">
        <v>111</v>
      </c>
      <c r="D469" s="236"/>
      <c r="E469" s="179"/>
      <c r="F469" s="179"/>
      <c r="G469" s="237">
        <v>24</v>
      </c>
      <c r="H469" s="238">
        <f>G469</f>
        <v>24</v>
      </c>
      <c r="I469" s="179"/>
      <c r="J469" s="179"/>
      <c r="K469" s="238">
        <f t="shared" si="199"/>
        <v>-24</v>
      </c>
      <c r="L469" s="239">
        <f t="shared" si="200"/>
        <v>0</v>
      </c>
      <c r="M469" s="237">
        <f t="shared" si="202"/>
        <v>24</v>
      </c>
      <c r="N469" s="237">
        <f t="shared" si="207"/>
        <v>-24</v>
      </c>
      <c r="O469" s="179" t="str">
        <f t="shared" si="205"/>
        <v>70%</v>
      </c>
      <c r="P469" s="179">
        <f t="shared" si="208"/>
        <v>-16.799999999999997</v>
      </c>
      <c r="Q469" s="179">
        <v>0.1</v>
      </c>
      <c r="R469" s="237">
        <f t="shared" si="206"/>
        <v>7.2000000000000028</v>
      </c>
      <c r="S469" s="237">
        <f t="shared" si="193"/>
        <v>24</v>
      </c>
      <c r="T469" s="299">
        <f t="shared" si="209"/>
        <v>24</v>
      </c>
    </row>
    <row r="470" spans="1:20" x14ac:dyDescent="0.3">
      <c r="A470" s="298">
        <v>460</v>
      </c>
      <c r="B470" s="236" t="s">
        <v>411</v>
      </c>
      <c r="C470" s="235">
        <v>427</v>
      </c>
      <c r="D470" s="236"/>
      <c r="E470" s="242"/>
      <c r="F470" s="179"/>
      <c r="G470" s="179">
        <v>14</v>
      </c>
      <c r="H470" s="179">
        <v>14</v>
      </c>
      <c r="I470" s="179">
        <v>79</v>
      </c>
      <c r="J470" s="179">
        <v>68</v>
      </c>
      <c r="K470" s="179">
        <f t="shared" si="199"/>
        <v>65</v>
      </c>
      <c r="L470" s="179">
        <f t="shared" si="200"/>
        <v>11</v>
      </c>
      <c r="M470" s="179">
        <f t="shared" si="202"/>
        <v>14</v>
      </c>
      <c r="N470" s="179">
        <f t="shared" si="207"/>
        <v>-3</v>
      </c>
      <c r="O470" s="179" t="str">
        <f t="shared" si="205"/>
        <v>50%</v>
      </c>
      <c r="P470" s="179">
        <f t="shared" si="208"/>
        <v>-1.5</v>
      </c>
      <c r="Q470" s="179">
        <v>0.1</v>
      </c>
      <c r="R470" s="179">
        <f t="shared" si="206"/>
        <v>12.5</v>
      </c>
      <c r="S470" s="179">
        <f t="shared" si="193"/>
        <v>12.5</v>
      </c>
      <c r="T470" s="299">
        <f t="shared" si="209"/>
        <v>12.5</v>
      </c>
    </row>
    <row r="471" spans="1:20" x14ac:dyDescent="0.3">
      <c r="A471" s="298">
        <v>461</v>
      </c>
      <c r="B471" s="235" t="s">
        <v>412</v>
      </c>
      <c r="C471" s="235">
        <v>31</v>
      </c>
      <c r="D471" s="236"/>
      <c r="E471" s="179"/>
      <c r="F471" s="179"/>
      <c r="G471" s="237">
        <v>13.8</v>
      </c>
      <c r="H471" s="238">
        <f>G471</f>
        <v>13.8</v>
      </c>
      <c r="I471" s="179"/>
      <c r="J471" s="179"/>
      <c r="K471" s="238">
        <f t="shared" si="199"/>
        <v>-13.8</v>
      </c>
      <c r="L471" s="239">
        <f t="shared" si="200"/>
        <v>0</v>
      </c>
      <c r="M471" s="237">
        <f t="shared" si="202"/>
        <v>13.8</v>
      </c>
      <c r="N471" s="237">
        <f t="shared" si="207"/>
        <v>-13.8</v>
      </c>
      <c r="O471" s="179" t="str">
        <f t="shared" si="205"/>
        <v>50%</v>
      </c>
      <c r="P471" s="179">
        <f t="shared" si="208"/>
        <v>-6.9</v>
      </c>
      <c r="Q471" s="179">
        <v>0.1</v>
      </c>
      <c r="R471" s="237">
        <f t="shared" si="206"/>
        <v>6.9</v>
      </c>
      <c r="S471" s="237">
        <f t="shared" si="193"/>
        <v>13.8</v>
      </c>
      <c r="T471" s="299">
        <f t="shared" si="209"/>
        <v>13.8</v>
      </c>
    </row>
    <row r="472" spans="1:20" x14ac:dyDescent="0.3">
      <c r="A472" s="298">
        <v>462</v>
      </c>
      <c r="B472" s="268" t="s">
        <v>413</v>
      </c>
      <c r="C472" s="72">
        <v>426</v>
      </c>
      <c r="D472" s="269"/>
      <c r="E472" s="76"/>
      <c r="F472" s="270"/>
      <c r="G472" s="31">
        <v>22.6</v>
      </c>
      <c r="H472" s="31">
        <v>23</v>
      </c>
      <c r="I472" s="31">
        <v>97</v>
      </c>
      <c r="J472" s="31">
        <v>70</v>
      </c>
      <c r="K472" s="31">
        <f t="shared" si="199"/>
        <v>74</v>
      </c>
      <c r="L472" s="31">
        <f t="shared" si="200"/>
        <v>27</v>
      </c>
      <c r="M472" s="31">
        <f t="shared" si="202"/>
        <v>22.6</v>
      </c>
      <c r="N472" s="31">
        <f t="shared" si="207"/>
        <v>4.3999999999999986</v>
      </c>
      <c r="O472" s="31" t="str">
        <f t="shared" si="205"/>
        <v>70%</v>
      </c>
      <c r="P472" s="31">
        <f t="shared" si="208"/>
        <v>3.0799999999999987</v>
      </c>
      <c r="Q472" s="179">
        <v>0.1</v>
      </c>
      <c r="R472" s="31">
        <f t="shared" si="206"/>
        <v>22.700000000000003</v>
      </c>
      <c r="S472" s="31">
        <f t="shared" ref="S472:S490" si="210">IF(I472&gt;1,(R472),G472)</f>
        <v>22.700000000000003</v>
      </c>
      <c r="T472" s="302">
        <v>23</v>
      </c>
    </row>
    <row r="473" spans="1:20" x14ac:dyDescent="0.3">
      <c r="A473" s="298">
        <v>463</v>
      </c>
      <c r="B473" s="235" t="s">
        <v>415</v>
      </c>
      <c r="C473" s="235">
        <v>98</v>
      </c>
      <c r="D473" s="236"/>
      <c r="E473" s="179"/>
      <c r="F473" s="179"/>
      <c r="G473" s="237">
        <v>15.5</v>
      </c>
      <c r="H473" s="238">
        <f>G473</f>
        <v>15.5</v>
      </c>
      <c r="I473" s="179"/>
      <c r="J473" s="179"/>
      <c r="K473" s="238">
        <f t="shared" si="199"/>
        <v>-15.5</v>
      </c>
      <c r="L473" s="239">
        <f t="shared" si="200"/>
        <v>0</v>
      </c>
      <c r="M473" s="237">
        <f t="shared" si="202"/>
        <v>15.5</v>
      </c>
      <c r="N473" s="237">
        <f t="shared" si="207"/>
        <v>-15.5</v>
      </c>
      <c r="O473" s="179" t="str">
        <f t="shared" si="205"/>
        <v>50%</v>
      </c>
      <c r="P473" s="179">
        <f t="shared" si="208"/>
        <v>-7.75</v>
      </c>
      <c r="Q473" s="179">
        <v>0.1</v>
      </c>
      <c r="R473" s="237">
        <f t="shared" si="206"/>
        <v>7.75</v>
      </c>
      <c r="S473" s="237">
        <f t="shared" si="210"/>
        <v>15.5</v>
      </c>
      <c r="T473" s="299">
        <f>S473</f>
        <v>15.5</v>
      </c>
    </row>
    <row r="474" spans="1:20" x14ac:dyDescent="0.3">
      <c r="A474" s="298">
        <v>464</v>
      </c>
      <c r="B474" s="235" t="s">
        <v>418</v>
      </c>
      <c r="C474" s="235">
        <v>40</v>
      </c>
      <c r="D474" s="236"/>
      <c r="E474" s="179"/>
      <c r="F474" s="179"/>
      <c r="G474" s="237">
        <v>11.1</v>
      </c>
      <c r="H474" s="238">
        <f>G474</f>
        <v>11.1</v>
      </c>
      <c r="I474" s="179"/>
      <c r="J474" s="179"/>
      <c r="K474" s="238">
        <f t="shared" si="199"/>
        <v>-11.1</v>
      </c>
      <c r="L474" s="239">
        <f t="shared" si="200"/>
        <v>0</v>
      </c>
      <c r="M474" s="237">
        <f t="shared" si="202"/>
        <v>11.1</v>
      </c>
      <c r="N474" s="237">
        <f t="shared" si="207"/>
        <v>-11.1</v>
      </c>
      <c r="O474" s="179" t="str">
        <f t="shared" si="205"/>
        <v>30%</v>
      </c>
      <c r="P474" s="179">
        <f t="shared" si="208"/>
        <v>-3.3299999999999996</v>
      </c>
      <c r="Q474" s="179">
        <v>0.1</v>
      </c>
      <c r="R474" s="237">
        <f t="shared" si="206"/>
        <v>7.77</v>
      </c>
      <c r="S474" s="237">
        <f t="shared" si="210"/>
        <v>11.1</v>
      </c>
      <c r="T474" s="299">
        <f t="shared" ref="T474:T481" si="211">S474</f>
        <v>11.1</v>
      </c>
    </row>
    <row r="475" spans="1:20" x14ac:dyDescent="0.3">
      <c r="A475" s="298">
        <v>465</v>
      </c>
      <c r="B475" s="240" t="s">
        <v>420</v>
      </c>
      <c r="C475" s="235">
        <v>417</v>
      </c>
      <c r="D475" s="240"/>
      <c r="E475" s="281"/>
      <c r="F475" s="282"/>
      <c r="G475" s="282">
        <v>18</v>
      </c>
      <c r="H475" s="282">
        <v>18</v>
      </c>
      <c r="I475" s="282">
        <v>97</v>
      </c>
      <c r="J475" s="282">
        <v>72</v>
      </c>
      <c r="K475" s="282">
        <f t="shared" si="199"/>
        <v>79</v>
      </c>
      <c r="L475" s="282">
        <f t="shared" si="200"/>
        <v>25</v>
      </c>
      <c r="M475" s="282">
        <f t="shared" si="202"/>
        <v>18</v>
      </c>
      <c r="N475" s="282">
        <f t="shared" si="207"/>
        <v>7</v>
      </c>
      <c r="O475" s="282" t="str">
        <f t="shared" si="205"/>
        <v>50%</v>
      </c>
      <c r="P475" s="282">
        <f t="shared" si="208"/>
        <v>3.5</v>
      </c>
      <c r="Q475" s="179">
        <v>0.1</v>
      </c>
      <c r="R475" s="282">
        <f t="shared" si="206"/>
        <v>18.100000000000001</v>
      </c>
      <c r="S475" s="179">
        <f t="shared" si="210"/>
        <v>18.100000000000001</v>
      </c>
      <c r="T475" s="299">
        <f t="shared" si="211"/>
        <v>18.100000000000001</v>
      </c>
    </row>
    <row r="476" spans="1:20" x14ac:dyDescent="0.3">
      <c r="A476" s="298">
        <v>466</v>
      </c>
      <c r="B476" s="235" t="s">
        <v>423</v>
      </c>
      <c r="C476" s="235">
        <v>25</v>
      </c>
      <c r="D476" s="236"/>
      <c r="E476" s="179"/>
      <c r="F476" s="179"/>
      <c r="G476" s="237">
        <v>12.8</v>
      </c>
      <c r="H476" s="238">
        <f>G476</f>
        <v>12.8</v>
      </c>
      <c r="I476" s="179"/>
      <c r="J476" s="179"/>
      <c r="K476" s="238">
        <f t="shared" si="199"/>
        <v>-12.8</v>
      </c>
      <c r="L476" s="239">
        <f t="shared" si="200"/>
        <v>0</v>
      </c>
      <c r="M476" s="237">
        <f t="shared" si="202"/>
        <v>12.8</v>
      </c>
      <c r="N476" s="237">
        <f t="shared" si="207"/>
        <v>-12.8</v>
      </c>
      <c r="O476" s="179" t="str">
        <f t="shared" si="205"/>
        <v>30%</v>
      </c>
      <c r="P476" s="179">
        <f t="shared" si="208"/>
        <v>-3.84</v>
      </c>
      <c r="Q476" s="179">
        <v>0.1</v>
      </c>
      <c r="R476" s="237">
        <f t="shared" si="206"/>
        <v>8.9600000000000009</v>
      </c>
      <c r="S476" s="237">
        <f t="shared" si="210"/>
        <v>12.8</v>
      </c>
      <c r="T476" s="299">
        <f t="shared" si="211"/>
        <v>12.8</v>
      </c>
    </row>
    <row r="477" spans="1:20" x14ac:dyDescent="0.3">
      <c r="A477" s="298">
        <v>467</v>
      </c>
      <c r="B477" s="75" t="s">
        <v>424</v>
      </c>
      <c r="C477" s="72">
        <v>419</v>
      </c>
      <c r="D477" s="75" t="s">
        <v>20</v>
      </c>
      <c r="E477" s="76"/>
      <c r="F477" s="31"/>
      <c r="G477" s="31">
        <v>12.1</v>
      </c>
      <c r="H477" s="31">
        <v>12</v>
      </c>
      <c r="I477" s="31">
        <v>79</v>
      </c>
      <c r="J477" s="31">
        <v>70</v>
      </c>
      <c r="K477" s="31">
        <f t="shared" si="199"/>
        <v>67</v>
      </c>
      <c r="L477" s="31">
        <f t="shared" si="200"/>
        <v>9</v>
      </c>
      <c r="M477" s="31">
        <f t="shared" si="202"/>
        <v>12.1</v>
      </c>
      <c r="N477" s="31">
        <f t="shared" si="207"/>
        <v>-3.0999999999999996</v>
      </c>
      <c r="O477" s="31" t="str">
        <f t="shared" si="205"/>
        <v>30%</v>
      </c>
      <c r="P477" s="31">
        <f t="shared" si="208"/>
        <v>-0.92999999999999983</v>
      </c>
      <c r="Q477" s="179">
        <v>0.1</v>
      </c>
      <c r="R477" s="31">
        <f t="shared" si="206"/>
        <v>11.17</v>
      </c>
      <c r="S477" s="31">
        <f t="shared" si="210"/>
        <v>11.17</v>
      </c>
      <c r="T477" s="300">
        <f t="shared" si="211"/>
        <v>11.17</v>
      </c>
    </row>
    <row r="478" spans="1:20" x14ac:dyDescent="0.3">
      <c r="A478" s="298">
        <v>468</v>
      </c>
      <c r="B478" s="235" t="s">
        <v>425</v>
      </c>
      <c r="C478" s="235">
        <v>186</v>
      </c>
      <c r="D478" s="236"/>
      <c r="E478" s="179"/>
      <c r="F478" s="179"/>
      <c r="G478" s="179">
        <v>20.8</v>
      </c>
      <c r="H478" s="238">
        <f>G478</f>
        <v>20.8</v>
      </c>
      <c r="I478" s="179"/>
      <c r="J478" s="179"/>
      <c r="K478" s="238">
        <f t="shared" si="199"/>
        <v>-20.8</v>
      </c>
      <c r="L478" s="239">
        <f t="shared" si="200"/>
        <v>0</v>
      </c>
      <c r="M478" s="237">
        <f t="shared" si="202"/>
        <v>20.8</v>
      </c>
      <c r="N478" s="237">
        <f t="shared" si="207"/>
        <v>-20.8</v>
      </c>
      <c r="O478" s="179" t="str">
        <f t="shared" si="205"/>
        <v>70%</v>
      </c>
      <c r="P478" s="179">
        <f t="shared" si="208"/>
        <v>-14.559999999999999</v>
      </c>
      <c r="Q478" s="179">
        <v>0.1</v>
      </c>
      <c r="R478" s="237">
        <f t="shared" si="206"/>
        <v>6.240000000000002</v>
      </c>
      <c r="S478" s="237">
        <f t="shared" si="210"/>
        <v>20.8</v>
      </c>
      <c r="T478" s="299">
        <f t="shared" si="211"/>
        <v>20.8</v>
      </c>
    </row>
    <row r="479" spans="1:20" x14ac:dyDescent="0.3">
      <c r="A479" s="298">
        <v>469</v>
      </c>
      <c r="B479" s="240" t="s">
        <v>426</v>
      </c>
      <c r="C479" s="235">
        <v>420</v>
      </c>
      <c r="D479" s="289" t="s">
        <v>20</v>
      </c>
      <c r="E479" s="242"/>
      <c r="F479" s="243"/>
      <c r="G479" s="237">
        <v>9.1</v>
      </c>
      <c r="H479" s="238">
        <f>G479</f>
        <v>9.1</v>
      </c>
      <c r="I479" s="179">
        <v>88</v>
      </c>
      <c r="J479" s="179">
        <v>70</v>
      </c>
      <c r="K479" s="238">
        <f t="shared" si="199"/>
        <v>78.900000000000006</v>
      </c>
      <c r="L479" s="239">
        <f t="shared" si="200"/>
        <v>18</v>
      </c>
      <c r="M479" s="237">
        <f t="shared" si="202"/>
        <v>9.1</v>
      </c>
      <c r="N479" s="237">
        <f t="shared" si="207"/>
        <v>8.9</v>
      </c>
      <c r="O479" s="179" t="str">
        <f t="shared" si="205"/>
        <v>30%</v>
      </c>
      <c r="P479" s="179">
        <f t="shared" si="208"/>
        <v>2.67</v>
      </c>
      <c r="Q479" s="179">
        <v>0.1</v>
      </c>
      <c r="R479" s="237">
        <f t="shared" si="206"/>
        <v>9.1999999999999993</v>
      </c>
      <c r="S479" s="237">
        <f t="shared" si="210"/>
        <v>9.1999999999999993</v>
      </c>
      <c r="T479" s="299">
        <f t="shared" si="211"/>
        <v>9.1999999999999993</v>
      </c>
    </row>
    <row r="480" spans="1:20" x14ac:dyDescent="0.3">
      <c r="A480" s="298">
        <v>470</v>
      </c>
      <c r="B480" s="235" t="s">
        <v>427</v>
      </c>
      <c r="C480" s="235">
        <v>183</v>
      </c>
      <c r="D480" s="236"/>
      <c r="E480" s="242"/>
      <c r="F480" s="179"/>
      <c r="G480" s="179">
        <v>9</v>
      </c>
      <c r="H480" s="238">
        <f>G480</f>
        <v>9</v>
      </c>
      <c r="I480" s="179">
        <v>77</v>
      </c>
      <c r="J480" s="179">
        <v>68</v>
      </c>
      <c r="K480" s="238">
        <f t="shared" si="199"/>
        <v>68</v>
      </c>
      <c r="L480" s="239">
        <f t="shared" si="200"/>
        <v>9</v>
      </c>
      <c r="M480" s="237">
        <f t="shared" si="202"/>
        <v>9</v>
      </c>
      <c r="N480" s="237">
        <f t="shared" si="207"/>
        <v>0</v>
      </c>
      <c r="O480" s="179" t="str">
        <f t="shared" si="205"/>
        <v>30%</v>
      </c>
      <c r="P480" s="179">
        <f t="shared" si="208"/>
        <v>0</v>
      </c>
      <c r="Q480" s="179">
        <v>0.1</v>
      </c>
      <c r="R480" s="237">
        <f t="shared" si="206"/>
        <v>9</v>
      </c>
      <c r="S480" s="237">
        <f t="shared" si="210"/>
        <v>9</v>
      </c>
      <c r="T480" s="299">
        <f t="shared" si="211"/>
        <v>9</v>
      </c>
    </row>
    <row r="481" spans="1:20" x14ac:dyDescent="0.3">
      <c r="A481" s="298">
        <v>471</v>
      </c>
      <c r="B481" s="240" t="s">
        <v>428</v>
      </c>
      <c r="C481" s="235">
        <v>421</v>
      </c>
      <c r="D481" s="241"/>
      <c r="E481" s="288"/>
      <c r="F481" s="243"/>
      <c r="G481" s="179">
        <v>18</v>
      </c>
      <c r="H481" s="179">
        <v>18</v>
      </c>
      <c r="I481" s="179">
        <v>95</v>
      </c>
      <c r="J481" s="179">
        <v>70</v>
      </c>
      <c r="K481" s="179">
        <f t="shared" si="199"/>
        <v>77</v>
      </c>
      <c r="L481" s="179">
        <f t="shared" si="200"/>
        <v>25</v>
      </c>
      <c r="M481" s="179">
        <f t="shared" si="202"/>
        <v>18</v>
      </c>
      <c r="N481" s="179">
        <f t="shared" si="207"/>
        <v>7</v>
      </c>
      <c r="O481" s="179" t="str">
        <f t="shared" si="205"/>
        <v>50%</v>
      </c>
      <c r="P481" s="179">
        <f t="shared" si="208"/>
        <v>3.5</v>
      </c>
      <c r="Q481" s="179">
        <v>0.1</v>
      </c>
      <c r="R481" s="179">
        <f t="shared" si="206"/>
        <v>18.100000000000001</v>
      </c>
      <c r="S481" s="179">
        <f t="shared" si="210"/>
        <v>18.100000000000001</v>
      </c>
      <c r="T481" s="299">
        <f t="shared" si="211"/>
        <v>18.100000000000001</v>
      </c>
    </row>
    <row r="482" spans="1:20" x14ac:dyDescent="0.3">
      <c r="A482" s="298">
        <v>472</v>
      </c>
      <c r="B482" s="72" t="s">
        <v>460</v>
      </c>
      <c r="C482" s="72">
        <v>448</v>
      </c>
      <c r="D482" s="252"/>
      <c r="E482" s="255"/>
      <c r="F482" s="254"/>
      <c r="G482" s="31">
        <v>24</v>
      </c>
      <c r="H482" s="31">
        <v>24</v>
      </c>
      <c r="I482" s="31">
        <v>108</v>
      </c>
      <c r="J482" s="31">
        <v>70</v>
      </c>
      <c r="K482" s="31">
        <f t="shared" si="199"/>
        <v>84</v>
      </c>
      <c r="L482" s="31">
        <f t="shared" si="200"/>
        <v>38</v>
      </c>
      <c r="M482" s="31">
        <f t="shared" si="202"/>
        <v>24</v>
      </c>
      <c r="N482" s="31">
        <f t="shared" si="207"/>
        <v>14</v>
      </c>
      <c r="O482" s="31" t="str">
        <f t="shared" si="205"/>
        <v>70%</v>
      </c>
      <c r="P482" s="31">
        <f t="shared" si="208"/>
        <v>9.7999999999999989</v>
      </c>
      <c r="Q482" s="179">
        <v>0.1</v>
      </c>
      <c r="R482" s="31">
        <f t="shared" si="206"/>
        <v>24.1</v>
      </c>
      <c r="S482" s="31">
        <f t="shared" si="210"/>
        <v>24.1</v>
      </c>
      <c r="T482" s="302">
        <v>24</v>
      </c>
    </row>
    <row r="483" spans="1:20" x14ac:dyDescent="0.3">
      <c r="A483" s="298">
        <v>473</v>
      </c>
      <c r="B483" s="235" t="s">
        <v>431</v>
      </c>
      <c r="C483" s="235">
        <v>201</v>
      </c>
      <c r="D483" s="236"/>
      <c r="E483" s="179"/>
      <c r="F483" s="179"/>
      <c r="G483" s="179">
        <v>19.100000000000001</v>
      </c>
      <c r="H483" s="238">
        <f>G483</f>
        <v>19.100000000000001</v>
      </c>
      <c r="I483" s="179"/>
      <c r="J483" s="179"/>
      <c r="K483" s="238">
        <f t="shared" si="199"/>
        <v>-19.100000000000001</v>
      </c>
      <c r="L483" s="239">
        <f t="shared" si="200"/>
        <v>0</v>
      </c>
      <c r="M483" s="237">
        <f t="shared" si="202"/>
        <v>19.100000000000001</v>
      </c>
      <c r="N483" s="237">
        <f t="shared" si="207"/>
        <v>-19.100000000000001</v>
      </c>
      <c r="O483" s="179" t="str">
        <f t="shared" si="205"/>
        <v>50%</v>
      </c>
      <c r="P483" s="179">
        <f t="shared" si="208"/>
        <v>-9.5500000000000007</v>
      </c>
      <c r="Q483" s="179">
        <v>0.1</v>
      </c>
      <c r="R483" s="237">
        <f t="shared" si="206"/>
        <v>9.5500000000000007</v>
      </c>
      <c r="S483" s="237">
        <f t="shared" si="210"/>
        <v>19.100000000000001</v>
      </c>
      <c r="T483" s="299">
        <f>S483</f>
        <v>19.100000000000001</v>
      </c>
    </row>
    <row r="484" spans="1:20" x14ac:dyDescent="0.3">
      <c r="A484" s="298">
        <v>474</v>
      </c>
      <c r="B484" s="235" t="s">
        <v>432</v>
      </c>
      <c r="C484" s="235">
        <v>423</v>
      </c>
      <c r="D484" s="236"/>
      <c r="E484" s="242"/>
      <c r="F484" s="179"/>
      <c r="G484" s="179">
        <v>16</v>
      </c>
      <c r="H484" s="238">
        <v>16</v>
      </c>
      <c r="I484" s="179">
        <v>87</v>
      </c>
      <c r="J484" s="179">
        <v>70</v>
      </c>
      <c r="K484" s="238">
        <f t="shared" si="199"/>
        <v>71</v>
      </c>
      <c r="L484" s="239">
        <f t="shared" si="200"/>
        <v>17</v>
      </c>
      <c r="M484" s="237">
        <f t="shared" si="202"/>
        <v>16</v>
      </c>
      <c r="N484" s="237">
        <f t="shared" si="207"/>
        <v>1</v>
      </c>
      <c r="O484" s="179" t="str">
        <f t="shared" si="205"/>
        <v>50%</v>
      </c>
      <c r="P484" s="179">
        <f t="shared" si="208"/>
        <v>0.5</v>
      </c>
      <c r="Q484" s="179">
        <v>0.1</v>
      </c>
      <c r="R484" s="237">
        <f t="shared" si="206"/>
        <v>16.100000000000001</v>
      </c>
      <c r="S484" s="237">
        <f t="shared" si="210"/>
        <v>16.100000000000001</v>
      </c>
      <c r="T484" s="299">
        <f>S484</f>
        <v>16.100000000000001</v>
      </c>
    </row>
    <row r="485" spans="1:20" x14ac:dyDescent="0.3">
      <c r="A485" s="298">
        <v>475</v>
      </c>
      <c r="B485" s="252" t="s">
        <v>483</v>
      </c>
      <c r="C485" s="72">
        <v>475</v>
      </c>
      <c r="D485" s="252" t="s">
        <v>507</v>
      </c>
      <c r="E485" s="253"/>
      <c r="F485" s="254"/>
      <c r="G485" s="31">
        <v>24</v>
      </c>
      <c r="H485" s="31">
        <v>24</v>
      </c>
      <c r="I485" s="31">
        <v>107</v>
      </c>
      <c r="J485" s="31">
        <v>70</v>
      </c>
      <c r="K485" s="31">
        <f t="shared" si="199"/>
        <v>83</v>
      </c>
      <c r="L485" s="31">
        <f t="shared" si="200"/>
        <v>37</v>
      </c>
      <c r="M485" s="31">
        <f t="shared" si="202"/>
        <v>24</v>
      </c>
      <c r="N485" s="31">
        <f t="shared" si="207"/>
        <v>13</v>
      </c>
      <c r="O485" s="31" t="str">
        <f t="shared" si="205"/>
        <v>70%</v>
      </c>
      <c r="P485" s="31">
        <f t="shared" si="208"/>
        <v>9.1</v>
      </c>
      <c r="Q485" s="179">
        <v>0.1</v>
      </c>
      <c r="R485" s="31">
        <f t="shared" si="206"/>
        <v>24.1</v>
      </c>
      <c r="S485" s="31">
        <f t="shared" si="210"/>
        <v>24.1</v>
      </c>
      <c r="T485" s="302">
        <v>24</v>
      </c>
    </row>
    <row r="486" spans="1:20" x14ac:dyDescent="0.3">
      <c r="A486" s="298">
        <v>476</v>
      </c>
      <c r="B486" s="235" t="s">
        <v>433</v>
      </c>
      <c r="C486" s="235">
        <v>158</v>
      </c>
      <c r="D486" s="236" t="s">
        <v>91</v>
      </c>
      <c r="E486" s="179"/>
      <c r="F486" s="179"/>
      <c r="G486" s="179">
        <v>16.3</v>
      </c>
      <c r="H486" s="238">
        <f>G486</f>
        <v>16.3</v>
      </c>
      <c r="I486" s="179"/>
      <c r="J486" s="179"/>
      <c r="K486" s="238">
        <f t="shared" si="199"/>
        <v>-16.3</v>
      </c>
      <c r="L486" s="239">
        <f t="shared" si="200"/>
        <v>0</v>
      </c>
      <c r="M486" s="237">
        <f t="shared" si="202"/>
        <v>16.3</v>
      </c>
      <c r="N486" s="237">
        <f t="shared" si="207"/>
        <v>-16.3</v>
      </c>
      <c r="O486" s="179" t="str">
        <f t="shared" si="205"/>
        <v>50%</v>
      </c>
      <c r="P486" s="179">
        <f t="shared" si="208"/>
        <v>-8.15</v>
      </c>
      <c r="Q486" s="179">
        <v>0.1</v>
      </c>
      <c r="R486" s="237">
        <f t="shared" si="206"/>
        <v>8.15</v>
      </c>
      <c r="S486" s="237">
        <f t="shared" si="210"/>
        <v>16.3</v>
      </c>
      <c r="T486" s="299">
        <f>S486</f>
        <v>16.3</v>
      </c>
    </row>
    <row r="487" spans="1:20" x14ac:dyDescent="0.3">
      <c r="A487" s="298">
        <v>477</v>
      </c>
      <c r="B487" s="235" t="s">
        <v>434</v>
      </c>
      <c r="C487" s="235">
        <v>68</v>
      </c>
      <c r="D487" s="236"/>
      <c r="E487" s="179"/>
      <c r="F487" s="179"/>
      <c r="G487" s="237">
        <v>19.100000000000001</v>
      </c>
      <c r="H487" s="238">
        <f>G487</f>
        <v>19.100000000000001</v>
      </c>
      <c r="I487" s="179"/>
      <c r="J487" s="179"/>
      <c r="K487" s="238">
        <f t="shared" si="199"/>
        <v>-19.100000000000001</v>
      </c>
      <c r="L487" s="239">
        <f t="shared" si="200"/>
        <v>0</v>
      </c>
      <c r="M487" s="237">
        <f t="shared" si="202"/>
        <v>19.100000000000001</v>
      </c>
      <c r="N487" s="237">
        <f t="shared" si="207"/>
        <v>-19.100000000000001</v>
      </c>
      <c r="O487" s="179" t="str">
        <f t="shared" si="205"/>
        <v>50%</v>
      </c>
      <c r="P487" s="179">
        <f t="shared" si="208"/>
        <v>-9.5500000000000007</v>
      </c>
      <c r="Q487" s="179">
        <v>0.1</v>
      </c>
      <c r="R487" s="237">
        <f t="shared" si="206"/>
        <v>9.5500000000000007</v>
      </c>
      <c r="S487" s="237">
        <f t="shared" si="210"/>
        <v>19.100000000000001</v>
      </c>
      <c r="T487" s="299">
        <f>S487</f>
        <v>19.100000000000001</v>
      </c>
    </row>
    <row r="488" spans="1:20" x14ac:dyDescent="0.3">
      <c r="A488" s="298">
        <v>478</v>
      </c>
      <c r="B488" s="235" t="s">
        <v>436</v>
      </c>
      <c r="C488" s="235">
        <v>185</v>
      </c>
      <c r="D488" s="236" t="s">
        <v>437</v>
      </c>
      <c r="E488" s="242"/>
      <c r="F488" s="179"/>
      <c r="G488" s="179">
        <v>21.2</v>
      </c>
      <c r="H488" s="238">
        <f>G488</f>
        <v>21.2</v>
      </c>
      <c r="I488" s="179">
        <v>105</v>
      </c>
      <c r="J488" s="179">
        <v>68</v>
      </c>
      <c r="K488" s="238">
        <f>I488-H488</f>
        <v>83.8</v>
      </c>
      <c r="L488" s="239">
        <f t="shared" si="200"/>
        <v>37</v>
      </c>
      <c r="M488" s="237">
        <f t="shared" si="202"/>
        <v>21.2</v>
      </c>
      <c r="N488" s="237">
        <f t="shared" si="207"/>
        <v>15.8</v>
      </c>
      <c r="O488" s="179" t="str">
        <f t="shared" si="205"/>
        <v>70%</v>
      </c>
      <c r="P488" s="179">
        <f t="shared" si="208"/>
        <v>11.06</v>
      </c>
      <c r="Q488" s="179">
        <v>0.1</v>
      </c>
      <c r="R488" s="237">
        <f t="shared" si="206"/>
        <v>21.3</v>
      </c>
      <c r="S488" s="237">
        <f t="shared" si="210"/>
        <v>21.3</v>
      </c>
      <c r="T488" s="299">
        <f>S488</f>
        <v>21.3</v>
      </c>
    </row>
    <row r="489" spans="1:20" x14ac:dyDescent="0.3">
      <c r="A489" s="298">
        <v>479</v>
      </c>
      <c r="B489" s="235" t="s">
        <v>438</v>
      </c>
      <c r="C489" s="235">
        <v>70</v>
      </c>
      <c r="D489" s="236"/>
      <c r="E489" s="179"/>
      <c r="F489" s="179"/>
      <c r="G489" s="237">
        <v>19.3</v>
      </c>
      <c r="H489" s="238">
        <f>G489</f>
        <v>19.3</v>
      </c>
      <c r="I489" s="179"/>
      <c r="J489" s="179"/>
      <c r="K489" s="238">
        <f>I489-H489</f>
        <v>-19.3</v>
      </c>
      <c r="L489" s="239">
        <f t="shared" si="200"/>
        <v>0</v>
      </c>
      <c r="M489" s="237">
        <f t="shared" si="202"/>
        <v>19.3</v>
      </c>
      <c r="N489" s="237">
        <f t="shared" si="207"/>
        <v>-19.3</v>
      </c>
      <c r="O489" s="179" t="str">
        <f t="shared" si="205"/>
        <v>50%</v>
      </c>
      <c r="P489" s="179">
        <f t="shared" si="208"/>
        <v>-9.65</v>
      </c>
      <c r="Q489" s="179">
        <v>0.1</v>
      </c>
      <c r="R489" s="237">
        <f t="shared" si="206"/>
        <v>9.65</v>
      </c>
      <c r="S489" s="237">
        <f t="shared" si="210"/>
        <v>19.3</v>
      </c>
      <c r="T489" s="299">
        <f>S489</f>
        <v>19.3</v>
      </c>
    </row>
    <row r="490" spans="1:20" ht="15" thickBot="1" x14ac:dyDescent="0.35">
      <c r="A490" s="306">
        <v>480</v>
      </c>
      <c r="B490" s="307" t="s">
        <v>440</v>
      </c>
      <c r="C490" s="357">
        <v>425</v>
      </c>
      <c r="D490" s="309"/>
      <c r="E490" s="310"/>
      <c r="F490" s="311"/>
      <c r="G490" s="308">
        <v>22</v>
      </c>
      <c r="H490" s="308">
        <v>22</v>
      </c>
      <c r="I490" s="308">
        <v>118</v>
      </c>
      <c r="J490" s="308">
        <v>70</v>
      </c>
      <c r="K490" s="308">
        <f>I490-H490</f>
        <v>96</v>
      </c>
      <c r="L490" s="308">
        <f t="shared" si="200"/>
        <v>48</v>
      </c>
      <c r="M490" s="308">
        <f t="shared" si="202"/>
        <v>22</v>
      </c>
      <c r="N490" s="308">
        <f t="shared" si="207"/>
        <v>26</v>
      </c>
      <c r="O490" s="308" t="str">
        <f t="shared" si="205"/>
        <v>70%</v>
      </c>
      <c r="P490" s="308">
        <f t="shared" si="208"/>
        <v>18.2</v>
      </c>
      <c r="Q490" s="308">
        <v>0.1</v>
      </c>
      <c r="R490" s="308">
        <f t="shared" si="206"/>
        <v>22.1</v>
      </c>
      <c r="S490" s="308">
        <f t="shared" si="210"/>
        <v>22.1</v>
      </c>
      <c r="T490" s="312">
        <v>22</v>
      </c>
    </row>
    <row r="494" spans="1:20" x14ac:dyDescent="0.3">
      <c r="B494" s="580" t="s">
        <v>571</v>
      </c>
      <c r="C494" s="580"/>
      <c r="D494" s="580"/>
      <c r="E494" s="580"/>
    </row>
    <row r="495" spans="1:20" x14ac:dyDescent="0.3">
      <c r="B495" s="600" t="s">
        <v>572</v>
      </c>
      <c r="C495" s="600"/>
      <c r="D495" s="600"/>
    </row>
    <row r="496" spans="1:20" x14ac:dyDescent="0.3">
      <c r="B496" t="s">
        <v>573</v>
      </c>
    </row>
    <row r="498" spans="2:5" x14ac:dyDescent="0.3">
      <c r="B498" t="s">
        <v>574</v>
      </c>
    </row>
    <row r="499" spans="2:5" x14ac:dyDescent="0.3">
      <c r="B499" t="s">
        <v>575</v>
      </c>
    </row>
    <row r="500" spans="2:5" x14ac:dyDescent="0.3">
      <c r="B500" s="442" t="s">
        <v>576</v>
      </c>
    </row>
    <row r="501" spans="2:5" x14ac:dyDescent="0.3">
      <c r="B501" s="442" t="s">
        <v>577</v>
      </c>
    </row>
    <row r="502" spans="2:5" x14ac:dyDescent="0.3">
      <c r="B502" s="442" t="s">
        <v>578</v>
      </c>
    </row>
    <row r="503" spans="2:5" x14ac:dyDescent="0.3">
      <c r="B503" s="442" t="s">
        <v>579</v>
      </c>
    </row>
    <row r="505" spans="2:5" x14ac:dyDescent="0.3">
      <c r="B505" s="580" t="s">
        <v>580</v>
      </c>
      <c r="C505" s="580"/>
      <c r="D505" s="580"/>
      <c r="E505" s="580"/>
    </row>
    <row r="506" spans="2:5" x14ac:dyDescent="0.3">
      <c r="B506" s="442" t="s">
        <v>582</v>
      </c>
    </row>
    <row r="507" spans="2:5" x14ac:dyDescent="0.3">
      <c r="B507" s="442" t="s">
        <v>581</v>
      </c>
    </row>
    <row r="509" spans="2:5" x14ac:dyDescent="0.3">
      <c r="B509" s="580" t="s">
        <v>583</v>
      </c>
      <c r="C509" s="580"/>
      <c r="D509" s="580"/>
      <c r="E509" s="580"/>
    </row>
    <row r="510" spans="2:5" x14ac:dyDescent="0.3">
      <c r="B510" s="442" t="s">
        <v>584</v>
      </c>
    </row>
    <row r="511" spans="2:5" x14ac:dyDescent="0.3">
      <c r="B511" s="442" t="s">
        <v>585</v>
      </c>
    </row>
    <row r="512" spans="2:5" x14ac:dyDescent="0.3">
      <c r="B512" s="442" t="s">
        <v>586</v>
      </c>
    </row>
    <row r="513" spans="2:2" x14ac:dyDescent="0.3">
      <c r="B513" s="442" t="s">
        <v>587</v>
      </c>
    </row>
  </sheetData>
  <mergeCells count="13">
    <mergeCell ref="A122:T122"/>
    <mergeCell ref="A1:T1"/>
    <mergeCell ref="A2:B2"/>
    <mergeCell ref="D2:M2"/>
    <mergeCell ref="B4:T4"/>
    <mergeCell ref="A58:T58"/>
    <mergeCell ref="B495:D495"/>
    <mergeCell ref="B505:E505"/>
    <mergeCell ref="B509:E509"/>
    <mergeCell ref="A157:T157"/>
    <mergeCell ref="A211:T211"/>
    <mergeCell ref="A185:T185"/>
    <mergeCell ref="B494:E494"/>
  </mergeCells>
  <pageMargins left="0.25" right="0.25" top="0.75" bottom="0.75" header="0.3" footer="0.3"/>
  <pageSetup orientation="landscape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13"/>
  <sheetViews>
    <sheetView topLeftCell="A139" zoomScaleNormal="100" workbookViewId="0">
      <selection activeCell="W37" sqref="W37"/>
    </sheetView>
  </sheetViews>
  <sheetFormatPr defaultColWidth="11.44140625" defaultRowHeight="14.4" x14ac:dyDescent="0.3"/>
  <cols>
    <col min="1" max="1" width="4.109375" bestFit="1" customWidth="1"/>
    <col min="2" max="2" width="20.88671875" customWidth="1"/>
    <col min="3" max="3" width="4.109375" bestFit="1" customWidth="1"/>
    <col min="4" max="4" width="9.109375" customWidth="1"/>
    <col min="6" max="6" width="2.88671875" bestFit="1" customWidth="1"/>
    <col min="7" max="7" width="5.109375" bestFit="1" customWidth="1"/>
    <col min="8" max="8" width="3.6640625" bestFit="1" customWidth="1"/>
    <col min="9" max="12" width="4.5546875" bestFit="1" customWidth="1"/>
    <col min="13" max="13" width="5.109375" bestFit="1" customWidth="1"/>
    <col min="14" max="14" width="5.6640625" bestFit="1" customWidth="1"/>
    <col min="15" max="15" width="5.109375" bestFit="1" customWidth="1"/>
    <col min="16" max="16" width="6.6640625" bestFit="1" customWidth="1"/>
    <col min="17" max="17" width="4.6640625" bestFit="1" customWidth="1"/>
    <col min="18" max="18" width="6.6640625" bestFit="1" customWidth="1"/>
    <col min="19" max="19" width="6.109375" bestFit="1" customWidth="1"/>
    <col min="20" max="20" width="5.109375" bestFit="1" customWidth="1"/>
  </cols>
  <sheetData>
    <row r="1" spans="1:20" ht="15" thickBot="1" x14ac:dyDescent="0.35">
      <c r="A1" s="566" t="s">
        <v>674</v>
      </c>
      <c r="B1" s="567"/>
      <c r="C1" s="567"/>
      <c r="D1" s="567"/>
      <c r="E1" s="567"/>
      <c r="F1" s="567"/>
      <c r="G1" s="567"/>
      <c r="H1" s="567"/>
      <c r="I1" s="567"/>
      <c r="J1" s="567"/>
      <c r="K1" s="567"/>
      <c r="L1" s="567"/>
      <c r="M1" s="567"/>
      <c r="N1" s="567"/>
      <c r="O1" s="567"/>
      <c r="P1" s="567"/>
      <c r="Q1" s="567"/>
      <c r="R1" s="567"/>
      <c r="S1" s="567"/>
      <c r="T1" s="568"/>
    </row>
    <row r="2" spans="1:20" ht="15" thickBot="1" x14ac:dyDescent="0.35">
      <c r="A2" s="584" t="s">
        <v>496</v>
      </c>
      <c r="B2" s="570"/>
      <c r="C2" s="77"/>
      <c r="D2" s="577" t="s">
        <v>509</v>
      </c>
      <c r="E2" s="578"/>
      <c r="F2" s="578"/>
      <c r="G2" s="578"/>
      <c r="H2" s="578"/>
      <c r="I2" s="578"/>
      <c r="J2" s="578"/>
      <c r="K2" s="578"/>
      <c r="L2" s="578"/>
      <c r="M2" s="579"/>
      <c r="N2" s="78"/>
      <c r="O2" s="78"/>
      <c r="P2" s="78"/>
      <c r="Q2" s="78"/>
      <c r="R2" s="78"/>
      <c r="S2" s="79"/>
      <c r="T2" s="80"/>
    </row>
    <row r="3" spans="1:20" ht="58.2" thickBot="1" x14ac:dyDescent="0.35">
      <c r="A3" s="399" t="s">
        <v>0</v>
      </c>
      <c r="B3" s="400" t="s">
        <v>1</v>
      </c>
      <c r="C3" s="401" t="s">
        <v>532</v>
      </c>
      <c r="D3" s="401" t="s">
        <v>2</v>
      </c>
      <c r="E3" s="398" t="s">
        <v>3</v>
      </c>
      <c r="F3" s="398" t="s">
        <v>4</v>
      </c>
      <c r="G3" s="398" t="s">
        <v>5</v>
      </c>
      <c r="H3" s="398" t="s">
        <v>6</v>
      </c>
      <c r="I3" s="398" t="s">
        <v>7</v>
      </c>
      <c r="J3" s="398" t="s">
        <v>8</v>
      </c>
      <c r="K3" s="398" t="s">
        <v>9</v>
      </c>
      <c r="L3" s="398" t="s">
        <v>10</v>
      </c>
      <c r="M3" s="398" t="s">
        <v>6</v>
      </c>
      <c r="N3" s="398" t="s">
        <v>9</v>
      </c>
      <c r="O3" s="398" t="s">
        <v>11</v>
      </c>
      <c r="P3" s="398"/>
      <c r="Q3" s="402" t="s">
        <v>12</v>
      </c>
      <c r="R3" s="403"/>
      <c r="S3" s="398" t="s">
        <v>13</v>
      </c>
      <c r="T3" s="397" t="s">
        <v>14</v>
      </c>
    </row>
    <row r="4" spans="1:20" ht="15" thickBot="1" x14ac:dyDescent="0.35">
      <c r="A4" s="230"/>
      <c r="B4" s="585">
        <v>43519</v>
      </c>
      <c r="C4" s="586"/>
      <c r="D4" s="586"/>
      <c r="E4" s="586"/>
      <c r="F4" s="586"/>
      <c r="G4" s="586"/>
      <c r="H4" s="586"/>
      <c r="I4" s="586"/>
      <c r="J4" s="586"/>
      <c r="K4" s="586"/>
      <c r="L4" s="586"/>
      <c r="M4" s="586"/>
      <c r="N4" s="586"/>
      <c r="O4" s="586"/>
      <c r="P4" s="586"/>
      <c r="Q4" s="586"/>
      <c r="R4" s="586"/>
      <c r="S4" s="586"/>
      <c r="T4" s="587"/>
    </row>
    <row r="5" spans="1:20" x14ac:dyDescent="0.3">
      <c r="A5" s="320">
        <v>1</v>
      </c>
      <c r="B5" s="321" t="s">
        <v>16</v>
      </c>
      <c r="C5" s="354">
        <v>322</v>
      </c>
      <c r="D5" s="323"/>
      <c r="E5" s="324">
        <v>43519</v>
      </c>
      <c r="F5" s="325">
        <v>3</v>
      </c>
      <c r="G5" s="322">
        <v>17.3</v>
      </c>
      <c r="H5" s="322">
        <v>17</v>
      </c>
      <c r="I5" s="322">
        <v>106</v>
      </c>
      <c r="J5" s="322">
        <v>70</v>
      </c>
      <c r="K5" s="326">
        <f t="shared" ref="K5:K14" si="0">I5-H5</f>
        <v>89</v>
      </c>
      <c r="L5" s="327">
        <f t="shared" ref="L5:L30" si="1">I5-J5</f>
        <v>36</v>
      </c>
      <c r="M5" s="328">
        <f t="shared" ref="M5:M30" si="2">G5</f>
        <v>17.3</v>
      </c>
      <c r="N5" s="328">
        <f t="shared" ref="N5:N30" si="3">L5-M5</f>
        <v>18.7</v>
      </c>
      <c r="O5" s="329">
        <v>0.7</v>
      </c>
      <c r="P5" s="322">
        <f t="shared" ref="P5:P30" si="4">N5*O5</f>
        <v>13.089999999999998</v>
      </c>
      <c r="Q5" s="322">
        <v>0.7</v>
      </c>
      <c r="R5" s="328">
        <f t="shared" ref="R5:R30" si="5">IF(M5&gt;=L5,(M5+P5),M5+Q5)</f>
        <v>18</v>
      </c>
      <c r="S5" s="328">
        <f t="shared" ref="S5:S30" si="6">IF(I5&gt;1,(R5),G5)</f>
        <v>18</v>
      </c>
      <c r="T5" s="330">
        <v>18</v>
      </c>
    </row>
    <row r="6" spans="1:20" x14ac:dyDescent="0.3">
      <c r="A6" s="331">
        <v>2</v>
      </c>
      <c r="B6" s="180" t="s">
        <v>22</v>
      </c>
      <c r="C6" s="180">
        <v>303</v>
      </c>
      <c r="D6" s="182"/>
      <c r="E6" s="183">
        <v>43519</v>
      </c>
      <c r="F6" s="181">
        <v>5</v>
      </c>
      <c r="G6" s="181">
        <v>21.7</v>
      </c>
      <c r="H6" s="181">
        <v>21</v>
      </c>
      <c r="I6" s="181">
        <v>119</v>
      </c>
      <c r="J6" s="181">
        <v>70</v>
      </c>
      <c r="K6" s="186">
        <f t="shared" si="0"/>
        <v>98</v>
      </c>
      <c r="L6" s="187">
        <f t="shared" si="1"/>
        <v>49</v>
      </c>
      <c r="M6" s="188">
        <f t="shared" si="2"/>
        <v>21.7</v>
      </c>
      <c r="N6" s="188">
        <f t="shared" si="3"/>
        <v>27.3</v>
      </c>
      <c r="O6" s="181" t="str">
        <f t="shared" ref="O6:O19" si="7">IF(M6&gt;=19.5,"70%",IF(M6&gt;=13.5,"50%",IF(M6&gt;=5.5,"30%",IF(M6&gt;=0.1,"15%"))))</f>
        <v>70%</v>
      </c>
      <c r="P6" s="181">
        <f t="shared" si="4"/>
        <v>19.11</v>
      </c>
      <c r="Q6" s="181">
        <v>0.7</v>
      </c>
      <c r="R6" s="188">
        <f t="shared" si="5"/>
        <v>22.4</v>
      </c>
      <c r="S6" s="188">
        <f t="shared" si="6"/>
        <v>22.4</v>
      </c>
      <c r="T6" s="142">
        <v>22</v>
      </c>
    </row>
    <row r="7" spans="1:20" x14ac:dyDescent="0.3">
      <c r="A7" s="332">
        <v>3</v>
      </c>
      <c r="B7" s="199" t="s">
        <v>50</v>
      </c>
      <c r="C7" s="180">
        <v>328</v>
      </c>
      <c r="D7" s="200"/>
      <c r="E7" s="183">
        <v>43519</v>
      </c>
      <c r="F7" s="201">
        <v>2</v>
      </c>
      <c r="G7" s="181">
        <v>16.100000000000001</v>
      </c>
      <c r="H7" s="181">
        <v>16</v>
      </c>
      <c r="I7" s="181">
        <v>98</v>
      </c>
      <c r="J7" s="181">
        <v>70</v>
      </c>
      <c r="K7" s="181">
        <f t="shared" si="0"/>
        <v>82</v>
      </c>
      <c r="L7" s="181">
        <f t="shared" si="1"/>
        <v>28</v>
      </c>
      <c r="M7" s="181">
        <f t="shared" si="2"/>
        <v>16.100000000000001</v>
      </c>
      <c r="N7" s="181">
        <f t="shared" si="3"/>
        <v>11.899999999999999</v>
      </c>
      <c r="O7" s="181" t="str">
        <f t="shared" si="7"/>
        <v>50%</v>
      </c>
      <c r="P7" s="181">
        <f t="shared" si="4"/>
        <v>5.9499999999999993</v>
      </c>
      <c r="Q7" s="181" t="str">
        <f t="shared" ref="Q7:Q30" si="8">IF(N7&lt;0,O7, "0.1")</f>
        <v>0.1</v>
      </c>
      <c r="R7" s="181">
        <f t="shared" si="5"/>
        <v>16.200000000000003</v>
      </c>
      <c r="S7" s="181">
        <f t="shared" si="6"/>
        <v>16.200000000000003</v>
      </c>
      <c r="T7" s="215">
        <v>16</v>
      </c>
    </row>
    <row r="8" spans="1:20" x14ac:dyDescent="0.3">
      <c r="A8" s="332">
        <v>4</v>
      </c>
      <c r="B8" s="194" t="s">
        <v>502</v>
      </c>
      <c r="C8" s="180">
        <v>470</v>
      </c>
      <c r="D8" s="194"/>
      <c r="E8" s="183">
        <v>43519</v>
      </c>
      <c r="F8" s="195">
        <v>4</v>
      </c>
      <c r="G8" s="181">
        <v>15.7</v>
      </c>
      <c r="H8" s="186">
        <v>16</v>
      </c>
      <c r="I8" s="181">
        <v>93</v>
      </c>
      <c r="J8" s="181">
        <v>70</v>
      </c>
      <c r="K8" s="186">
        <f t="shared" si="0"/>
        <v>77</v>
      </c>
      <c r="L8" s="187">
        <f t="shared" si="1"/>
        <v>23</v>
      </c>
      <c r="M8" s="188">
        <f t="shared" si="2"/>
        <v>15.7</v>
      </c>
      <c r="N8" s="188">
        <f t="shared" si="3"/>
        <v>7.3000000000000007</v>
      </c>
      <c r="O8" s="181" t="str">
        <f t="shared" si="7"/>
        <v>50%</v>
      </c>
      <c r="P8" s="181">
        <f t="shared" si="4"/>
        <v>3.6500000000000004</v>
      </c>
      <c r="Q8" s="181">
        <v>0.2</v>
      </c>
      <c r="R8" s="188">
        <f t="shared" si="5"/>
        <v>15.899999999999999</v>
      </c>
      <c r="S8" s="188">
        <f t="shared" si="6"/>
        <v>15.899999999999999</v>
      </c>
      <c r="T8" s="142">
        <f>S8</f>
        <v>15.899999999999999</v>
      </c>
    </row>
    <row r="9" spans="1:20" x14ac:dyDescent="0.3">
      <c r="A9" s="332">
        <v>5</v>
      </c>
      <c r="B9" s="180" t="s">
        <v>64</v>
      </c>
      <c r="C9" s="180">
        <v>269</v>
      </c>
      <c r="D9" s="182" t="s">
        <v>65</v>
      </c>
      <c r="E9" s="183">
        <v>43519</v>
      </c>
      <c r="F9" s="181">
        <v>4</v>
      </c>
      <c r="G9" s="188">
        <v>19.2</v>
      </c>
      <c r="H9" s="186">
        <v>19</v>
      </c>
      <c r="I9" s="181">
        <v>99</v>
      </c>
      <c r="J9" s="181">
        <v>70</v>
      </c>
      <c r="K9" s="186">
        <f t="shared" si="0"/>
        <v>80</v>
      </c>
      <c r="L9" s="187">
        <f t="shared" si="1"/>
        <v>29</v>
      </c>
      <c r="M9" s="188">
        <f t="shared" si="2"/>
        <v>19.2</v>
      </c>
      <c r="N9" s="188">
        <f t="shared" si="3"/>
        <v>9.8000000000000007</v>
      </c>
      <c r="O9" s="198">
        <v>0.7</v>
      </c>
      <c r="P9" s="181">
        <f t="shared" si="4"/>
        <v>6.86</v>
      </c>
      <c r="Q9" s="181" t="str">
        <f t="shared" si="8"/>
        <v>0.1</v>
      </c>
      <c r="R9" s="188">
        <f t="shared" si="5"/>
        <v>19.3</v>
      </c>
      <c r="S9" s="188">
        <f t="shared" si="6"/>
        <v>19.3</v>
      </c>
      <c r="T9" s="142">
        <f>S9</f>
        <v>19.3</v>
      </c>
    </row>
    <row r="10" spans="1:20" x14ac:dyDescent="0.3">
      <c r="A10" s="331">
        <v>6</v>
      </c>
      <c r="B10" s="199" t="s">
        <v>79</v>
      </c>
      <c r="C10" s="180">
        <v>338</v>
      </c>
      <c r="D10" s="200"/>
      <c r="E10" s="183">
        <v>43519</v>
      </c>
      <c r="F10" s="201">
        <v>3</v>
      </c>
      <c r="G10" s="188">
        <v>13.3</v>
      </c>
      <c r="H10" s="181">
        <v>13</v>
      </c>
      <c r="I10" s="181">
        <v>97</v>
      </c>
      <c r="J10" s="181">
        <v>70</v>
      </c>
      <c r="K10" s="181">
        <f t="shared" si="0"/>
        <v>84</v>
      </c>
      <c r="L10" s="181">
        <f t="shared" si="1"/>
        <v>27</v>
      </c>
      <c r="M10" s="188">
        <f t="shared" si="2"/>
        <v>13.3</v>
      </c>
      <c r="N10" s="188">
        <f t="shared" si="3"/>
        <v>13.7</v>
      </c>
      <c r="O10" s="181" t="str">
        <f t="shared" si="7"/>
        <v>30%</v>
      </c>
      <c r="P10" s="181">
        <f t="shared" si="4"/>
        <v>4.1099999999999994</v>
      </c>
      <c r="Q10" s="181">
        <v>0.3</v>
      </c>
      <c r="R10" s="188">
        <f t="shared" si="5"/>
        <v>13.600000000000001</v>
      </c>
      <c r="S10" s="188">
        <f t="shared" si="6"/>
        <v>13.600000000000001</v>
      </c>
      <c r="T10" s="215">
        <v>13</v>
      </c>
    </row>
    <row r="11" spans="1:20" x14ac:dyDescent="0.3">
      <c r="A11" s="332">
        <v>7</v>
      </c>
      <c r="B11" s="189" t="s">
        <v>501</v>
      </c>
      <c r="C11" s="189">
        <v>339</v>
      </c>
      <c r="D11" s="196" t="s">
        <v>17</v>
      </c>
      <c r="E11" s="183">
        <v>43519</v>
      </c>
      <c r="F11" s="192">
        <v>6</v>
      </c>
      <c r="G11" s="188">
        <v>8.1</v>
      </c>
      <c r="H11" s="186">
        <v>8</v>
      </c>
      <c r="I11" s="181">
        <v>84</v>
      </c>
      <c r="J11" s="181">
        <v>70</v>
      </c>
      <c r="K11" s="186">
        <f t="shared" si="0"/>
        <v>76</v>
      </c>
      <c r="L11" s="187">
        <f t="shared" si="1"/>
        <v>14</v>
      </c>
      <c r="M11" s="188">
        <f t="shared" si="2"/>
        <v>8.1</v>
      </c>
      <c r="N11" s="188">
        <f t="shared" si="3"/>
        <v>5.9</v>
      </c>
      <c r="O11" s="181" t="str">
        <f t="shared" si="7"/>
        <v>30%</v>
      </c>
      <c r="P11" s="181">
        <f t="shared" si="4"/>
        <v>1.77</v>
      </c>
      <c r="Q11" s="181" t="str">
        <f t="shared" ref="Q11" si="9">IF(N11&lt;0,O11, "0.1")</f>
        <v>0.1</v>
      </c>
      <c r="R11" s="188">
        <f t="shared" si="5"/>
        <v>8.1999999999999993</v>
      </c>
      <c r="S11" s="188">
        <f t="shared" si="6"/>
        <v>8.1999999999999993</v>
      </c>
      <c r="T11" s="142">
        <f>S11</f>
        <v>8.1999999999999993</v>
      </c>
    </row>
    <row r="12" spans="1:20" x14ac:dyDescent="0.3">
      <c r="A12" s="332">
        <v>8</v>
      </c>
      <c r="B12" s="180" t="s">
        <v>94</v>
      </c>
      <c r="C12" s="180">
        <v>64</v>
      </c>
      <c r="D12" s="182" t="s">
        <v>95</v>
      </c>
      <c r="E12" s="183">
        <v>43519</v>
      </c>
      <c r="F12" s="181">
        <v>1</v>
      </c>
      <c r="G12" s="188">
        <v>10</v>
      </c>
      <c r="H12" s="186">
        <v>10</v>
      </c>
      <c r="I12" s="181">
        <v>84</v>
      </c>
      <c r="J12" s="181">
        <v>70</v>
      </c>
      <c r="K12" s="186">
        <f t="shared" si="0"/>
        <v>74</v>
      </c>
      <c r="L12" s="187">
        <f t="shared" si="1"/>
        <v>14</v>
      </c>
      <c r="M12" s="188">
        <f t="shared" si="2"/>
        <v>10</v>
      </c>
      <c r="N12" s="188">
        <f t="shared" si="3"/>
        <v>4</v>
      </c>
      <c r="O12" s="181" t="str">
        <f t="shared" si="7"/>
        <v>30%</v>
      </c>
      <c r="P12" s="181">
        <f t="shared" si="4"/>
        <v>1.2</v>
      </c>
      <c r="Q12" s="181" t="str">
        <f t="shared" si="8"/>
        <v>0.1</v>
      </c>
      <c r="R12" s="188">
        <f t="shared" si="5"/>
        <v>10.1</v>
      </c>
      <c r="S12" s="188">
        <f t="shared" si="6"/>
        <v>10.1</v>
      </c>
      <c r="T12" s="142">
        <f>S12</f>
        <v>10.1</v>
      </c>
    </row>
    <row r="13" spans="1:20" x14ac:dyDescent="0.3">
      <c r="A13" s="332">
        <v>9</v>
      </c>
      <c r="B13" s="180" t="s">
        <v>566</v>
      </c>
      <c r="C13" s="180">
        <v>471</v>
      </c>
      <c r="D13" s="194"/>
      <c r="E13" s="183">
        <v>43519</v>
      </c>
      <c r="F13" s="195">
        <v>4</v>
      </c>
      <c r="G13" s="188">
        <v>11.5</v>
      </c>
      <c r="H13" s="181">
        <v>12</v>
      </c>
      <c r="I13" s="181">
        <v>80</v>
      </c>
      <c r="J13" s="181">
        <v>70</v>
      </c>
      <c r="K13" s="181">
        <f t="shared" ref="K13" si="10">I13-H13</f>
        <v>68</v>
      </c>
      <c r="L13" s="181">
        <f t="shared" ref="L13" si="11">I13-J13</f>
        <v>10</v>
      </c>
      <c r="M13" s="188">
        <f t="shared" ref="M13" si="12">G13</f>
        <v>11.5</v>
      </c>
      <c r="N13" s="188">
        <f t="shared" ref="N13" si="13">L13-M13</f>
        <v>-1.5</v>
      </c>
      <c r="O13" s="181" t="str">
        <f t="shared" ref="O13" si="14">IF(M13&gt;=19.5,"70%",IF(M13&gt;=13.5,"50%",IF(M13&gt;=5.5,"30%",IF(M13&gt;=0.1,"15%"))))</f>
        <v>30%</v>
      </c>
      <c r="P13" s="181">
        <f t="shared" ref="P13" si="15">N13*O13</f>
        <v>-0.44999999999999996</v>
      </c>
      <c r="Q13" s="181">
        <v>0.3</v>
      </c>
      <c r="R13" s="188">
        <f t="shared" ref="R13" si="16">IF(M13&gt;=L13,(M13+P13),M13+Q13)</f>
        <v>11.05</v>
      </c>
      <c r="S13" s="188">
        <f t="shared" ref="S13" si="17">IF(I13&gt;1,(R13),G13)</f>
        <v>11.05</v>
      </c>
      <c r="T13" s="215">
        <v>11</v>
      </c>
    </row>
    <row r="14" spans="1:20" x14ac:dyDescent="0.3">
      <c r="A14" s="331">
        <v>10</v>
      </c>
      <c r="B14" s="180" t="s">
        <v>102</v>
      </c>
      <c r="C14" s="180">
        <v>260</v>
      </c>
      <c r="D14" s="182"/>
      <c r="E14" s="183">
        <v>43519</v>
      </c>
      <c r="F14" s="181">
        <v>3</v>
      </c>
      <c r="G14" s="181">
        <v>16.2</v>
      </c>
      <c r="H14" s="186">
        <f>G14</f>
        <v>16.2</v>
      </c>
      <c r="I14" s="181">
        <v>89</v>
      </c>
      <c r="J14" s="181">
        <v>70</v>
      </c>
      <c r="K14" s="186">
        <f t="shared" si="0"/>
        <v>72.8</v>
      </c>
      <c r="L14" s="187">
        <f t="shared" si="1"/>
        <v>19</v>
      </c>
      <c r="M14" s="188">
        <f t="shared" si="2"/>
        <v>16.2</v>
      </c>
      <c r="N14" s="188">
        <f t="shared" si="3"/>
        <v>2.8000000000000007</v>
      </c>
      <c r="O14" s="181" t="str">
        <f t="shared" si="7"/>
        <v>50%</v>
      </c>
      <c r="P14" s="181">
        <f t="shared" si="4"/>
        <v>1.4000000000000004</v>
      </c>
      <c r="Q14" s="181" t="str">
        <f t="shared" si="8"/>
        <v>0.1</v>
      </c>
      <c r="R14" s="188">
        <f t="shared" si="5"/>
        <v>16.3</v>
      </c>
      <c r="S14" s="188">
        <f t="shared" si="6"/>
        <v>16.3</v>
      </c>
      <c r="T14" s="142">
        <f>S14</f>
        <v>16.3</v>
      </c>
    </row>
    <row r="15" spans="1:20" x14ac:dyDescent="0.3">
      <c r="A15" s="332">
        <v>11</v>
      </c>
      <c r="B15" s="180" t="s">
        <v>109</v>
      </c>
      <c r="C15" s="180">
        <v>133</v>
      </c>
      <c r="D15" s="182" t="s">
        <v>34</v>
      </c>
      <c r="E15" s="183">
        <v>43519</v>
      </c>
      <c r="F15" s="181">
        <v>5</v>
      </c>
      <c r="G15" s="188">
        <v>9.1999999999999993</v>
      </c>
      <c r="H15" s="186">
        <v>9</v>
      </c>
      <c r="I15" s="181">
        <v>98</v>
      </c>
      <c r="J15" s="181">
        <v>70</v>
      </c>
      <c r="K15" s="186">
        <v>73</v>
      </c>
      <c r="L15" s="187">
        <f t="shared" si="1"/>
        <v>28</v>
      </c>
      <c r="M15" s="188">
        <f t="shared" si="2"/>
        <v>9.1999999999999993</v>
      </c>
      <c r="N15" s="188">
        <f t="shared" si="3"/>
        <v>18.8</v>
      </c>
      <c r="O15" s="181" t="str">
        <f t="shared" si="7"/>
        <v>30%</v>
      </c>
      <c r="P15" s="181">
        <f t="shared" si="4"/>
        <v>5.64</v>
      </c>
      <c r="Q15" s="181" t="str">
        <f t="shared" si="8"/>
        <v>0.1</v>
      </c>
      <c r="R15" s="188">
        <f t="shared" si="5"/>
        <v>9.2999999999999989</v>
      </c>
      <c r="S15" s="188">
        <f t="shared" si="6"/>
        <v>9.2999999999999989</v>
      </c>
      <c r="T15" s="142">
        <v>9</v>
      </c>
    </row>
    <row r="16" spans="1:20" x14ac:dyDescent="0.3">
      <c r="A16" s="332">
        <v>12</v>
      </c>
      <c r="B16" s="194" t="s">
        <v>492</v>
      </c>
      <c r="C16" s="180">
        <v>473</v>
      </c>
      <c r="D16" s="194" t="s">
        <v>20</v>
      </c>
      <c r="E16" s="183">
        <v>43519</v>
      </c>
      <c r="F16" s="195">
        <v>2</v>
      </c>
      <c r="G16" s="181">
        <v>17</v>
      </c>
      <c r="H16" s="186">
        <v>17</v>
      </c>
      <c r="I16" s="181">
        <v>99</v>
      </c>
      <c r="J16" s="181">
        <v>70</v>
      </c>
      <c r="K16" s="186">
        <f>I16-H16</f>
        <v>82</v>
      </c>
      <c r="L16" s="187">
        <f t="shared" si="1"/>
        <v>29</v>
      </c>
      <c r="M16" s="188">
        <f t="shared" si="2"/>
        <v>17</v>
      </c>
      <c r="N16" s="188">
        <f t="shared" si="3"/>
        <v>12</v>
      </c>
      <c r="O16" s="181" t="str">
        <f t="shared" si="7"/>
        <v>50%</v>
      </c>
      <c r="P16" s="181">
        <f t="shared" si="4"/>
        <v>6</v>
      </c>
      <c r="Q16" s="181" t="str">
        <f t="shared" si="8"/>
        <v>0.1</v>
      </c>
      <c r="R16" s="188">
        <f t="shared" si="5"/>
        <v>17.100000000000001</v>
      </c>
      <c r="S16" s="188">
        <f t="shared" si="6"/>
        <v>17.100000000000001</v>
      </c>
      <c r="T16" s="142">
        <f>S16</f>
        <v>17.100000000000001</v>
      </c>
    </row>
    <row r="17" spans="1:20" x14ac:dyDescent="0.3">
      <c r="A17" s="332">
        <v>13</v>
      </c>
      <c r="B17" s="194" t="s">
        <v>491</v>
      </c>
      <c r="C17" s="180">
        <v>472</v>
      </c>
      <c r="D17" s="194" t="s">
        <v>34</v>
      </c>
      <c r="E17" s="183">
        <v>43519</v>
      </c>
      <c r="F17" s="195">
        <v>4</v>
      </c>
      <c r="G17" s="181">
        <v>19.100000000000001</v>
      </c>
      <c r="H17" s="186">
        <v>19</v>
      </c>
      <c r="I17" s="181">
        <v>91</v>
      </c>
      <c r="J17" s="181">
        <v>70</v>
      </c>
      <c r="K17" s="186">
        <f>I17-H17</f>
        <v>72</v>
      </c>
      <c r="L17" s="187">
        <f t="shared" si="1"/>
        <v>21</v>
      </c>
      <c r="M17" s="188">
        <f t="shared" si="2"/>
        <v>19.100000000000001</v>
      </c>
      <c r="N17" s="188">
        <f t="shared" si="3"/>
        <v>1.8999999999999986</v>
      </c>
      <c r="O17" s="198">
        <v>0.7</v>
      </c>
      <c r="P17" s="181">
        <f t="shared" si="4"/>
        <v>1.329999999999999</v>
      </c>
      <c r="Q17" s="181" t="str">
        <f t="shared" si="8"/>
        <v>0.1</v>
      </c>
      <c r="R17" s="188">
        <f t="shared" si="5"/>
        <v>19.200000000000003</v>
      </c>
      <c r="S17" s="188">
        <f t="shared" si="6"/>
        <v>19.200000000000003</v>
      </c>
      <c r="T17" s="142">
        <v>19</v>
      </c>
    </row>
    <row r="18" spans="1:20" x14ac:dyDescent="0.3">
      <c r="A18" s="331">
        <v>14</v>
      </c>
      <c r="B18" s="180" t="s">
        <v>118</v>
      </c>
      <c r="C18" s="180">
        <v>99</v>
      </c>
      <c r="D18" s="182"/>
      <c r="E18" s="183">
        <v>43519</v>
      </c>
      <c r="F18" s="181">
        <v>5</v>
      </c>
      <c r="G18" s="188">
        <v>4.5999999999999996</v>
      </c>
      <c r="H18" s="186">
        <v>5</v>
      </c>
      <c r="I18" s="181">
        <v>77</v>
      </c>
      <c r="J18" s="181">
        <v>70</v>
      </c>
      <c r="K18" s="186">
        <v>77</v>
      </c>
      <c r="L18" s="187">
        <f t="shared" si="1"/>
        <v>7</v>
      </c>
      <c r="M18" s="188">
        <f t="shared" si="2"/>
        <v>4.5999999999999996</v>
      </c>
      <c r="N18" s="188">
        <f t="shared" si="3"/>
        <v>2.4000000000000004</v>
      </c>
      <c r="O18" s="198">
        <v>0.3</v>
      </c>
      <c r="P18" s="181">
        <f t="shared" si="4"/>
        <v>0.72000000000000008</v>
      </c>
      <c r="Q18" s="181" t="str">
        <f t="shared" si="8"/>
        <v>0.1</v>
      </c>
      <c r="R18" s="188">
        <f t="shared" si="5"/>
        <v>4.6999999999999993</v>
      </c>
      <c r="S18" s="188">
        <f t="shared" si="6"/>
        <v>4.6999999999999993</v>
      </c>
      <c r="T18" s="142">
        <f>S18</f>
        <v>4.6999999999999993</v>
      </c>
    </row>
    <row r="19" spans="1:20" x14ac:dyDescent="0.3">
      <c r="A19" s="332">
        <v>15</v>
      </c>
      <c r="B19" s="182" t="s">
        <v>120</v>
      </c>
      <c r="C19" s="180">
        <v>348</v>
      </c>
      <c r="D19" s="182"/>
      <c r="E19" s="183">
        <v>43519</v>
      </c>
      <c r="F19" s="181">
        <v>1</v>
      </c>
      <c r="G19" s="181">
        <v>8.1</v>
      </c>
      <c r="H19" s="181">
        <v>8</v>
      </c>
      <c r="I19" s="181">
        <v>88</v>
      </c>
      <c r="J19" s="181">
        <v>70</v>
      </c>
      <c r="K19" s="181">
        <f>I19-H19</f>
        <v>80</v>
      </c>
      <c r="L19" s="181">
        <f t="shared" si="1"/>
        <v>18</v>
      </c>
      <c r="M19" s="181">
        <f t="shared" si="2"/>
        <v>8.1</v>
      </c>
      <c r="N19" s="181">
        <f t="shared" si="3"/>
        <v>9.9</v>
      </c>
      <c r="O19" s="181" t="str">
        <f t="shared" si="7"/>
        <v>30%</v>
      </c>
      <c r="P19" s="181">
        <f t="shared" si="4"/>
        <v>2.97</v>
      </c>
      <c r="Q19" s="181" t="str">
        <f t="shared" si="8"/>
        <v>0.1</v>
      </c>
      <c r="R19" s="181">
        <f t="shared" si="5"/>
        <v>8.1999999999999993</v>
      </c>
      <c r="S19" s="181">
        <f t="shared" si="6"/>
        <v>8.1999999999999993</v>
      </c>
      <c r="T19" s="215">
        <v>8</v>
      </c>
    </row>
    <row r="20" spans="1:20" x14ac:dyDescent="0.3">
      <c r="A20" s="332">
        <v>16</v>
      </c>
      <c r="B20" s="180" t="s">
        <v>632</v>
      </c>
      <c r="C20" s="180">
        <v>184</v>
      </c>
      <c r="D20" s="182" t="s">
        <v>252</v>
      </c>
      <c r="E20" s="183">
        <v>43519</v>
      </c>
      <c r="F20" s="181">
        <v>6</v>
      </c>
      <c r="G20" s="188">
        <v>5.5</v>
      </c>
      <c r="H20" s="186">
        <v>6</v>
      </c>
      <c r="I20" s="181">
        <v>76</v>
      </c>
      <c r="J20" s="181">
        <v>70</v>
      </c>
      <c r="K20" s="186">
        <v>73</v>
      </c>
      <c r="L20" s="187">
        <f t="shared" si="1"/>
        <v>6</v>
      </c>
      <c r="M20" s="188">
        <f t="shared" si="2"/>
        <v>5.5</v>
      </c>
      <c r="N20" s="188">
        <f t="shared" si="3"/>
        <v>0.5</v>
      </c>
      <c r="O20" s="198">
        <v>0.3</v>
      </c>
      <c r="P20" s="181">
        <f t="shared" si="4"/>
        <v>0.15</v>
      </c>
      <c r="Q20" s="181" t="str">
        <f t="shared" si="8"/>
        <v>0.1</v>
      </c>
      <c r="R20" s="188">
        <f t="shared" si="5"/>
        <v>5.6</v>
      </c>
      <c r="S20" s="188">
        <f t="shared" si="6"/>
        <v>5.6</v>
      </c>
      <c r="T20" s="142">
        <f>S20</f>
        <v>5.6</v>
      </c>
    </row>
    <row r="21" spans="1:20" x14ac:dyDescent="0.3">
      <c r="A21" s="332">
        <v>17</v>
      </c>
      <c r="B21" s="180" t="s">
        <v>144</v>
      </c>
      <c r="C21" s="180">
        <v>216</v>
      </c>
      <c r="D21" s="182"/>
      <c r="E21" s="183">
        <v>43519</v>
      </c>
      <c r="F21" s="181">
        <v>2</v>
      </c>
      <c r="G21" s="181">
        <v>11.1</v>
      </c>
      <c r="H21" s="186">
        <v>11</v>
      </c>
      <c r="I21" s="181">
        <v>92</v>
      </c>
      <c r="J21" s="181">
        <v>70</v>
      </c>
      <c r="K21" s="186">
        <v>82</v>
      </c>
      <c r="L21" s="187">
        <f t="shared" si="1"/>
        <v>22</v>
      </c>
      <c r="M21" s="188">
        <f t="shared" si="2"/>
        <v>11.1</v>
      </c>
      <c r="N21" s="188">
        <f t="shared" si="3"/>
        <v>10.9</v>
      </c>
      <c r="O21" s="198">
        <v>0.3</v>
      </c>
      <c r="P21" s="181">
        <f t="shared" si="4"/>
        <v>3.27</v>
      </c>
      <c r="Q21" s="181" t="str">
        <f t="shared" si="8"/>
        <v>0.1</v>
      </c>
      <c r="R21" s="188">
        <f t="shared" si="5"/>
        <v>11.2</v>
      </c>
      <c r="S21" s="188">
        <f t="shared" si="6"/>
        <v>11.2</v>
      </c>
      <c r="T21" s="142">
        <v>11</v>
      </c>
    </row>
    <row r="22" spans="1:20" x14ac:dyDescent="0.3">
      <c r="A22" s="331">
        <v>18</v>
      </c>
      <c r="B22" s="180" t="s">
        <v>154</v>
      </c>
      <c r="C22" s="180">
        <v>55</v>
      </c>
      <c r="D22" s="182" t="s">
        <v>45</v>
      </c>
      <c r="E22" s="183">
        <v>43519</v>
      </c>
      <c r="F22" s="181">
        <v>5</v>
      </c>
      <c r="G22" s="181">
        <v>16</v>
      </c>
      <c r="H22" s="186">
        <v>16</v>
      </c>
      <c r="I22" s="181">
        <v>104</v>
      </c>
      <c r="J22" s="181">
        <v>70</v>
      </c>
      <c r="K22" s="186">
        <f>I22-H22</f>
        <v>88</v>
      </c>
      <c r="L22" s="187">
        <f t="shared" si="1"/>
        <v>34</v>
      </c>
      <c r="M22" s="188">
        <f t="shared" si="2"/>
        <v>16</v>
      </c>
      <c r="N22" s="188">
        <f t="shared" si="3"/>
        <v>18</v>
      </c>
      <c r="O22" s="181" t="str">
        <f>IF(M22&gt;=19.5,"70%",IF(M22&gt;=13.5,"50%",IF(M22&gt;=5.5,"30%",IF(M22&gt;=0.1,"15%"))))</f>
        <v>50%</v>
      </c>
      <c r="P22" s="181">
        <f t="shared" si="4"/>
        <v>9</v>
      </c>
      <c r="Q22" s="181">
        <v>0.1</v>
      </c>
      <c r="R22" s="188">
        <f t="shared" si="5"/>
        <v>16.100000000000001</v>
      </c>
      <c r="S22" s="188">
        <f t="shared" si="6"/>
        <v>16.100000000000001</v>
      </c>
      <c r="T22" s="142">
        <f>S22</f>
        <v>16.100000000000001</v>
      </c>
    </row>
    <row r="23" spans="1:20" x14ac:dyDescent="0.3">
      <c r="A23" s="332">
        <v>19</v>
      </c>
      <c r="B23" s="180" t="s">
        <v>155</v>
      </c>
      <c r="C23" s="180">
        <v>354</v>
      </c>
      <c r="D23" s="182" t="s">
        <v>45</v>
      </c>
      <c r="E23" s="183">
        <v>43519</v>
      </c>
      <c r="F23" s="181">
        <v>4</v>
      </c>
      <c r="G23" s="181">
        <v>16.3</v>
      </c>
      <c r="H23" s="181">
        <v>16</v>
      </c>
      <c r="I23" s="181">
        <v>95</v>
      </c>
      <c r="J23" s="181">
        <v>70</v>
      </c>
      <c r="K23" s="181">
        <f>I23-H23</f>
        <v>79</v>
      </c>
      <c r="L23" s="181">
        <f t="shared" si="1"/>
        <v>25</v>
      </c>
      <c r="M23" s="181">
        <f t="shared" si="2"/>
        <v>16.3</v>
      </c>
      <c r="N23" s="181">
        <f t="shared" si="3"/>
        <v>8.6999999999999993</v>
      </c>
      <c r="O23" s="181" t="str">
        <f>IF(M23&gt;=19.5,"70%",IF(M23&gt;=13.5,"50%",IF(M23&gt;=5.5,"30%",IF(M23&gt;=0.1,"15%"))))</f>
        <v>50%</v>
      </c>
      <c r="P23" s="181">
        <f t="shared" si="4"/>
        <v>4.3499999999999996</v>
      </c>
      <c r="Q23" s="181" t="str">
        <f t="shared" si="8"/>
        <v>0.1</v>
      </c>
      <c r="R23" s="181">
        <f t="shared" si="5"/>
        <v>16.400000000000002</v>
      </c>
      <c r="S23" s="181">
        <f t="shared" si="6"/>
        <v>16.400000000000002</v>
      </c>
      <c r="T23" s="215">
        <v>16</v>
      </c>
    </row>
    <row r="24" spans="1:20" x14ac:dyDescent="0.3">
      <c r="A24" s="332">
        <v>20</v>
      </c>
      <c r="B24" s="180" t="s">
        <v>158</v>
      </c>
      <c r="C24" s="180">
        <v>210</v>
      </c>
      <c r="D24" s="182"/>
      <c r="E24" s="183">
        <v>43519</v>
      </c>
      <c r="F24" s="181">
        <v>3</v>
      </c>
      <c r="G24" s="188">
        <v>9.8000000000000007</v>
      </c>
      <c r="H24" s="186">
        <v>10</v>
      </c>
      <c r="I24" s="181">
        <v>87</v>
      </c>
      <c r="J24" s="181">
        <v>70</v>
      </c>
      <c r="K24" s="186">
        <v>90</v>
      </c>
      <c r="L24" s="187">
        <f t="shared" si="1"/>
        <v>17</v>
      </c>
      <c r="M24" s="188">
        <f t="shared" si="2"/>
        <v>9.8000000000000007</v>
      </c>
      <c r="N24" s="188">
        <f t="shared" si="3"/>
        <v>7.1999999999999993</v>
      </c>
      <c r="O24" s="181" t="str">
        <f>IF(M24&gt;=19.5,"70%",IF(M24&gt;=13.5,"50%",IF(M24&gt;=5.5,"30%",IF(M24&gt;=0.1,"15%"))))</f>
        <v>30%</v>
      </c>
      <c r="P24" s="181">
        <f t="shared" si="4"/>
        <v>2.1599999999999997</v>
      </c>
      <c r="Q24" s="181" t="str">
        <f t="shared" si="8"/>
        <v>0.1</v>
      </c>
      <c r="R24" s="188">
        <f t="shared" si="5"/>
        <v>9.9</v>
      </c>
      <c r="S24" s="188">
        <f t="shared" si="6"/>
        <v>9.9</v>
      </c>
      <c r="T24" s="142">
        <v>10</v>
      </c>
    </row>
    <row r="25" spans="1:20" x14ac:dyDescent="0.3">
      <c r="A25" s="332">
        <v>21</v>
      </c>
      <c r="B25" s="180" t="s">
        <v>489</v>
      </c>
      <c r="C25" s="180">
        <v>490</v>
      </c>
      <c r="D25" s="182" t="s">
        <v>86</v>
      </c>
      <c r="E25" s="183">
        <v>43519</v>
      </c>
      <c r="F25" s="181">
        <v>5</v>
      </c>
      <c r="G25" s="188">
        <v>20.9</v>
      </c>
      <c r="H25" s="186">
        <v>21</v>
      </c>
      <c r="I25" s="181">
        <v>104</v>
      </c>
      <c r="J25" s="181">
        <v>70</v>
      </c>
      <c r="K25" s="186">
        <v>68</v>
      </c>
      <c r="L25" s="187">
        <f t="shared" si="1"/>
        <v>34</v>
      </c>
      <c r="M25" s="188">
        <f t="shared" si="2"/>
        <v>20.9</v>
      </c>
      <c r="N25" s="188">
        <f t="shared" si="3"/>
        <v>13.100000000000001</v>
      </c>
      <c r="O25" s="181" t="str">
        <f>IF(M25&gt;=19.5,"70%",IF(M25&gt;=13.5,"50%",IF(M25&gt;=5.5,"30%",IF(M25&gt;=0.1,"15%"))))</f>
        <v>70%</v>
      </c>
      <c r="P25" s="181">
        <f t="shared" si="4"/>
        <v>9.17</v>
      </c>
      <c r="Q25" s="181">
        <v>0.3</v>
      </c>
      <c r="R25" s="188">
        <f t="shared" si="5"/>
        <v>21.2</v>
      </c>
      <c r="S25" s="188">
        <f t="shared" si="6"/>
        <v>21.2</v>
      </c>
      <c r="T25" s="142">
        <v>21</v>
      </c>
    </row>
    <row r="26" spans="1:20" x14ac:dyDescent="0.3">
      <c r="A26" s="331">
        <v>22</v>
      </c>
      <c r="B26" s="180" t="s">
        <v>504</v>
      </c>
      <c r="C26" s="180">
        <v>217</v>
      </c>
      <c r="D26" s="182" t="s">
        <v>34</v>
      </c>
      <c r="E26" s="183">
        <v>43519</v>
      </c>
      <c r="F26" s="181">
        <v>3</v>
      </c>
      <c r="G26" s="188">
        <v>9.1</v>
      </c>
      <c r="H26" s="186">
        <v>9</v>
      </c>
      <c r="I26" s="181">
        <v>84</v>
      </c>
      <c r="J26" s="181">
        <v>70</v>
      </c>
      <c r="K26" s="186">
        <f>I26-H26</f>
        <v>75</v>
      </c>
      <c r="L26" s="187">
        <f t="shared" si="1"/>
        <v>14</v>
      </c>
      <c r="M26" s="188">
        <f t="shared" si="2"/>
        <v>9.1</v>
      </c>
      <c r="N26" s="188">
        <f t="shared" si="3"/>
        <v>4.9000000000000004</v>
      </c>
      <c r="O26" s="198">
        <v>0.3</v>
      </c>
      <c r="P26" s="181">
        <f t="shared" si="4"/>
        <v>1.47</v>
      </c>
      <c r="Q26" s="181" t="str">
        <f t="shared" si="8"/>
        <v>0.1</v>
      </c>
      <c r="R26" s="188">
        <f t="shared" si="5"/>
        <v>9.1999999999999993</v>
      </c>
      <c r="S26" s="188">
        <f t="shared" si="6"/>
        <v>9.1999999999999993</v>
      </c>
      <c r="T26" s="142">
        <f>S26</f>
        <v>9.1999999999999993</v>
      </c>
    </row>
    <row r="27" spans="1:20" x14ac:dyDescent="0.3">
      <c r="A27" s="332">
        <v>23</v>
      </c>
      <c r="B27" s="180" t="s">
        <v>488</v>
      </c>
      <c r="C27" s="180">
        <v>489</v>
      </c>
      <c r="D27" s="182"/>
      <c r="E27" s="183">
        <v>43519</v>
      </c>
      <c r="F27" s="181">
        <v>3</v>
      </c>
      <c r="G27" s="188">
        <v>15</v>
      </c>
      <c r="H27" s="186">
        <v>14.5</v>
      </c>
      <c r="I27" s="181">
        <v>89</v>
      </c>
      <c r="J27" s="181">
        <v>70</v>
      </c>
      <c r="K27" s="186">
        <f>I27-H27</f>
        <v>74.5</v>
      </c>
      <c r="L27" s="187">
        <f t="shared" si="1"/>
        <v>19</v>
      </c>
      <c r="M27" s="188">
        <f t="shared" si="2"/>
        <v>15</v>
      </c>
      <c r="N27" s="188">
        <f t="shared" si="3"/>
        <v>4</v>
      </c>
      <c r="O27" s="181" t="str">
        <f>IF(M27&gt;=19.5,"70%",IF(M27&gt;=13.5,"50%",IF(M27&gt;=5.5,"30%",IF(M27&gt;=0.1,"15%"))))</f>
        <v>50%</v>
      </c>
      <c r="P27" s="181">
        <f t="shared" si="4"/>
        <v>2</v>
      </c>
      <c r="Q27" s="181" t="str">
        <f t="shared" si="8"/>
        <v>0.1</v>
      </c>
      <c r="R27" s="188">
        <f t="shared" si="5"/>
        <v>15.1</v>
      </c>
      <c r="S27" s="188">
        <f t="shared" si="6"/>
        <v>15.1</v>
      </c>
      <c r="T27" s="142">
        <v>15</v>
      </c>
    </row>
    <row r="28" spans="1:20" x14ac:dyDescent="0.3">
      <c r="A28" s="332">
        <v>24</v>
      </c>
      <c r="B28" s="180" t="s">
        <v>217</v>
      </c>
      <c r="C28" s="180">
        <v>22</v>
      </c>
      <c r="D28" s="182" t="s">
        <v>110</v>
      </c>
      <c r="E28" s="183">
        <v>43519</v>
      </c>
      <c r="F28" s="181">
        <v>2</v>
      </c>
      <c r="G28" s="188">
        <v>13.3</v>
      </c>
      <c r="H28" s="186">
        <v>13.1</v>
      </c>
      <c r="I28" s="181">
        <v>86</v>
      </c>
      <c r="J28" s="181">
        <v>70</v>
      </c>
      <c r="K28" s="186">
        <f>I28-H28</f>
        <v>72.900000000000006</v>
      </c>
      <c r="L28" s="187">
        <f t="shared" si="1"/>
        <v>16</v>
      </c>
      <c r="M28" s="188">
        <f t="shared" si="2"/>
        <v>13.3</v>
      </c>
      <c r="N28" s="188">
        <f t="shared" si="3"/>
        <v>2.6999999999999993</v>
      </c>
      <c r="O28" s="181" t="str">
        <f>IF(M28&gt;=19.5,"70%",IF(M28&gt;=13.5,"50%",IF(M28&gt;=5.5,"30%",IF(M28&gt;=0.1,"15%"))))</f>
        <v>30%</v>
      </c>
      <c r="P28" s="181">
        <f t="shared" si="4"/>
        <v>0.80999999999999972</v>
      </c>
      <c r="Q28" s="181" t="str">
        <f t="shared" si="8"/>
        <v>0.1</v>
      </c>
      <c r="R28" s="188">
        <f t="shared" si="5"/>
        <v>13.4</v>
      </c>
      <c r="S28" s="188">
        <f t="shared" si="6"/>
        <v>13.4</v>
      </c>
      <c r="T28" s="142">
        <f>S28</f>
        <v>13.4</v>
      </c>
    </row>
    <row r="29" spans="1:20" x14ac:dyDescent="0.3">
      <c r="A29" s="332">
        <v>25</v>
      </c>
      <c r="B29" s="180" t="s">
        <v>487</v>
      </c>
      <c r="C29" s="180">
        <v>488</v>
      </c>
      <c r="D29" s="182" t="s">
        <v>252</v>
      </c>
      <c r="E29" s="183">
        <v>43519</v>
      </c>
      <c r="F29" s="181">
        <v>5</v>
      </c>
      <c r="G29" s="181">
        <v>23.2</v>
      </c>
      <c r="H29" s="181">
        <v>23</v>
      </c>
      <c r="I29" s="181">
        <v>96</v>
      </c>
      <c r="J29" s="181">
        <v>70</v>
      </c>
      <c r="K29" s="181">
        <f>I29-H29</f>
        <v>73</v>
      </c>
      <c r="L29" s="181">
        <f t="shared" si="1"/>
        <v>26</v>
      </c>
      <c r="M29" s="181">
        <f t="shared" si="2"/>
        <v>23.2</v>
      </c>
      <c r="N29" s="181">
        <f t="shared" si="3"/>
        <v>2.8000000000000007</v>
      </c>
      <c r="O29" s="181" t="str">
        <f>IF(M29&gt;=19.5,"70%",IF(M29&gt;=13.5,"50%",IF(M29&gt;=5.5,"30%",IF(M29&gt;=0.1,"15%"))))</f>
        <v>70%</v>
      </c>
      <c r="P29" s="181">
        <f t="shared" si="4"/>
        <v>1.9600000000000004</v>
      </c>
      <c r="Q29" s="181" t="str">
        <f t="shared" si="8"/>
        <v>0.1</v>
      </c>
      <c r="R29" s="181">
        <f t="shared" si="5"/>
        <v>23.3</v>
      </c>
      <c r="S29" s="181">
        <f t="shared" si="6"/>
        <v>23.3</v>
      </c>
      <c r="T29" s="215">
        <v>23</v>
      </c>
    </row>
    <row r="30" spans="1:20" x14ac:dyDescent="0.3">
      <c r="A30" s="331">
        <v>26</v>
      </c>
      <c r="B30" s="180" t="s">
        <v>222</v>
      </c>
      <c r="C30" s="180">
        <v>28</v>
      </c>
      <c r="D30" s="182"/>
      <c r="E30" s="183">
        <v>43519</v>
      </c>
      <c r="F30" s="181">
        <v>2</v>
      </c>
      <c r="G30" s="188">
        <v>13.5</v>
      </c>
      <c r="H30" s="186">
        <f>G30</f>
        <v>13.5</v>
      </c>
      <c r="I30" s="181">
        <v>97</v>
      </c>
      <c r="J30" s="181">
        <v>72</v>
      </c>
      <c r="K30" s="186">
        <v>83</v>
      </c>
      <c r="L30" s="187">
        <f t="shared" si="1"/>
        <v>25</v>
      </c>
      <c r="M30" s="188">
        <f t="shared" si="2"/>
        <v>13.5</v>
      </c>
      <c r="N30" s="188">
        <f t="shared" si="3"/>
        <v>11.5</v>
      </c>
      <c r="O30" s="181" t="str">
        <f>IF(M30&gt;=19.5,"70%",IF(M30&gt;=13.5,"50%",IF(M30&gt;=5.5,"30%",IF(M30&gt;=0.1,"15%"))))</f>
        <v>50%</v>
      </c>
      <c r="P30" s="181">
        <f t="shared" si="4"/>
        <v>5.75</v>
      </c>
      <c r="Q30" s="181" t="str">
        <f t="shared" si="8"/>
        <v>0.1</v>
      </c>
      <c r="R30" s="188">
        <f t="shared" si="5"/>
        <v>13.6</v>
      </c>
      <c r="S30" s="188">
        <f t="shared" si="6"/>
        <v>13.6</v>
      </c>
      <c r="T30" s="142">
        <f>S30</f>
        <v>13.6</v>
      </c>
    </row>
    <row r="31" spans="1:20" x14ac:dyDescent="0.3">
      <c r="A31" s="332">
        <v>27</v>
      </c>
      <c r="B31" s="189" t="s">
        <v>226</v>
      </c>
      <c r="C31" s="189">
        <v>318</v>
      </c>
      <c r="D31" s="196"/>
      <c r="E31" s="183">
        <v>43519</v>
      </c>
      <c r="F31" s="192">
        <v>1</v>
      </c>
      <c r="G31" s="188">
        <v>20</v>
      </c>
      <c r="H31" s="186">
        <v>20</v>
      </c>
      <c r="I31" s="181">
        <v>97</v>
      </c>
      <c r="J31" s="181">
        <v>70</v>
      </c>
      <c r="K31" s="186">
        <v>68</v>
      </c>
      <c r="L31" s="187">
        <f t="shared" ref="L31" si="18">I31-J31</f>
        <v>27</v>
      </c>
      <c r="M31" s="188">
        <f t="shared" ref="M31" si="19">G31</f>
        <v>20</v>
      </c>
      <c r="N31" s="188">
        <f t="shared" ref="N31" si="20">L31-M31</f>
        <v>7</v>
      </c>
      <c r="O31" s="181" t="str">
        <f>IF(M31&gt;=19.5,"70%",IF(M31&gt;=13.5,"50%",IF(M31&gt;=5.5,"30%",IF(M31&gt;=0.1,"15%"))))</f>
        <v>70%</v>
      </c>
      <c r="P31" s="181">
        <f t="shared" ref="P31" si="21">N31*O31</f>
        <v>4.8999999999999995</v>
      </c>
      <c r="Q31" s="181">
        <v>0.3</v>
      </c>
      <c r="R31" s="188">
        <v>20.100000000000001</v>
      </c>
      <c r="S31" s="188">
        <f t="shared" ref="S31" si="22">IF(I31&gt;1,(R31),G31)</f>
        <v>20.100000000000001</v>
      </c>
      <c r="T31" s="142">
        <v>20</v>
      </c>
    </row>
    <row r="32" spans="1:20" x14ac:dyDescent="0.3">
      <c r="A32" s="332">
        <v>28</v>
      </c>
      <c r="B32" s="180" t="s">
        <v>563</v>
      </c>
      <c r="C32" s="180">
        <v>439</v>
      </c>
      <c r="D32" s="194" t="s">
        <v>65</v>
      </c>
      <c r="E32" s="183">
        <v>43519</v>
      </c>
      <c r="F32" s="195">
        <v>3</v>
      </c>
      <c r="G32" s="181">
        <v>16.100000000000001</v>
      </c>
      <c r="H32" s="181">
        <v>16</v>
      </c>
      <c r="I32" s="181">
        <v>91</v>
      </c>
      <c r="J32" s="181">
        <v>70</v>
      </c>
      <c r="K32" s="181">
        <v>76</v>
      </c>
      <c r="L32" s="181">
        <f>I32-J32</f>
        <v>21</v>
      </c>
      <c r="M32" s="181">
        <f t="shared" ref="M32:M56" si="23">G32</f>
        <v>16.100000000000001</v>
      </c>
      <c r="N32" s="181">
        <f t="shared" ref="N32:N41" si="24">L32-M32</f>
        <v>4.8999999999999986</v>
      </c>
      <c r="O32" s="181" t="str">
        <f t="shared" ref="O32:O37" si="25">IF(M32&gt;=19.5,"70%",IF(M32&gt;=13.5,"50%",IF(M32&gt;=5.5,"30%",IF(M32&gt;=0.1,"15%"))))</f>
        <v>50%</v>
      </c>
      <c r="P32" s="181">
        <f t="shared" ref="P32:P56" si="26">N32*O32</f>
        <v>2.4499999999999993</v>
      </c>
      <c r="Q32" s="181" t="str">
        <f t="shared" ref="Q32:Q41" si="27">IF(N32&lt;0,O32, "0.1")</f>
        <v>0.1</v>
      </c>
      <c r="R32" s="181">
        <f>IF(M32&gt;=L32,(M32+P32),M32+Q32)</f>
        <v>16.200000000000003</v>
      </c>
      <c r="S32" s="181">
        <f>IF(I32&gt;1,(R32),G32)</f>
        <v>16.200000000000003</v>
      </c>
      <c r="T32" s="215">
        <v>16</v>
      </c>
    </row>
    <row r="33" spans="1:20" x14ac:dyDescent="0.3">
      <c r="A33" s="332">
        <v>29</v>
      </c>
      <c r="B33" s="180" t="s">
        <v>234</v>
      </c>
      <c r="C33" s="180">
        <v>24</v>
      </c>
      <c r="D33" s="182" t="s">
        <v>235</v>
      </c>
      <c r="E33" s="183">
        <v>43519</v>
      </c>
      <c r="F33" s="181">
        <v>5</v>
      </c>
      <c r="G33" s="188">
        <v>11.5</v>
      </c>
      <c r="H33" s="186">
        <v>11</v>
      </c>
      <c r="I33" s="181">
        <v>84</v>
      </c>
      <c r="J33" s="181">
        <v>70</v>
      </c>
      <c r="K33" s="186">
        <f t="shared" ref="K33:K40" si="28">I33-H33</f>
        <v>73</v>
      </c>
      <c r="L33" s="187">
        <f>I33-J33</f>
        <v>14</v>
      </c>
      <c r="M33" s="188">
        <f t="shared" si="23"/>
        <v>11.5</v>
      </c>
      <c r="N33" s="188">
        <f t="shared" si="24"/>
        <v>2.5</v>
      </c>
      <c r="O33" s="181" t="str">
        <f t="shared" si="25"/>
        <v>30%</v>
      </c>
      <c r="P33" s="181">
        <f t="shared" si="26"/>
        <v>0.75</v>
      </c>
      <c r="Q33" s="181" t="str">
        <f t="shared" si="27"/>
        <v>0.1</v>
      </c>
      <c r="R33" s="188">
        <f>IF(M33&gt;=L33,(M33+P33),M33+Q33)</f>
        <v>11.6</v>
      </c>
      <c r="S33" s="188">
        <f>IF(I33&gt;1,(R33),G33)</f>
        <v>11.6</v>
      </c>
      <c r="T33" s="142">
        <f>S33</f>
        <v>11.6</v>
      </c>
    </row>
    <row r="34" spans="1:20" x14ac:dyDescent="0.3">
      <c r="A34" s="331">
        <v>30</v>
      </c>
      <c r="B34" s="180" t="s">
        <v>259</v>
      </c>
      <c r="C34" s="180">
        <v>51</v>
      </c>
      <c r="D34" s="182" t="s">
        <v>20</v>
      </c>
      <c r="E34" s="183">
        <v>43519</v>
      </c>
      <c r="F34" s="181">
        <v>2</v>
      </c>
      <c r="G34" s="192">
        <v>20</v>
      </c>
      <c r="H34" s="192">
        <v>20</v>
      </c>
      <c r="I34" s="192">
        <v>97</v>
      </c>
      <c r="J34" s="181">
        <v>70</v>
      </c>
      <c r="K34" s="192">
        <v>77</v>
      </c>
      <c r="L34" s="192">
        <v>103</v>
      </c>
      <c r="M34" s="192"/>
      <c r="N34" s="192">
        <v>11</v>
      </c>
      <c r="O34" s="314">
        <v>0.7</v>
      </c>
      <c r="P34" s="192">
        <v>23.099999999999998</v>
      </c>
      <c r="Q34" s="192">
        <v>0.1</v>
      </c>
      <c r="R34" s="192">
        <v>22.1</v>
      </c>
      <c r="S34" s="192">
        <v>22.1</v>
      </c>
      <c r="T34" s="216">
        <v>22</v>
      </c>
    </row>
    <row r="35" spans="1:20" x14ac:dyDescent="0.3">
      <c r="A35" s="332">
        <v>31</v>
      </c>
      <c r="B35" s="180" t="s">
        <v>661</v>
      </c>
      <c r="C35" s="180">
        <v>242</v>
      </c>
      <c r="D35" s="182" t="s">
        <v>34</v>
      </c>
      <c r="E35" s="183">
        <v>43519</v>
      </c>
      <c r="F35" s="181">
        <v>2</v>
      </c>
      <c r="G35" s="188">
        <v>6.3</v>
      </c>
      <c r="H35" s="186">
        <v>6</v>
      </c>
      <c r="I35" s="181">
        <v>80</v>
      </c>
      <c r="J35" s="181">
        <v>70</v>
      </c>
      <c r="K35" s="186">
        <f t="shared" si="28"/>
        <v>74</v>
      </c>
      <c r="L35" s="358">
        <v>11</v>
      </c>
      <c r="M35" s="188">
        <f t="shared" si="23"/>
        <v>6.3</v>
      </c>
      <c r="N35" s="188">
        <f t="shared" si="24"/>
        <v>4.7</v>
      </c>
      <c r="O35" s="181" t="str">
        <f t="shared" si="25"/>
        <v>30%</v>
      </c>
      <c r="P35" s="181">
        <f t="shared" si="26"/>
        <v>1.41</v>
      </c>
      <c r="Q35" s="181" t="str">
        <f t="shared" si="27"/>
        <v>0.1</v>
      </c>
      <c r="R35" s="188">
        <f>IF(M35&gt;=L35,(M35+P35),M35+Q35)</f>
        <v>6.3999999999999995</v>
      </c>
      <c r="S35" s="188">
        <f t="shared" ref="S35:S40" si="29">IF(I35&gt;1,(R35),G35)</f>
        <v>6.3999999999999995</v>
      </c>
      <c r="T35" s="142">
        <f t="shared" ref="T35:T40" si="30">S35</f>
        <v>6.3999999999999995</v>
      </c>
    </row>
    <row r="36" spans="1:20" x14ac:dyDescent="0.3">
      <c r="A36" s="332">
        <v>32</v>
      </c>
      <c r="B36" s="180" t="s">
        <v>448</v>
      </c>
      <c r="C36" s="180">
        <v>434</v>
      </c>
      <c r="D36" s="194" t="s">
        <v>20</v>
      </c>
      <c r="E36" s="183">
        <v>43519</v>
      </c>
      <c r="F36" s="195">
        <v>2</v>
      </c>
      <c r="G36" s="181">
        <v>8.1</v>
      </c>
      <c r="H36" s="181">
        <v>8</v>
      </c>
      <c r="I36" s="181">
        <v>84</v>
      </c>
      <c r="J36" s="181">
        <v>72</v>
      </c>
      <c r="K36" s="181">
        <f t="shared" si="28"/>
        <v>76</v>
      </c>
      <c r="L36" s="181">
        <f t="shared" ref="L36:L56" si="31">I36-J36</f>
        <v>12</v>
      </c>
      <c r="M36" s="181">
        <f t="shared" si="23"/>
        <v>8.1</v>
      </c>
      <c r="N36" s="181">
        <f t="shared" si="24"/>
        <v>3.9000000000000004</v>
      </c>
      <c r="O36" s="181" t="str">
        <f t="shared" si="25"/>
        <v>30%</v>
      </c>
      <c r="P36" s="181">
        <f t="shared" si="26"/>
        <v>1.1700000000000002</v>
      </c>
      <c r="Q36" s="181" t="str">
        <f t="shared" si="27"/>
        <v>0.1</v>
      </c>
      <c r="R36" s="181">
        <f>IF(M36&gt;=L36,(M36+P36),M36+Q36)</f>
        <v>8.1999999999999993</v>
      </c>
      <c r="S36" s="181">
        <f t="shared" si="29"/>
        <v>8.1999999999999993</v>
      </c>
      <c r="T36" s="142">
        <f t="shared" si="30"/>
        <v>8.1999999999999993</v>
      </c>
    </row>
    <row r="37" spans="1:20" x14ac:dyDescent="0.3">
      <c r="A37" s="332">
        <v>33</v>
      </c>
      <c r="B37" s="180" t="s">
        <v>304</v>
      </c>
      <c r="C37" s="180">
        <v>220</v>
      </c>
      <c r="D37" s="182" t="s">
        <v>24</v>
      </c>
      <c r="E37" s="183">
        <v>43519</v>
      </c>
      <c r="F37" s="181">
        <v>1</v>
      </c>
      <c r="G37" s="181">
        <v>14</v>
      </c>
      <c r="H37" s="181">
        <v>14</v>
      </c>
      <c r="I37" s="181">
        <v>93</v>
      </c>
      <c r="J37" s="181">
        <v>70</v>
      </c>
      <c r="K37" s="181">
        <f t="shared" si="28"/>
        <v>79</v>
      </c>
      <c r="L37" s="181">
        <f t="shared" si="31"/>
        <v>23</v>
      </c>
      <c r="M37" s="181">
        <f t="shared" si="23"/>
        <v>14</v>
      </c>
      <c r="N37" s="181">
        <f t="shared" si="24"/>
        <v>9</v>
      </c>
      <c r="O37" s="181" t="str">
        <f t="shared" si="25"/>
        <v>50%</v>
      </c>
      <c r="P37" s="181">
        <f t="shared" si="26"/>
        <v>4.5</v>
      </c>
      <c r="Q37" s="181" t="str">
        <f t="shared" si="27"/>
        <v>0.1</v>
      </c>
      <c r="R37" s="181">
        <f>IF(M37&gt;=L37,(M37+P37),M37+Q37)</f>
        <v>14.1</v>
      </c>
      <c r="S37" s="181">
        <f t="shared" si="29"/>
        <v>14.1</v>
      </c>
      <c r="T37" s="142">
        <f t="shared" si="30"/>
        <v>14.1</v>
      </c>
    </row>
    <row r="38" spans="1:20" x14ac:dyDescent="0.3">
      <c r="A38" s="331">
        <v>34</v>
      </c>
      <c r="B38" s="180" t="s">
        <v>305</v>
      </c>
      <c r="C38" s="180">
        <v>250</v>
      </c>
      <c r="D38" s="182" t="s">
        <v>20</v>
      </c>
      <c r="E38" s="183">
        <v>43519</v>
      </c>
      <c r="F38" s="181">
        <v>1</v>
      </c>
      <c r="G38" s="188">
        <v>15</v>
      </c>
      <c r="H38" s="186">
        <f>G38</f>
        <v>15</v>
      </c>
      <c r="I38" s="181">
        <v>100</v>
      </c>
      <c r="J38" s="181">
        <v>70</v>
      </c>
      <c r="K38" s="186">
        <f t="shared" si="28"/>
        <v>85</v>
      </c>
      <c r="L38" s="187">
        <f t="shared" si="31"/>
        <v>30</v>
      </c>
      <c r="M38" s="188">
        <f t="shared" si="23"/>
        <v>15</v>
      </c>
      <c r="N38" s="188">
        <f t="shared" si="24"/>
        <v>15</v>
      </c>
      <c r="O38" s="198">
        <v>0.3</v>
      </c>
      <c r="P38" s="181">
        <f t="shared" si="26"/>
        <v>4.5</v>
      </c>
      <c r="Q38" s="181" t="str">
        <f t="shared" si="27"/>
        <v>0.1</v>
      </c>
      <c r="R38" s="181">
        <v>15</v>
      </c>
      <c r="S38" s="188">
        <f t="shared" si="29"/>
        <v>15</v>
      </c>
      <c r="T38" s="142">
        <f t="shared" si="30"/>
        <v>15</v>
      </c>
    </row>
    <row r="39" spans="1:20" x14ac:dyDescent="0.3">
      <c r="A39" s="332">
        <v>35</v>
      </c>
      <c r="B39" s="180" t="s">
        <v>303</v>
      </c>
      <c r="C39" s="180">
        <v>63</v>
      </c>
      <c r="D39" s="182" t="s">
        <v>34</v>
      </c>
      <c r="E39" s="183">
        <v>43519</v>
      </c>
      <c r="F39" s="181">
        <v>5</v>
      </c>
      <c r="G39" s="188">
        <v>5.5</v>
      </c>
      <c r="H39" s="186">
        <v>6</v>
      </c>
      <c r="I39" s="181">
        <v>78</v>
      </c>
      <c r="J39" s="181">
        <v>70</v>
      </c>
      <c r="K39" s="186">
        <f t="shared" si="28"/>
        <v>72</v>
      </c>
      <c r="L39" s="187">
        <f t="shared" si="31"/>
        <v>8</v>
      </c>
      <c r="M39" s="188">
        <f t="shared" si="23"/>
        <v>5.5</v>
      </c>
      <c r="N39" s="188">
        <f t="shared" si="24"/>
        <v>2.5</v>
      </c>
      <c r="O39" s="181" t="str">
        <f>IF(M39&gt;=19.5,"70%",IF(M39&gt;=13.5,"50%",IF(M39&gt;=5.5,"30%",IF(M39&gt;=0.1,"15%"))))</f>
        <v>30%</v>
      </c>
      <c r="P39" s="181">
        <v>5.2</v>
      </c>
      <c r="Q39" s="181" t="str">
        <f t="shared" si="27"/>
        <v>0.1</v>
      </c>
      <c r="R39" s="188">
        <f>IF(M39&gt;=L39,(M39+P39),M39+Q39)</f>
        <v>5.6</v>
      </c>
      <c r="S39" s="188">
        <f t="shared" si="29"/>
        <v>5.6</v>
      </c>
      <c r="T39" s="142">
        <f t="shared" si="30"/>
        <v>5.6</v>
      </c>
    </row>
    <row r="40" spans="1:20" x14ac:dyDescent="0.3">
      <c r="A40" s="332">
        <v>36</v>
      </c>
      <c r="B40" s="180" t="s">
        <v>335</v>
      </c>
      <c r="C40" s="180">
        <v>52</v>
      </c>
      <c r="D40" s="182" t="s">
        <v>45</v>
      </c>
      <c r="E40" s="183">
        <v>43519</v>
      </c>
      <c r="F40" s="181">
        <v>4</v>
      </c>
      <c r="G40" s="188">
        <v>13.3</v>
      </c>
      <c r="H40" s="186">
        <v>13</v>
      </c>
      <c r="I40" s="181">
        <v>88</v>
      </c>
      <c r="J40" s="181">
        <v>70</v>
      </c>
      <c r="K40" s="186">
        <f t="shared" si="28"/>
        <v>75</v>
      </c>
      <c r="L40" s="187">
        <f t="shared" si="31"/>
        <v>18</v>
      </c>
      <c r="M40" s="188">
        <f t="shared" si="23"/>
        <v>13.3</v>
      </c>
      <c r="N40" s="188">
        <f t="shared" si="24"/>
        <v>4.6999999999999993</v>
      </c>
      <c r="O40" s="181" t="str">
        <f>IF(M40&gt;=19.5,"70%",IF(M40&gt;=13.5,"50%",IF(M40&gt;=5.5,"30%",IF(M40&gt;=0.1,"15%"))))</f>
        <v>30%</v>
      </c>
      <c r="P40" s="181">
        <f t="shared" si="26"/>
        <v>1.4099999999999997</v>
      </c>
      <c r="Q40" s="181" t="str">
        <f t="shared" si="27"/>
        <v>0.1</v>
      </c>
      <c r="R40" s="188">
        <f>IF(M40&gt;=L40,(M40+P40),M40+Q40)</f>
        <v>13.4</v>
      </c>
      <c r="S40" s="188">
        <f t="shared" si="29"/>
        <v>13.4</v>
      </c>
      <c r="T40" s="142">
        <f t="shared" si="30"/>
        <v>13.4</v>
      </c>
    </row>
    <row r="41" spans="1:20" x14ac:dyDescent="0.3">
      <c r="A41" s="332">
        <v>37</v>
      </c>
      <c r="B41" s="180" t="s">
        <v>338</v>
      </c>
      <c r="C41" s="180">
        <v>317</v>
      </c>
      <c r="D41" s="182" t="s">
        <v>34</v>
      </c>
      <c r="E41" s="183">
        <v>43519</v>
      </c>
      <c r="F41" s="181">
        <v>3</v>
      </c>
      <c r="G41" s="181">
        <v>18.100000000000001</v>
      </c>
      <c r="H41" s="181">
        <v>18</v>
      </c>
      <c r="I41" s="181">
        <v>95</v>
      </c>
      <c r="J41" s="181">
        <v>70</v>
      </c>
      <c r="K41" s="181">
        <v>80</v>
      </c>
      <c r="L41" s="181">
        <f t="shared" si="31"/>
        <v>25</v>
      </c>
      <c r="M41" s="181">
        <f t="shared" si="23"/>
        <v>18.100000000000001</v>
      </c>
      <c r="N41" s="181">
        <f t="shared" si="24"/>
        <v>6.8999999999999986</v>
      </c>
      <c r="O41" s="198">
        <v>0.7</v>
      </c>
      <c r="P41" s="181">
        <f t="shared" si="26"/>
        <v>4.8299999999999983</v>
      </c>
      <c r="Q41" s="181" t="str">
        <f t="shared" si="27"/>
        <v>0.1</v>
      </c>
      <c r="R41" s="181">
        <f>IF(M41&gt;=L41,(M41+P41),M41+Q41)</f>
        <v>18.200000000000003</v>
      </c>
      <c r="S41" s="181">
        <f>IF(I41&gt;1,(R41),G41)</f>
        <v>18.200000000000003</v>
      </c>
      <c r="T41" s="215">
        <v>18</v>
      </c>
    </row>
    <row r="42" spans="1:20" x14ac:dyDescent="0.3">
      <c r="A42" s="331">
        <v>38</v>
      </c>
      <c r="B42" s="180" t="s">
        <v>339</v>
      </c>
      <c r="C42" s="180">
        <v>77</v>
      </c>
      <c r="D42" s="180" t="s">
        <v>45</v>
      </c>
      <c r="E42" s="183">
        <v>43519</v>
      </c>
      <c r="F42" s="181">
        <v>2</v>
      </c>
      <c r="G42" s="188">
        <v>18.100000000000001</v>
      </c>
      <c r="H42" s="186">
        <v>18</v>
      </c>
      <c r="I42" s="181">
        <v>113</v>
      </c>
      <c r="J42" s="181">
        <v>70</v>
      </c>
      <c r="K42" s="186">
        <f>I42-H42</f>
        <v>95</v>
      </c>
      <c r="L42" s="187">
        <f t="shared" si="31"/>
        <v>43</v>
      </c>
      <c r="M42" s="188">
        <f t="shared" si="23"/>
        <v>18.100000000000001</v>
      </c>
      <c r="N42" s="188">
        <f>L42-M42</f>
        <v>24.9</v>
      </c>
      <c r="O42" s="198">
        <v>0.7</v>
      </c>
      <c r="P42" s="181">
        <f t="shared" si="26"/>
        <v>17.429999999999996</v>
      </c>
      <c r="Q42" s="181" t="str">
        <f>IF(N42&lt;0,O42, "0.1")</f>
        <v>0.1</v>
      </c>
      <c r="R42" s="188">
        <f t="shared" ref="R42:R56" si="32">IF(M42&gt;=L42,(M42+P42),M42+Q42)</f>
        <v>18.200000000000003</v>
      </c>
      <c r="S42" s="188">
        <f t="shared" ref="S42:S56" si="33">IF(I42&gt;1,(R42),G42)</f>
        <v>18.200000000000003</v>
      </c>
      <c r="T42" s="142">
        <f>S42</f>
        <v>18.200000000000003</v>
      </c>
    </row>
    <row r="43" spans="1:20" x14ac:dyDescent="0.3">
      <c r="A43" s="332">
        <v>39</v>
      </c>
      <c r="B43" s="180" t="s">
        <v>497</v>
      </c>
      <c r="C43" s="180">
        <v>1</v>
      </c>
      <c r="D43" s="180" t="s">
        <v>110</v>
      </c>
      <c r="E43" s="183">
        <v>43519</v>
      </c>
      <c r="F43" s="181">
        <v>4</v>
      </c>
      <c r="G43" s="188">
        <v>0.2</v>
      </c>
      <c r="H43" s="186">
        <v>0</v>
      </c>
      <c r="I43" s="181">
        <v>74</v>
      </c>
      <c r="J43" s="181">
        <v>70</v>
      </c>
      <c r="K43" s="186">
        <v>73</v>
      </c>
      <c r="L43" s="187">
        <f t="shared" si="31"/>
        <v>4</v>
      </c>
      <c r="M43" s="188">
        <f t="shared" si="23"/>
        <v>0.2</v>
      </c>
      <c r="N43" s="188">
        <v>0.4</v>
      </c>
      <c r="O43" s="198">
        <v>0.3</v>
      </c>
      <c r="P43" s="181">
        <f t="shared" si="26"/>
        <v>0.12</v>
      </c>
      <c r="Q43" s="181" t="str">
        <f>IF(N43&lt;0,O43, "0.1")</f>
        <v>0.1</v>
      </c>
      <c r="R43" s="188">
        <f t="shared" si="32"/>
        <v>0.30000000000000004</v>
      </c>
      <c r="S43" s="188">
        <f t="shared" si="33"/>
        <v>0.30000000000000004</v>
      </c>
      <c r="T43" s="142">
        <v>0</v>
      </c>
    </row>
    <row r="44" spans="1:20" x14ac:dyDescent="0.3">
      <c r="A44" s="332">
        <v>40</v>
      </c>
      <c r="B44" s="180" t="s">
        <v>485</v>
      </c>
      <c r="C44" s="180">
        <v>477</v>
      </c>
      <c r="D44" s="180" t="s">
        <v>17</v>
      </c>
      <c r="E44" s="183">
        <v>43519</v>
      </c>
      <c r="F44" s="181">
        <v>1</v>
      </c>
      <c r="G44" s="188">
        <v>12.7</v>
      </c>
      <c r="H44" s="186">
        <v>13</v>
      </c>
      <c r="I44" s="181">
        <v>99</v>
      </c>
      <c r="J44" s="181">
        <v>70</v>
      </c>
      <c r="K44" s="186">
        <v>99</v>
      </c>
      <c r="L44" s="187">
        <f t="shared" si="31"/>
        <v>29</v>
      </c>
      <c r="M44" s="188">
        <f t="shared" si="23"/>
        <v>12.7</v>
      </c>
      <c r="N44" s="188">
        <f t="shared" ref="N44:N56" si="34">L44-M44</f>
        <v>16.3</v>
      </c>
      <c r="O44" s="181" t="str">
        <f>IF(M44&gt;=19.5,"70%",IF(M44&gt;=13.5,"50%",IF(M44&gt;=5.5,"30%",IF(M44&gt;=0.1,"15%"))))</f>
        <v>30%</v>
      </c>
      <c r="P44" s="181">
        <f t="shared" si="26"/>
        <v>4.8899999999999997</v>
      </c>
      <c r="Q44" s="181" t="str">
        <f>IF(N44&lt;0,O44, "0.1")</f>
        <v>0.1</v>
      </c>
      <c r="R44" s="188">
        <f t="shared" si="32"/>
        <v>12.799999999999999</v>
      </c>
      <c r="S44" s="188">
        <f t="shared" si="33"/>
        <v>12.799999999999999</v>
      </c>
      <c r="T44" s="142">
        <f>S44</f>
        <v>12.799999999999999</v>
      </c>
    </row>
    <row r="45" spans="1:20" x14ac:dyDescent="0.3">
      <c r="A45" s="332">
        <v>41</v>
      </c>
      <c r="B45" s="180" t="s">
        <v>564</v>
      </c>
      <c r="C45" s="180">
        <v>283</v>
      </c>
      <c r="D45" s="180" t="s">
        <v>34</v>
      </c>
      <c r="E45" s="183">
        <v>43519</v>
      </c>
      <c r="F45" s="181">
        <v>4</v>
      </c>
      <c r="G45" s="188">
        <v>12</v>
      </c>
      <c r="H45" s="186">
        <v>12</v>
      </c>
      <c r="I45" s="181">
        <v>82</v>
      </c>
      <c r="J45" s="181">
        <v>70</v>
      </c>
      <c r="K45" s="186">
        <f t="shared" ref="K45:K50" si="35">I45-H45</f>
        <v>70</v>
      </c>
      <c r="L45" s="187">
        <f t="shared" si="31"/>
        <v>12</v>
      </c>
      <c r="M45" s="188">
        <f t="shared" si="23"/>
        <v>12</v>
      </c>
      <c r="N45" s="188">
        <f t="shared" si="34"/>
        <v>0</v>
      </c>
      <c r="O45" s="198">
        <v>0.5</v>
      </c>
      <c r="P45" s="181">
        <f t="shared" si="26"/>
        <v>0</v>
      </c>
      <c r="Q45" s="181">
        <v>0.1</v>
      </c>
      <c r="R45" s="188">
        <f t="shared" si="32"/>
        <v>12</v>
      </c>
      <c r="S45" s="188">
        <f t="shared" si="33"/>
        <v>12</v>
      </c>
      <c r="T45" s="142">
        <v>12</v>
      </c>
    </row>
    <row r="46" spans="1:20" x14ac:dyDescent="0.3">
      <c r="A46" s="331">
        <v>42</v>
      </c>
      <c r="B46" s="180" t="s">
        <v>376</v>
      </c>
      <c r="C46" s="180">
        <v>267</v>
      </c>
      <c r="D46" s="180" t="s">
        <v>34</v>
      </c>
      <c r="E46" s="183">
        <v>43519</v>
      </c>
      <c r="F46" s="181">
        <v>4</v>
      </c>
      <c r="G46" s="188">
        <v>9</v>
      </c>
      <c r="H46" s="186">
        <v>9</v>
      </c>
      <c r="I46" s="181">
        <v>87</v>
      </c>
      <c r="J46" s="181">
        <v>70</v>
      </c>
      <c r="K46" s="186">
        <f t="shared" si="35"/>
        <v>78</v>
      </c>
      <c r="L46" s="187">
        <f t="shared" si="31"/>
        <v>17</v>
      </c>
      <c r="M46" s="188">
        <f t="shared" si="23"/>
        <v>9</v>
      </c>
      <c r="N46" s="188">
        <f t="shared" si="34"/>
        <v>8</v>
      </c>
      <c r="O46" s="181" t="str">
        <f>IF(M46&gt;=19.5,"70%",IF(M46&gt;=13.5,"50%",IF(M46&gt;=5.5,"30%",IF(M46&gt;=0.1,"15%"))))</f>
        <v>30%</v>
      </c>
      <c r="P46" s="181">
        <f t="shared" si="26"/>
        <v>2.4</v>
      </c>
      <c r="Q46" s="181">
        <v>0.2</v>
      </c>
      <c r="R46" s="188">
        <f t="shared" si="32"/>
        <v>9.1999999999999993</v>
      </c>
      <c r="S46" s="188">
        <f t="shared" si="33"/>
        <v>9.1999999999999993</v>
      </c>
      <c r="T46" s="142">
        <f>S46</f>
        <v>9.1999999999999993</v>
      </c>
    </row>
    <row r="47" spans="1:20" x14ac:dyDescent="0.3">
      <c r="A47" s="332">
        <v>43</v>
      </c>
      <c r="B47" s="180" t="s">
        <v>377</v>
      </c>
      <c r="C47" s="180">
        <v>296</v>
      </c>
      <c r="D47" s="180" t="s">
        <v>34</v>
      </c>
      <c r="E47" s="183">
        <v>43519</v>
      </c>
      <c r="F47" s="181">
        <v>5</v>
      </c>
      <c r="G47" s="188">
        <v>10.199999999999999</v>
      </c>
      <c r="H47" s="186">
        <v>10</v>
      </c>
      <c r="I47" s="181">
        <v>91</v>
      </c>
      <c r="J47" s="181">
        <v>70</v>
      </c>
      <c r="K47" s="186">
        <v>70</v>
      </c>
      <c r="L47" s="187">
        <f t="shared" si="31"/>
        <v>21</v>
      </c>
      <c r="M47" s="188">
        <f t="shared" si="23"/>
        <v>10.199999999999999</v>
      </c>
      <c r="N47" s="188">
        <f t="shared" si="34"/>
        <v>10.8</v>
      </c>
      <c r="O47" s="198">
        <v>0.3</v>
      </c>
      <c r="P47" s="181">
        <f t="shared" si="26"/>
        <v>3.24</v>
      </c>
      <c r="Q47" s="181">
        <v>0.1</v>
      </c>
      <c r="R47" s="188">
        <f t="shared" si="32"/>
        <v>10.299999999999999</v>
      </c>
      <c r="S47" s="188">
        <f t="shared" si="33"/>
        <v>10.299999999999999</v>
      </c>
      <c r="T47" s="142">
        <f>S47</f>
        <v>10.299999999999999</v>
      </c>
    </row>
    <row r="48" spans="1:20" x14ac:dyDescent="0.3">
      <c r="A48" s="332">
        <v>44</v>
      </c>
      <c r="B48" s="180" t="s">
        <v>662</v>
      </c>
      <c r="C48" s="180">
        <v>104</v>
      </c>
      <c r="D48" s="180" t="s">
        <v>34</v>
      </c>
      <c r="E48" s="183">
        <v>43519</v>
      </c>
      <c r="F48" s="181">
        <v>4</v>
      </c>
      <c r="G48" s="188">
        <v>9.1</v>
      </c>
      <c r="H48" s="186">
        <v>9</v>
      </c>
      <c r="I48" s="181">
        <v>83</v>
      </c>
      <c r="J48" s="181">
        <v>70</v>
      </c>
      <c r="K48" s="186">
        <v>74</v>
      </c>
      <c r="L48" s="187">
        <f t="shared" si="31"/>
        <v>13</v>
      </c>
      <c r="M48" s="188">
        <f t="shared" si="23"/>
        <v>9.1</v>
      </c>
      <c r="N48" s="188">
        <f t="shared" si="34"/>
        <v>3.9000000000000004</v>
      </c>
      <c r="O48" s="198">
        <v>0.3</v>
      </c>
      <c r="P48" s="181">
        <f t="shared" si="26"/>
        <v>1.1700000000000002</v>
      </c>
      <c r="Q48" s="181" t="str">
        <f t="shared" ref="Q48:Q56" si="36">IF(N48&lt;0,O48, "0.1")</f>
        <v>0.1</v>
      </c>
      <c r="R48" s="188">
        <f t="shared" si="32"/>
        <v>9.1999999999999993</v>
      </c>
      <c r="S48" s="188">
        <f t="shared" si="33"/>
        <v>9.1999999999999993</v>
      </c>
      <c r="T48" s="142">
        <f>S48</f>
        <v>9.1999999999999993</v>
      </c>
    </row>
    <row r="49" spans="1:20" x14ac:dyDescent="0.3">
      <c r="A49" s="332">
        <v>45</v>
      </c>
      <c r="B49" s="180" t="s">
        <v>384</v>
      </c>
      <c r="C49" s="180">
        <v>47</v>
      </c>
      <c r="D49" s="180" t="s">
        <v>91</v>
      </c>
      <c r="E49" s="183">
        <v>43519</v>
      </c>
      <c r="F49" s="181">
        <v>3</v>
      </c>
      <c r="G49" s="188">
        <v>9</v>
      </c>
      <c r="H49" s="186">
        <v>9</v>
      </c>
      <c r="I49" s="181">
        <v>87</v>
      </c>
      <c r="J49" s="181">
        <v>70</v>
      </c>
      <c r="K49" s="186">
        <f t="shared" si="35"/>
        <v>78</v>
      </c>
      <c r="L49" s="187">
        <f t="shared" si="31"/>
        <v>17</v>
      </c>
      <c r="M49" s="188">
        <f t="shared" si="23"/>
        <v>9</v>
      </c>
      <c r="N49" s="188">
        <f t="shared" si="34"/>
        <v>8</v>
      </c>
      <c r="O49" s="181" t="str">
        <f>IF(M49&gt;=19.5,"70%",IF(M49&gt;=13.5,"50%",IF(M49&gt;=5.5,"30%",IF(M49&gt;=0.1,"15%"))))</f>
        <v>30%</v>
      </c>
      <c r="P49" s="181">
        <f t="shared" si="26"/>
        <v>2.4</v>
      </c>
      <c r="Q49" s="181" t="str">
        <f t="shared" si="36"/>
        <v>0.1</v>
      </c>
      <c r="R49" s="188">
        <f t="shared" si="32"/>
        <v>9.1</v>
      </c>
      <c r="S49" s="188">
        <f t="shared" si="33"/>
        <v>9.1</v>
      </c>
      <c r="T49" s="142">
        <f>S49</f>
        <v>9.1</v>
      </c>
    </row>
    <row r="50" spans="1:20" x14ac:dyDescent="0.3">
      <c r="A50" s="331">
        <v>46</v>
      </c>
      <c r="B50" s="180" t="s">
        <v>486</v>
      </c>
      <c r="C50" s="180">
        <v>474</v>
      </c>
      <c r="D50" s="180" t="s">
        <v>482</v>
      </c>
      <c r="E50" s="183">
        <v>43519</v>
      </c>
      <c r="F50" s="195">
        <v>5</v>
      </c>
      <c r="G50" s="181">
        <v>24</v>
      </c>
      <c r="H50" s="181">
        <v>24</v>
      </c>
      <c r="I50" s="181">
        <v>123</v>
      </c>
      <c r="J50" s="181">
        <v>70</v>
      </c>
      <c r="K50" s="181">
        <f t="shared" si="35"/>
        <v>99</v>
      </c>
      <c r="L50" s="181">
        <f t="shared" si="31"/>
        <v>53</v>
      </c>
      <c r="M50" s="181">
        <f t="shared" si="23"/>
        <v>24</v>
      </c>
      <c r="N50" s="181">
        <f t="shared" si="34"/>
        <v>29</v>
      </c>
      <c r="O50" s="181" t="str">
        <f>IF(M50&gt;=19.5,"70%",IF(M50&gt;=13.5,"50%",IF(M50&gt;=5.5,"30%",IF(M50&gt;=0.1,"15%"))))</f>
        <v>70%</v>
      </c>
      <c r="P50" s="181">
        <f t="shared" si="26"/>
        <v>20.299999999999997</v>
      </c>
      <c r="Q50" s="181" t="str">
        <f t="shared" si="36"/>
        <v>0.1</v>
      </c>
      <c r="R50" s="181">
        <f t="shared" si="32"/>
        <v>24.1</v>
      </c>
      <c r="S50" s="181">
        <f t="shared" si="33"/>
        <v>24.1</v>
      </c>
      <c r="T50" s="215">
        <v>24</v>
      </c>
    </row>
    <row r="51" spans="1:20" x14ac:dyDescent="0.3">
      <c r="A51" s="332">
        <v>47</v>
      </c>
      <c r="B51" s="180" t="s">
        <v>391</v>
      </c>
      <c r="C51" s="180">
        <v>244</v>
      </c>
      <c r="D51" s="180" t="s">
        <v>72</v>
      </c>
      <c r="E51" s="183">
        <v>43519</v>
      </c>
      <c r="F51" s="181">
        <v>3</v>
      </c>
      <c r="G51" s="188">
        <v>4.5999999999999996</v>
      </c>
      <c r="H51" s="186">
        <v>5</v>
      </c>
      <c r="I51" s="181">
        <v>79</v>
      </c>
      <c r="J51" s="181">
        <v>70</v>
      </c>
      <c r="K51" s="186">
        <v>74</v>
      </c>
      <c r="L51" s="187">
        <f t="shared" si="31"/>
        <v>9</v>
      </c>
      <c r="M51" s="188">
        <f t="shared" si="23"/>
        <v>4.5999999999999996</v>
      </c>
      <c r="N51" s="188">
        <f t="shared" si="34"/>
        <v>4.4000000000000004</v>
      </c>
      <c r="O51" s="198">
        <v>0.3</v>
      </c>
      <c r="P51" s="181">
        <f t="shared" si="26"/>
        <v>1.32</v>
      </c>
      <c r="Q51" s="181" t="str">
        <f t="shared" si="36"/>
        <v>0.1</v>
      </c>
      <c r="R51" s="188">
        <f t="shared" si="32"/>
        <v>4.6999999999999993</v>
      </c>
      <c r="S51" s="188">
        <f t="shared" si="33"/>
        <v>4.6999999999999993</v>
      </c>
      <c r="T51" s="142">
        <v>5</v>
      </c>
    </row>
    <row r="52" spans="1:20" x14ac:dyDescent="0.3">
      <c r="A52" s="332">
        <v>48</v>
      </c>
      <c r="B52" s="316" t="s">
        <v>493</v>
      </c>
      <c r="C52" s="180">
        <v>413</v>
      </c>
      <c r="D52" s="180" t="s">
        <v>252</v>
      </c>
      <c r="E52" s="183">
        <v>43519</v>
      </c>
      <c r="F52" s="201">
        <v>3</v>
      </c>
      <c r="G52" s="181">
        <v>18</v>
      </c>
      <c r="H52" s="186">
        <v>18</v>
      </c>
      <c r="I52" s="181">
        <v>103</v>
      </c>
      <c r="J52" s="181">
        <v>70</v>
      </c>
      <c r="K52" s="186">
        <f t="shared" ref="K52:K57" si="37">I52-H52</f>
        <v>85</v>
      </c>
      <c r="L52" s="187">
        <f t="shared" si="31"/>
        <v>33</v>
      </c>
      <c r="M52" s="188">
        <f t="shared" si="23"/>
        <v>18</v>
      </c>
      <c r="N52" s="188">
        <f t="shared" si="34"/>
        <v>15</v>
      </c>
      <c r="O52" s="198">
        <v>0.7</v>
      </c>
      <c r="P52" s="181">
        <f t="shared" si="26"/>
        <v>10.5</v>
      </c>
      <c r="Q52" s="181" t="str">
        <f t="shared" si="36"/>
        <v>0.1</v>
      </c>
      <c r="R52" s="188">
        <f t="shared" si="32"/>
        <v>18.100000000000001</v>
      </c>
      <c r="S52" s="188">
        <f t="shared" si="33"/>
        <v>18.100000000000001</v>
      </c>
      <c r="T52" s="142">
        <f>S52</f>
        <v>18.100000000000001</v>
      </c>
    </row>
    <row r="53" spans="1:20" x14ac:dyDescent="0.3">
      <c r="A53" s="332">
        <v>49</v>
      </c>
      <c r="B53" s="196" t="s">
        <v>419</v>
      </c>
      <c r="C53" s="189">
        <v>416</v>
      </c>
      <c r="D53" s="180"/>
      <c r="E53" s="183">
        <v>43519</v>
      </c>
      <c r="F53" s="192">
        <v>3</v>
      </c>
      <c r="G53" s="192">
        <v>12.2</v>
      </c>
      <c r="H53" s="192">
        <v>12</v>
      </c>
      <c r="I53" s="192">
        <v>92</v>
      </c>
      <c r="J53" s="181">
        <v>70</v>
      </c>
      <c r="K53" s="192">
        <f t="shared" si="37"/>
        <v>80</v>
      </c>
      <c r="L53" s="192">
        <f t="shared" si="31"/>
        <v>22</v>
      </c>
      <c r="M53" s="192">
        <f t="shared" si="23"/>
        <v>12.2</v>
      </c>
      <c r="N53" s="192">
        <f t="shared" si="34"/>
        <v>9.8000000000000007</v>
      </c>
      <c r="O53" s="192" t="str">
        <f t="shared" ref="O53:O56" si="38">IF(M53&gt;=19.5,"70%",IF(M53&gt;=13.5,"50%",IF(M53&gt;=5.5,"30%",IF(M53&gt;=0.1,"15%"))))</f>
        <v>30%</v>
      </c>
      <c r="P53" s="192">
        <f t="shared" si="26"/>
        <v>2.94</v>
      </c>
      <c r="Q53" s="192" t="str">
        <f t="shared" si="36"/>
        <v>0.1</v>
      </c>
      <c r="R53" s="192">
        <f t="shared" si="32"/>
        <v>12.299999999999999</v>
      </c>
      <c r="S53" s="192">
        <f t="shared" si="33"/>
        <v>12.299999999999999</v>
      </c>
      <c r="T53" s="334">
        <v>12</v>
      </c>
    </row>
    <row r="54" spans="1:20" x14ac:dyDescent="0.3">
      <c r="A54" s="331">
        <v>50</v>
      </c>
      <c r="B54" s="182" t="s">
        <v>421</v>
      </c>
      <c r="C54" s="180">
        <v>418</v>
      </c>
      <c r="D54" s="180"/>
      <c r="E54" s="183">
        <v>43519</v>
      </c>
      <c r="F54" s="181">
        <v>5</v>
      </c>
      <c r="G54" s="181">
        <v>14.5</v>
      </c>
      <c r="H54" s="181">
        <v>15</v>
      </c>
      <c r="I54" s="181">
        <v>99</v>
      </c>
      <c r="J54" s="181">
        <v>70</v>
      </c>
      <c r="K54" s="181">
        <f t="shared" si="37"/>
        <v>84</v>
      </c>
      <c r="L54" s="181">
        <f t="shared" si="31"/>
        <v>29</v>
      </c>
      <c r="M54" s="181">
        <f t="shared" si="23"/>
        <v>14.5</v>
      </c>
      <c r="N54" s="181">
        <f t="shared" si="34"/>
        <v>14.5</v>
      </c>
      <c r="O54" s="181" t="str">
        <f t="shared" si="38"/>
        <v>50%</v>
      </c>
      <c r="P54" s="181">
        <v>2</v>
      </c>
      <c r="Q54" s="181">
        <v>0.2</v>
      </c>
      <c r="R54" s="181">
        <v>14.2</v>
      </c>
      <c r="S54" s="181">
        <f t="shared" si="33"/>
        <v>14.2</v>
      </c>
      <c r="T54" s="142">
        <f>S54</f>
        <v>14.2</v>
      </c>
    </row>
    <row r="55" spans="1:20" x14ac:dyDescent="0.3">
      <c r="A55" s="332">
        <v>51</v>
      </c>
      <c r="B55" s="182" t="s">
        <v>506</v>
      </c>
      <c r="C55" s="180">
        <v>424</v>
      </c>
      <c r="D55" s="180" t="s">
        <v>40</v>
      </c>
      <c r="E55" s="183">
        <v>43519</v>
      </c>
      <c r="F55" s="181">
        <v>3</v>
      </c>
      <c r="G55" s="181">
        <v>7.3</v>
      </c>
      <c r="H55" s="181">
        <v>7</v>
      </c>
      <c r="I55" s="181">
        <v>85</v>
      </c>
      <c r="J55" s="181">
        <v>70</v>
      </c>
      <c r="K55" s="181">
        <f t="shared" si="37"/>
        <v>78</v>
      </c>
      <c r="L55" s="181">
        <f t="shared" si="31"/>
        <v>15</v>
      </c>
      <c r="M55" s="181">
        <f t="shared" si="23"/>
        <v>7.3</v>
      </c>
      <c r="N55" s="181">
        <f t="shared" si="34"/>
        <v>7.7</v>
      </c>
      <c r="O55" s="181" t="str">
        <f t="shared" si="38"/>
        <v>30%</v>
      </c>
      <c r="P55" s="181">
        <f t="shared" si="26"/>
        <v>2.31</v>
      </c>
      <c r="Q55" s="181" t="str">
        <f t="shared" si="36"/>
        <v>0.1</v>
      </c>
      <c r="R55" s="181">
        <f t="shared" si="32"/>
        <v>7.3999999999999995</v>
      </c>
      <c r="S55" s="181">
        <f t="shared" si="33"/>
        <v>7.3999999999999995</v>
      </c>
      <c r="T55" s="142">
        <f>S55</f>
        <v>7.3999999999999995</v>
      </c>
    </row>
    <row r="56" spans="1:20" x14ac:dyDescent="0.3">
      <c r="A56" s="332">
        <v>52</v>
      </c>
      <c r="B56" s="180" t="s">
        <v>644</v>
      </c>
      <c r="C56" s="180">
        <v>69</v>
      </c>
      <c r="D56" s="180" t="s">
        <v>91</v>
      </c>
      <c r="E56" s="183">
        <v>43519</v>
      </c>
      <c r="F56" s="181">
        <v>5</v>
      </c>
      <c r="G56" s="188">
        <v>10.1</v>
      </c>
      <c r="H56" s="186">
        <v>10</v>
      </c>
      <c r="I56" s="181">
        <v>86</v>
      </c>
      <c r="J56" s="181">
        <v>70</v>
      </c>
      <c r="K56" s="186">
        <f t="shared" si="37"/>
        <v>76</v>
      </c>
      <c r="L56" s="187">
        <f t="shared" si="31"/>
        <v>16</v>
      </c>
      <c r="M56" s="188">
        <f t="shared" si="23"/>
        <v>10.1</v>
      </c>
      <c r="N56" s="188">
        <f t="shared" si="34"/>
        <v>5.9</v>
      </c>
      <c r="O56" s="181" t="str">
        <f t="shared" si="38"/>
        <v>30%</v>
      </c>
      <c r="P56" s="181">
        <f t="shared" si="26"/>
        <v>1.77</v>
      </c>
      <c r="Q56" s="181" t="str">
        <f t="shared" si="36"/>
        <v>0.1</v>
      </c>
      <c r="R56" s="188">
        <f t="shared" si="32"/>
        <v>10.199999999999999</v>
      </c>
      <c r="S56" s="188">
        <f t="shared" si="33"/>
        <v>10.199999999999999</v>
      </c>
      <c r="T56" s="142">
        <v>10</v>
      </c>
    </row>
    <row r="57" spans="1:20" ht="15" thickBot="1" x14ac:dyDescent="0.35">
      <c r="A57" s="335">
        <v>53</v>
      </c>
      <c r="B57" s="217" t="s">
        <v>512</v>
      </c>
      <c r="C57" s="217">
        <v>2</v>
      </c>
      <c r="D57" s="219"/>
      <c r="E57" s="220">
        <v>43519</v>
      </c>
      <c r="F57" s="218"/>
      <c r="G57" s="466">
        <v>5</v>
      </c>
      <c r="H57" s="467">
        <f>G57</f>
        <v>5</v>
      </c>
      <c r="I57" s="466">
        <v>86</v>
      </c>
      <c r="J57" s="466">
        <v>70</v>
      </c>
      <c r="K57" s="467">
        <f t="shared" si="37"/>
        <v>81</v>
      </c>
      <c r="L57" s="468">
        <f>I57-J57</f>
        <v>16</v>
      </c>
      <c r="M57" s="469">
        <f>G57</f>
        <v>5</v>
      </c>
      <c r="N57" s="469">
        <f>L57-M57</f>
        <v>11</v>
      </c>
      <c r="O57" s="470">
        <v>0.3</v>
      </c>
      <c r="P57" s="466">
        <f>N57*O57</f>
        <v>3.3</v>
      </c>
      <c r="Q57" s="466">
        <v>0.1</v>
      </c>
      <c r="R57" s="469">
        <f>IF(M57&gt;=L57,(M57+P57),M57+Q57)</f>
        <v>5.0999999999999996</v>
      </c>
      <c r="S57" s="469">
        <f>IF(I57&gt;1,(R57),G57)</f>
        <v>5.0999999999999996</v>
      </c>
      <c r="T57" s="471">
        <f>S57</f>
        <v>5.0999999999999996</v>
      </c>
    </row>
    <row r="58" spans="1:20" ht="15" thickBot="1" x14ac:dyDescent="0.35">
      <c r="A58" s="609">
        <v>43555</v>
      </c>
      <c r="B58" s="610"/>
      <c r="C58" s="610"/>
      <c r="D58" s="610"/>
      <c r="E58" s="610"/>
      <c r="F58" s="610"/>
      <c r="G58" s="610"/>
      <c r="H58" s="610"/>
      <c r="I58" s="610"/>
      <c r="J58" s="610"/>
      <c r="K58" s="610"/>
      <c r="L58" s="610"/>
      <c r="M58" s="610"/>
      <c r="N58" s="610"/>
      <c r="O58" s="610"/>
      <c r="P58" s="610"/>
      <c r="Q58" s="610"/>
      <c r="R58" s="610"/>
      <c r="S58" s="610"/>
      <c r="T58" s="611"/>
    </row>
    <row r="59" spans="1:20" x14ac:dyDescent="0.3">
      <c r="A59" s="320">
        <v>54</v>
      </c>
      <c r="B59" s="354" t="s">
        <v>514</v>
      </c>
      <c r="C59" s="354">
        <v>321</v>
      </c>
      <c r="D59" s="379" t="s">
        <v>95</v>
      </c>
      <c r="E59" s="324">
        <v>43555</v>
      </c>
      <c r="F59" s="378">
        <v>2</v>
      </c>
      <c r="G59" s="322">
        <v>12</v>
      </c>
      <c r="H59" s="322">
        <v>12</v>
      </c>
      <c r="I59" s="322">
        <v>85</v>
      </c>
      <c r="J59" s="322">
        <v>70</v>
      </c>
      <c r="K59" s="322">
        <f>I59-H59</f>
        <v>73</v>
      </c>
      <c r="L59" s="322">
        <f t="shared" ref="L59:L120" si="39">I59-J59</f>
        <v>15</v>
      </c>
      <c r="M59" s="322">
        <f t="shared" ref="M59:M120" si="40">G59</f>
        <v>12</v>
      </c>
      <c r="N59" s="322">
        <f t="shared" ref="N59:N107" si="41">L59-M59</f>
        <v>3</v>
      </c>
      <c r="O59" s="322" t="str">
        <f t="shared" ref="O59:O78" si="42">IF(M59&gt;=19.5,"70%",IF(M59&gt;=13.5,"50%",IF(M59&gt;=5.5,"30%",IF(M59&gt;=0.1,"15%"))))</f>
        <v>30%</v>
      </c>
      <c r="P59" s="322">
        <f t="shared" ref="P59:P98" si="43">N59*O59</f>
        <v>0.89999999999999991</v>
      </c>
      <c r="Q59" s="322" t="str">
        <f>IF(N59&lt;0,O59, "0.1")</f>
        <v>0.1</v>
      </c>
      <c r="R59" s="322">
        <f t="shared" ref="R59:R94" si="44">IF(M59&gt;=L59,(M59+P59),M59+Q59)</f>
        <v>12.1</v>
      </c>
      <c r="S59" s="322">
        <f t="shared" ref="S59:S94" si="45">IF(I59&gt;1,(R59),G59)</f>
        <v>12.1</v>
      </c>
      <c r="T59" s="330">
        <v>12</v>
      </c>
    </row>
    <row r="60" spans="1:20" x14ac:dyDescent="0.3">
      <c r="A60" s="331">
        <v>55</v>
      </c>
      <c r="B60" s="189" t="s">
        <v>23</v>
      </c>
      <c r="C60" s="189">
        <v>271</v>
      </c>
      <c r="D60" s="189" t="s">
        <v>24</v>
      </c>
      <c r="E60" s="183">
        <v>43555</v>
      </c>
      <c r="F60" s="192">
        <v>2</v>
      </c>
      <c r="G60" s="190">
        <v>16</v>
      </c>
      <c r="H60" s="191">
        <v>16</v>
      </c>
      <c r="I60" s="192">
        <v>101</v>
      </c>
      <c r="J60" s="192">
        <v>72</v>
      </c>
      <c r="K60" s="191">
        <f>I60-H60</f>
        <v>85</v>
      </c>
      <c r="L60" s="193">
        <f t="shared" si="39"/>
        <v>29</v>
      </c>
      <c r="M60" s="190">
        <f t="shared" si="40"/>
        <v>16</v>
      </c>
      <c r="N60" s="190">
        <f t="shared" si="41"/>
        <v>13</v>
      </c>
      <c r="O60" s="192" t="str">
        <f t="shared" si="42"/>
        <v>50%</v>
      </c>
      <c r="P60" s="192">
        <f t="shared" si="43"/>
        <v>6.5</v>
      </c>
      <c r="Q60" s="181">
        <v>0.1</v>
      </c>
      <c r="R60" s="190">
        <f t="shared" si="44"/>
        <v>16.100000000000001</v>
      </c>
      <c r="S60" s="190">
        <f t="shared" si="45"/>
        <v>16.100000000000001</v>
      </c>
      <c r="T60" s="216">
        <f>S60</f>
        <v>16.100000000000001</v>
      </c>
    </row>
    <row r="61" spans="1:20" x14ac:dyDescent="0.3">
      <c r="A61" s="332">
        <v>56</v>
      </c>
      <c r="B61" s="189" t="s">
        <v>33</v>
      </c>
      <c r="C61" s="189">
        <v>215</v>
      </c>
      <c r="D61" s="189" t="s">
        <v>34</v>
      </c>
      <c r="E61" s="183">
        <v>43555</v>
      </c>
      <c r="F61" s="181">
        <v>3</v>
      </c>
      <c r="G61" s="181">
        <v>16.100000000000001</v>
      </c>
      <c r="H61" s="181">
        <v>16</v>
      </c>
      <c r="I61" s="181">
        <v>103</v>
      </c>
      <c r="J61" s="181">
        <v>70</v>
      </c>
      <c r="K61" s="181">
        <f>I61-H61</f>
        <v>87</v>
      </c>
      <c r="L61" s="181">
        <f t="shared" si="39"/>
        <v>33</v>
      </c>
      <c r="M61" s="181">
        <f t="shared" si="40"/>
        <v>16.100000000000001</v>
      </c>
      <c r="N61" s="181">
        <f t="shared" si="41"/>
        <v>16.899999999999999</v>
      </c>
      <c r="O61" s="181" t="str">
        <f t="shared" si="42"/>
        <v>50%</v>
      </c>
      <c r="P61" s="181">
        <f t="shared" si="43"/>
        <v>8.4499999999999993</v>
      </c>
      <c r="Q61" s="181" t="str">
        <f>IF(N61&lt;0,O61, "0.1")</f>
        <v>0.1</v>
      </c>
      <c r="R61" s="181">
        <f t="shared" si="44"/>
        <v>16.200000000000003</v>
      </c>
      <c r="S61" s="181">
        <f t="shared" si="45"/>
        <v>16.200000000000003</v>
      </c>
      <c r="T61" s="142">
        <f>S61</f>
        <v>16.200000000000003</v>
      </c>
    </row>
    <row r="62" spans="1:20" x14ac:dyDescent="0.3">
      <c r="A62" s="332">
        <v>57</v>
      </c>
      <c r="B62" s="189" t="s">
        <v>548</v>
      </c>
      <c r="C62" s="189">
        <v>327</v>
      </c>
      <c r="D62" s="189" t="s">
        <v>34</v>
      </c>
      <c r="E62" s="197">
        <v>43555</v>
      </c>
      <c r="F62" s="192">
        <v>4</v>
      </c>
      <c r="G62" s="192">
        <v>11.2</v>
      </c>
      <c r="H62" s="192">
        <v>11</v>
      </c>
      <c r="I62" s="192">
        <v>91</v>
      </c>
      <c r="J62" s="192">
        <v>70</v>
      </c>
      <c r="K62" s="192">
        <f>I62-H62</f>
        <v>80</v>
      </c>
      <c r="L62" s="192">
        <f t="shared" si="39"/>
        <v>21</v>
      </c>
      <c r="M62" s="192">
        <f t="shared" si="40"/>
        <v>11.2</v>
      </c>
      <c r="N62" s="192">
        <f t="shared" si="41"/>
        <v>9.8000000000000007</v>
      </c>
      <c r="O62" s="192" t="str">
        <f t="shared" si="42"/>
        <v>30%</v>
      </c>
      <c r="P62" s="192">
        <f t="shared" si="43"/>
        <v>2.94</v>
      </c>
      <c r="Q62" s="181">
        <v>0.1</v>
      </c>
      <c r="R62" s="192">
        <f t="shared" si="44"/>
        <v>11.299999999999999</v>
      </c>
      <c r="S62" s="192">
        <f t="shared" si="45"/>
        <v>11.299999999999999</v>
      </c>
      <c r="T62" s="334">
        <v>11</v>
      </c>
    </row>
    <row r="63" spans="1:20" x14ac:dyDescent="0.3">
      <c r="A63" s="332">
        <v>58</v>
      </c>
      <c r="B63" s="189" t="s">
        <v>46</v>
      </c>
      <c r="C63" s="189">
        <v>168</v>
      </c>
      <c r="D63" s="189"/>
      <c r="E63" s="183">
        <v>43555</v>
      </c>
      <c r="F63" s="181">
        <v>3</v>
      </c>
      <c r="G63" s="181">
        <v>12.1</v>
      </c>
      <c r="H63" s="186">
        <f>G63</f>
        <v>12.1</v>
      </c>
      <c r="I63" s="181">
        <v>84</v>
      </c>
      <c r="J63" s="181">
        <v>70</v>
      </c>
      <c r="K63" s="186">
        <v>71</v>
      </c>
      <c r="L63" s="187">
        <f t="shared" si="39"/>
        <v>14</v>
      </c>
      <c r="M63" s="188">
        <f t="shared" si="40"/>
        <v>12.1</v>
      </c>
      <c r="N63" s="188">
        <f t="shared" si="41"/>
        <v>1.9000000000000004</v>
      </c>
      <c r="O63" s="181" t="str">
        <f t="shared" si="42"/>
        <v>30%</v>
      </c>
      <c r="P63" s="181">
        <f t="shared" si="43"/>
        <v>0.57000000000000006</v>
      </c>
      <c r="Q63" s="181">
        <v>0.1</v>
      </c>
      <c r="R63" s="188">
        <f t="shared" si="44"/>
        <v>12.2</v>
      </c>
      <c r="S63" s="188">
        <f t="shared" si="45"/>
        <v>12.2</v>
      </c>
      <c r="T63" s="142">
        <f>S63</f>
        <v>12.2</v>
      </c>
    </row>
    <row r="64" spans="1:20" x14ac:dyDescent="0.3">
      <c r="A64" s="331">
        <v>59</v>
      </c>
      <c r="B64" s="189" t="s">
        <v>63</v>
      </c>
      <c r="C64" s="189">
        <v>34</v>
      </c>
      <c r="D64" s="189"/>
      <c r="E64" s="183">
        <v>43555</v>
      </c>
      <c r="F64" s="181">
        <v>1</v>
      </c>
      <c r="G64" s="188">
        <v>12</v>
      </c>
      <c r="H64" s="186">
        <v>12</v>
      </c>
      <c r="I64" s="181">
        <v>92</v>
      </c>
      <c r="J64" s="181">
        <v>72</v>
      </c>
      <c r="K64" s="186">
        <f>I64-H64</f>
        <v>80</v>
      </c>
      <c r="L64" s="187">
        <f t="shared" si="39"/>
        <v>20</v>
      </c>
      <c r="M64" s="188">
        <f t="shared" si="40"/>
        <v>12</v>
      </c>
      <c r="N64" s="188">
        <f t="shared" si="41"/>
        <v>8</v>
      </c>
      <c r="O64" s="181" t="str">
        <f t="shared" si="42"/>
        <v>30%</v>
      </c>
      <c r="P64" s="181">
        <f t="shared" si="43"/>
        <v>2.4</v>
      </c>
      <c r="Q64" s="181" t="str">
        <f>IF(N64&lt;0,O64, "0.1")</f>
        <v>0.1</v>
      </c>
      <c r="R64" s="188">
        <f t="shared" si="44"/>
        <v>12.1</v>
      </c>
      <c r="S64" s="188">
        <f t="shared" si="45"/>
        <v>12.1</v>
      </c>
      <c r="T64" s="142">
        <f>S64</f>
        <v>12.1</v>
      </c>
    </row>
    <row r="65" spans="1:20" x14ac:dyDescent="0.3">
      <c r="A65" s="332">
        <v>60</v>
      </c>
      <c r="B65" s="189" t="s">
        <v>469</v>
      </c>
      <c r="C65" s="189">
        <v>458</v>
      </c>
      <c r="D65" s="189" t="s">
        <v>24</v>
      </c>
      <c r="E65" s="183">
        <v>43555</v>
      </c>
      <c r="F65" s="195">
        <v>4</v>
      </c>
      <c r="G65" s="181">
        <v>13.1</v>
      </c>
      <c r="H65" s="186">
        <v>13</v>
      </c>
      <c r="I65" s="181">
        <v>91</v>
      </c>
      <c r="J65" s="181">
        <v>70</v>
      </c>
      <c r="K65" s="186">
        <f>I65-H65</f>
        <v>78</v>
      </c>
      <c r="L65" s="187">
        <f t="shared" si="39"/>
        <v>21</v>
      </c>
      <c r="M65" s="188">
        <f t="shared" si="40"/>
        <v>13.1</v>
      </c>
      <c r="N65" s="188">
        <f t="shared" si="41"/>
        <v>7.9</v>
      </c>
      <c r="O65" s="181" t="str">
        <f t="shared" si="42"/>
        <v>30%</v>
      </c>
      <c r="P65" s="181">
        <f t="shared" si="43"/>
        <v>2.37</v>
      </c>
      <c r="Q65" s="181" t="str">
        <f>IF(N65&lt;0,O65, "0.1")</f>
        <v>0.1</v>
      </c>
      <c r="R65" s="188">
        <f t="shared" si="44"/>
        <v>13.2</v>
      </c>
      <c r="S65" s="188">
        <f t="shared" si="45"/>
        <v>13.2</v>
      </c>
      <c r="T65" s="142">
        <f>S65</f>
        <v>13.2</v>
      </c>
    </row>
    <row r="66" spans="1:20" x14ac:dyDescent="0.3">
      <c r="A66" s="332">
        <v>61</v>
      </c>
      <c r="B66" s="189" t="s">
        <v>459</v>
      </c>
      <c r="C66" s="189">
        <v>447</v>
      </c>
      <c r="D66" s="189" t="s">
        <v>17</v>
      </c>
      <c r="E66" s="183">
        <v>43555</v>
      </c>
      <c r="F66" s="195">
        <v>1</v>
      </c>
      <c r="G66" s="181">
        <v>22</v>
      </c>
      <c r="H66" s="181">
        <v>22</v>
      </c>
      <c r="I66" s="181">
        <v>91</v>
      </c>
      <c r="J66" s="181">
        <v>72</v>
      </c>
      <c r="K66" s="181">
        <f>I66-H66</f>
        <v>69</v>
      </c>
      <c r="L66" s="181">
        <f t="shared" si="39"/>
        <v>19</v>
      </c>
      <c r="M66" s="181">
        <f t="shared" si="40"/>
        <v>22</v>
      </c>
      <c r="N66" s="181">
        <f t="shared" si="41"/>
        <v>-3</v>
      </c>
      <c r="O66" s="181" t="str">
        <f t="shared" si="42"/>
        <v>70%</v>
      </c>
      <c r="P66" s="181">
        <f t="shared" si="43"/>
        <v>-2.0999999999999996</v>
      </c>
      <c r="Q66" s="181">
        <v>0.2</v>
      </c>
      <c r="R66" s="181">
        <f t="shared" si="44"/>
        <v>19.899999999999999</v>
      </c>
      <c r="S66" s="181">
        <f t="shared" si="45"/>
        <v>19.899999999999999</v>
      </c>
      <c r="T66" s="215">
        <v>20</v>
      </c>
    </row>
    <row r="67" spans="1:20" x14ac:dyDescent="0.3">
      <c r="A67" s="332">
        <v>62</v>
      </c>
      <c r="B67" s="189" t="s">
        <v>73</v>
      </c>
      <c r="C67" s="189">
        <v>20</v>
      </c>
      <c r="D67" s="189" t="s">
        <v>74</v>
      </c>
      <c r="E67" s="183">
        <v>43555</v>
      </c>
      <c r="F67" s="181">
        <v>2</v>
      </c>
      <c r="G67" s="188">
        <v>10.1</v>
      </c>
      <c r="H67" s="186">
        <v>10</v>
      </c>
      <c r="I67" s="181">
        <v>86</v>
      </c>
      <c r="J67" s="181">
        <v>72</v>
      </c>
      <c r="K67" s="186">
        <f>I67-H67</f>
        <v>76</v>
      </c>
      <c r="L67" s="187">
        <f t="shared" si="39"/>
        <v>14</v>
      </c>
      <c r="M67" s="188">
        <f t="shared" si="40"/>
        <v>10.1</v>
      </c>
      <c r="N67" s="188">
        <f t="shared" si="41"/>
        <v>3.9000000000000004</v>
      </c>
      <c r="O67" s="181" t="str">
        <f t="shared" si="42"/>
        <v>30%</v>
      </c>
      <c r="P67" s="181">
        <f t="shared" si="43"/>
        <v>1.1700000000000002</v>
      </c>
      <c r="Q67" s="181" t="str">
        <f>IF(N67&lt;0,O67, "0.1")</f>
        <v>0.1</v>
      </c>
      <c r="R67" s="188">
        <f t="shared" si="44"/>
        <v>10.199999999999999</v>
      </c>
      <c r="S67" s="188">
        <f t="shared" si="45"/>
        <v>10.199999999999999</v>
      </c>
      <c r="T67" s="142">
        <f>S67</f>
        <v>10.199999999999999</v>
      </c>
    </row>
    <row r="68" spans="1:20" x14ac:dyDescent="0.3">
      <c r="A68" s="331">
        <v>63</v>
      </c>
      <c r="B68" s="189" t="s">
        <v>85</v>
      </c>
      <c r="C68" s="189">
        <v>91</v>
      </c>
      <c r="D68" s="189" t="s">
        <v>86</v>
      </c>
      <c r="E68" s="183">
        <v>43555</v>
      </c>
      <c r="F68" s="181">
        <v>4</v>
      </c>
      <c r="G68" s="181">
        <v>16.399999999999999</v>
      </c>
      <c r="H68" s="181">
        <v>16</v>
      </c>
      <c r="I68" s="181">
        <v>98</v>
      </c>
      <c r="J68" s="181">
        <v>70</v>
      </c>
      <c r="K68" s="186">
        <v>79</v>
      </c>
      <c r="L68" s="187">
        <f t="shared" si="39"/>
        <v>28</v>
      </c>
      <c r="M68" s="188">
        <f t="shared" si="40"/>
        <v>16.399999999999999</v>
      </c>
      <c r="N68" s="188">
        <f t="shared" si="41"/>
        <v>11.600000000000001</v>
      </c>
      <c r="O68" s="181" t="str">
        <f t="shared" si="42"/>
        <v>50%</v>
      </c>
      <c r="P68" s="181">
        <f t="shared" si="43"/>
        <v>5.8000000000000007</v>
      </c>
      <c r="Q68" s="181" t="str">
        <f>IF(N68&lt;0,O68, "0.1")</f>
        <v>0.1</v>
      </c>
      <c r="R68" s="188">
        <f t="shared" si="44"/>
        <v>16.5</v>
      </c>
      <c r="S68" s="188">
        <f t="shared" si="45"/>
        <v>16.5</v>
      </c>
      <c r="T68" s="142">
        <f>S68</f>
        <v>16.5</v>
      </c>
    </row>
    <row r="69" spans="1:20" x14ac:dyDescent="0.3">
      <c r="A69" s="332">
        <v>64</v>
      </c>
      <c r="B69" s="189" t="s">
        <v>538</v>
      </c>
      <c r="C69" s="189">
        <v>169</v>
      </c>
      <c r="D69" s="189" t="s">
        <v>437</v>
      </c>
      <c r="E69" s="183">
        <v>43555</v>
      </c>
      <c r="F69" s="181">
        <v>3</v>
      </c>
      <c r="G69" s="181">
        <v>10.199999999999999</v>
      </c>
      <c r="H69" s="186">
        <f>G69</f>
        <v>10.199999999999999</v>
      </c>
      <c r="I69" s="181">
        <v>86</v>
      </c>
      <c r="J69" s="181">
        <v>70</v>
      </c>
      <c r="K69" s="186">
        <v>74</v>
      </c>
      <c r="L69" s="187">
        <f t="shared" si="39"/>
        <v>16</v>
      </c>
      <c r="M69" s="188">
        <f t="shared" si="40"/>
        <v>10.199999999999999</v>
      </c>
      <c r="N69" s="188">
        <f t="shared" si="41"/>
        <v>5.8000000000000007</v>
      </c>
      <c r="O69" s="181" t="str">
        <f t="shared" si="42"/>
        <v>30%</v>
      </c>
      <c r="P69" s="181">
        <f t="shared" si="43"/>
        <v>1.7400000000000002</v>
      </c>
      <c r="Q69" s="181" t="str">
        <f>IF(N69&lt;0,O69, "0.1")</f>
        <v>0.1</v>
      </c>
      <c r="R69" s="188">
        <f t="shared" si="44"/>
        <v>10.299999999999999</v>
      </c>
      <c r="S69" s="188">
        <f t="shared" si="45"/>
        <v>10.299999999999999</v>
      </c>
      <c r="T69" s="142">
        <v>10</v>
      </c>
    </row>
    <row r="70" spans="1:20" x14ac:dyDescent="0.3">
      <c r="A70" s="332">
        <v>65</v>
      </c>
      <c r="B70" s="189" t="s">
        <v>92</v>
      </c>
      <c r="C70" s="189">
        <v>134</v>
      </c>
      <c r="D70" s="189" t="s">
        <v>93</v>
      </c>
      <c r="E70" s="183">
        <v>43540</v>
      </c>
      <c r="F70" s="181">
        <v>4</v>
      </c>
      <c r="G70" s="188">
        <v>16.100000000000001</v>
      </c>
      <c r="H70" s="186">
        <v>16</v>
      </c>
      <c r="I70" s="181">
        <v>105</v>
      </c>
      <c r="J70" s="181">
        <v>70</v>
      </c>
      <c r="K70" s="186">
        <f>I70-H70</f>
        <v>89</v>
      </c>
      <c r="L70" s="187">
        <f t="shared" si="39"/>
        <v>35</v>
      </c>
      <c r="M70" s="188">
        <f t="shared" si="40"/>
        <v>16.100000000000001</v>
      </c>
      <c r="N70" s="188">
        <f t="shared" si="41"/>
        <v>18.899999999999999</v>
      </c>
      <c r="O70" s="181" t="str">
        <f t="shared" si="42"/>
        <v>50%</v>
      </c>
      <c r="P70" s="181">
        <f t="shared" si="43"/>
        <v>9.4499999999999993</v>
      </c>
      <c r="Q70" s="181" t="str">
        <f>IF(N70&lt;0,O70, "0.1")</f>
        <v>0.1</v>
      </c>
      <c r="R70" s="188">
        <f t="shared" si="44"/>
        <v>16.200000000000003</v>
      </c>
      <c r="S70" s="188">
        <f t="shared" si="45"/>
        <v>16.200000000000003</v>
      </c>
      <c r="T70" s="142">
        <f>S70</f>
        <v>16.200000000000003</v>
      </c>
    </row>
    <row r="71" spans="1:20" x14ac:dyDescent="0.3">
      <c r="A71" s="332">
        <v>66</v>
      </c>
      <c r="B71" s="189" t="s">
        <v>100</v>
      </c>
      <c r="C71" s="189">
        <v>30</v>
      </c>
      <c r="D71" s="189" t="s">
        <v>437</v>
      </c>
      <c r="E71" s="183">
        <v>43555</v>
      </c>
      <c r="F71" s="181">
        <v>2</v>
      </c>
      <c r="G71" s="181">
        <v>9.6999999999999993</v>
      </c>
      <c r="H71" s="181">
        <v>10</v>
      </c>
      <c r="I71" s="181">
        <v>85</v>
      </c>
      <c r="J71" s="181">
        <v>70</v>
      </c>
      <c r="K71" s="181">
        <f>I71-H71</f>
        <v>75</v>
      </c>
      <c r="L71" s="181">
        <f t="shared" si="39"/>
        <v>15</v>
      </c>
      <c r="M71" s="181">
        <f t="shared" si="40"/>
        <v>9.6999999999999993</v>
      </c>
      <c r="N71" s="181">
        <f t="shared" si="41"/>
        <v>5.3000000000000007</v>
      </c>
      <c r="O71" s="181" t="str">
        <f t="shared" si="42"/>
        <v>30%</v>
      </c>
      <c r="P71" s="181">
        <f t="shared" si="43"/>
        <v>1.59</v>
      </c>
      <c r="Q71" s="181">
        <v>0.3</v>
      </c>
      <c r="R71" s="181">
        <v>9.6999999999999993</v>
      </c>
      <c r="S71" s="181">
        <v>9.6999999999999993</v>
      </c>
      <c r="T71" s="215">
        <v>10</v>
      </c>
    </row>
    <row r="72" spans="1:20" x14ac:dyDescent="0.3">
      <c r="A72" s="331">
        <v>67</v>
      </c>
      <c r="B72" s="189" t="s">
        <v>521</v>
      </c>
      <c r="C72" s="189">
        <v>480</v>
      </c>
      <c r="D72" s="184"/>
      <c r="E72" s="183">
        <v>43555</v>
      </c>
      <c r="F72" s="181">
        <v>2</v>
      </c>
      <c r="G72" s="190">
        <v>17.100000000000001</v>
      </c>
      <c r="H72" s="191">
        <f>G72</f>
        <v>17.100000000000001</v>
      </c>
      <c r="I72" s="192">
        <v>96</v>
      </c>
      <c r="J72" s="192">
        <v>70</v>
      </c>
      <c r="K72" s="191">
        <f>I72-H72</f>
        <v>78.900000000000006</v>
      </c>
      <c r="L72" s="193">
        <f t="shared" si="39"/>
        <v>26</v>
      </c>
      <c r="M72" s="190">
        <f t="shared" si="40"/>
        <v>17.100000000000001</v>
      </c>
      <c r="N72" s="190">
        <f t="shared" si="41"/>
        <v>8.8999999999999986</v>
      </c>
      <c r="O72" s="192" t="str">
        <f t="shared" si="42"/>
        <v>50%</v>
      </c>
      <c r="P72" s="192">
        <f t="shared" si="43"/>
        <v>4.4499999999999993</v>
      </c>
      <c r="Q72" s="192" t="str">
        <f>IF(N72&lt;0,O72, "0.1")</f>
        <v>0.1</v>
      </c>
      <c r="R72" s="190">
        <f t="shared" si="44"/>
        <v>17.200000000000003</v>
      </c>
      <c r="S72" s="190">
        <f t="shared" si="45"/>
        <v>17.200000000000003</v>
      </c>
      <c r="T72" s="216">
        <f>S72</f>
        <v>17.200000000000003</v>
      </c>
    </row>
    <row r="73" spans="1:20" x14ac:dyDescent="0.3">
      <c r="A73" s="332">
        <v>68</v>
      </c>
      <c r="B73" s="180" t="s">
        <v>547</v>
      </c>
      <c r="C73" s="181">
        <v>21</v>
      </c>
      <c r="D73" s="182" t="s">
        <v>113</v>
      </c>
      <c r="E73" s="183">
        <v>43555</v>
      </c>
      <c r="F73" s="195">
        <v>2</v>
      </c>
      <c r="G73" s="188">
        <v>6</v>
      </c>
      <c r="H73" s="186">
        <v>6</v>
      </c>
      <c r="I73" s="181">
        <v>91</v>
      </c>
      <c r="J73" s="181">
        <v>72</v>
      </c>
      <c r="K73" s="186">
        <f>I73-H73</f>
        <v>85</v>
      </c>
      <c r="L73" s="187">
        <f t="shared" si="39"/>
        <v>19</v>
      </c>
      <c r="M73" s="188">
        <f t="shared" si="40"/>
        <v>6</v>
      </c>
      <c r="N73" s="188">
        <f t="shared" si="41"/>
        <v>13</v>
      </c>
      <c r="O73" s="181" t="str">
        <f t="shared" si="42"/>
        <v>30%</v>
      </c>
      <c r="P73" s="181">
        <f t="shared" si="43"/>
        <v>3.9</v>
      </c>
      <c r="Q73" s="192" t="str">
        <f>IF(N73&lt;0,O73, "0.1")</f>
        <v>0.1</v>
      </c>
      <c r="R73" s="188">
        <f t="shared" si="44"/>
        <v>6.1</v>
      </c>
      <c r="S73" s="188">
        <f t="shared" si="45"/>
        <v>6.1</v>
      </c>
      <c r="T73" s="142">
        <v>6</v>
      </c>
    </row>
    <row r="74" spans="1:20" x14ac:dyDescent="0.3">
      <c r="A74" s="332">
        <v>69</v>
      </c>
      <c r="B74" s="180" t="s">
        <v>461</v>
      </c>
      <c r="C74" s="180">
        <v>449</v>
      </c>
      <c r="D74" s="194" t="s">
        <v>17</v>
      </c>
      <c r="E74" s="183">
        <v>43555</v>
      </c>
      <c r="F74" s="195">
        <v>4</v>
      </c>
      <c r="G74" s="181">
        <v>9</v>
      </c>
      <c r="H74" s="181">
        <v>9</v>
      </c>
      <c r="I74" s="181">
        <v>85</v>
      </c>
      <c r="J74" s="181">
        <v>70</v>
      </c>
      <c r="K74" s="181">
        <f>I74-H74</f>
        <v>76</v>
      </c>
      <c r="L74" s="181">
        <f t="shared" si="39"/>
        <v>15</v>
      </c>
      <c r="M74" s="181">
        <f t="shared" si="40"/>
        <v>9</v>
      </c>
      <c r="N74" s="181">
        <f t="shared" si="41"/>
        <v>6</v>
      </c>
      <c r="O74" s="181" t="str">
        <f t="shared" si="42"/>
        <v>30%</v>
      </c>
      <c r="P74" s="181">
        <v>0.1</v>
      </c>
      <c r="Q74" s="181">
        <v>0.3</v>
      </c>
      <c r="R74" s="181">
        <v>9</v>
      </c>
      <c r="S74" s="181">
        <v>9</v>
      </c>
      <c r="T74" s="215">
        <v>9</v>
      </c>
    </row>
    <row r="75" spans="1:20" x14ac:dyDescent="0.3">
      <c r="A75" s="332">
        <v>70</v>
      </c>
      <c r="B75" s="189" t="s">
        <v>116</v>
      </c>
      <c r="C75" s="189">
        <v>174</v>
      </c>
      <c r="D75" s="196" t="s">
        <v>252</v>
      </c>
      <c r="E75" s="183">
        <v>43555</v>
      </c>
      <c r="F75" s="192">
        <v>1</v>
      </c>
      <c r="G75" s="192">
        <v>16.100000000000001</v>
      </c>
      <c r="H75" s="191">
        <v>16</v>
      </c>
      <c r="I75" s="192">
        <v>107</v>
      </c>
      <c r="J75" s="192">
        <v>72</v>
      </c>
      <c r="K75" s="191">
        <v>91</v>
      </c>
      <c r="L75" s="193">
        <f t="shared" si="39"/>
        <v>35</v>
      </c>
      <c r="M75" s="190">
        <f t="shared" si="40"/>
        <v>16.100000000000001</v>
      </c>
      <c r="N75" s="190">
        <f t="shared" si="41"/>
        <v>18.899999999999999</v>
      </c>
      <c r="O75" s="192" t="str">
        <f t="shared" si="42"/>
        <v>50%</v>
      </c>
      <c r="P75" s="192">
        <v>9.4</v>
      </c>
      <c r="Q75" s="192" t="str">
        <f t="shared" ref="Q75:Q84" si="46">IF(N75&lt;0,O75, "0.1")</f>
        <v>0.1</v>
      </c>
      <c r="R75" s="190">
        <f t="shared" si="44"/>
        <v>16.200000000000003</v>
      </c>
      <c r="S75" s="190">
        <f t="shared" si="45"/>
        <v>16.200000000000003</v>
      </c>
      <c r="T75" s="216">
        <f>S75</f>
        <v>16.200000000000003</v>
      </c>
    </row>
    <row r="76" spans="1:20" x14ac:dyDescent="0.3">
      <c r="A76" s="331">
        <v>71</v>
      </c>
      <c r="B76" s="189" t="s">
        <v>516</v>
      </c>
      <c r="C76" s="189">
        <v>477</v>
      </c>
      <c r="D76" s="196" t="s">
        <v>517</v>
      </c>
      <c r="E76" s="185">
        <v>43555</v>
      </c>
      <c r="F76" s="208">
        <v>2</v>
      </c>
      <c r="G76" s="192">
        <v>16.100000000000001</v>
      </c>
      <c r="H76" s="191">
        <v>16</v>
      </c>
      <c r="I76" s="192">
        <v>91</v>
      </c>
      <c r="J76" s="192">
        <v>70</v>
      </c>
      <c r="K76" s="191">
        <f>I76-H76</f>
        <v>75</v>
      </c>
      <c r="L76" s="193">
        <f t="shared" si="39"/>
        <v>21</v>
      </c>
      <c r="M76" s="190">
        <f t="shared" si="40"/>
        <v>16.100000000000001</v>
      </c>
      <c r="N76" s="190">
        <f t="shared" si="41"/>
        <v>4.8999999999999986</v>
      </c>
      <c r="O76" s="192" t="str">
        <f t="shared" si="42"/>
        <v>50%</v>
      </c>
      <c r="P76" s="192">
        <f t="shared" si="43"/>
        <v>2.4499999999999993</v>
      </c>
      <c r="Q76" s="192" t="str">
        <f t="shared" si="46"/>
        <v>0.1</v>
      </c>
      <c r="R76" s="190">
        <f t="shared" si="44"/>
        <v>16.200000000000003</v>
      </c>
      <c r="S76" s="190">
        <f t="shared" si="45"/>
        <v>16.200000000000003</v>
      </c>
      <c r="T76" s="216">
        <f>S76</f>
        <v>16.200000000000003</v>
      </c>
    </row>
    <row r="77" spans="1:20" x14ac:dyDescent="0.3">
      <c r="A77" s="332">
        <v>72</v>
      </c>
      <c r="B77" s="199" t="s">
        <v>128</v>
      </c>
      <c r="C77" s="180">
        <v>350</v>
      </c>
      <c r="D77" s="200"/>
      <c r="E77" s="183">
        <v>43541</v>
      </c>
      <c r="F77" s="201">
        <v>2</v>
      </c>
      <c r="G77" s="181">
        <v>16</v>
      </c>
      <c r="H77" s="181">
        <v>16</v>
      </c>
      <c r="I77" s="181">
        <v>97</v>
      </c>
      <c r="J77" s="181">
        <v>70</v>
      </c>
      <c r="K77" s="181">
        <f>I77-H77</f>
        <v>81</v>
      </c>
      <c r="L77" s="181">
        <f t="shared" si="39"/>
        <v>27</v>
      </c>
      <c r="M77" s="181">
        <f t="shared" si="40"/>
        <v>16</v>
      </c>
      <c r="N77" s="181">
        <f t="shared" si="41"/>
        <v>11</v>
      </c>
      <c r="O77" s="181" t="str">
        <f t="shared" si="42"/>
        <v>50%</v>
      </c>
      <c r="P77" s="181">
        <f t="shared" si="43"/>
        <v>5.5</v>
      </c>
      <c r="Q77" s="181" t="str">
        <f t="shared" si="46"/>
        <v>0.1</v>
      </c>
      <c r="R77" s="181">
        <f t="shared" si="44"/>
        <v>16.100000000000001</v>
      </c>
      <c r="S77" s="181">
        <f t="shared" si="45"/>
        <v>16.100000000000001</v>
      </c>
      <c r="T77" s="215">
        <v>16</v>
      </c>
    </row>
    <row r="78" spans="1:20" x14ac:dyDescent="0.3">
      <c r="A78" s="332">
        <v>73</v>
      </c>
      <c r="B78" s="180" t="s">
        <v>131</v>
      </c>
      <c r="C78" s="180">
        <v>281</v>
      </c>
      <c r="D78" s="182" t="s">
        <v>17</v>
      </c>
      <c r="E78" s="183">
        <v>43555</v>
      </c>
      <c r="F78" s="181">
        <v>2</v>
      </c>
      <c r="G78" s="188">
        <v>11.1</v>
      </c>
      <c r="H78" s="186">
        <v>11</v>
      </c>
      <c r="I78" s="181">
        <v>88</v>
      </c>
      <c r="J78" s="181">
        <v>72</v>
      </c>
      <c r="K78" s="186">
        <f>I78-H78</f>
        <v>77</v>
      </c>
      <c r="L78" s="187">
        <f t="shared" si="39"/>
        <v>16</v>
      </c>
      <c r="M78" s="188">
        <f t="shared" si="40"/>
        <v>11.1</v>
      </c>
      <c r="N78" s="188">
        <f t="shared" si="41"/>
        <v>4.9000000000000004</v>
      </c>
      <c r="O78" s="181" t="str">
        <f t="shared" si="42"/>
        <v>30%</v>
      </c>
      <c r="P78" s="181">
        <f t="shared" si="43"/>
        <v>1.47</v>
      </c>
      <c r="Q78" s="181" t="str">
        <f t="shared" si="46"/>
        <v>0.1</v>
      </c>
      <c r="R78" s="188">
        <f t="shared" si="44"/>
        <v>11.2</v>
      </c>
      <c r="S78" s="188">
        <f t="shared" si="45"/>
        <v>11.2</v>
      </c>
      <c r="T78" s="142">
        <f t="shared" ref="T78:T84" si="47">S78</f>
        <v>11.2</v>
      </c>
    </row>
    <row r="79" spans="1:20" x14ac:dyDescent="0.3">
      <c r="A79" s="332">
        <v>74</v>
      </c>
      <c r="B79" s="189" t="s">
        <v>522</v>
      </c>
      <c r="C79" s="353">
        <v>482</v>
      </c>
      <c r="D79" s="184"/>
      <c r="E79" s="183">
        <v>43555</v>
      </c>
      <c r="F79" s="181">
        <v>2</v>
      </c>
      <c r="G79" s="190">
        <v>18.100000000000001</v>
      </c>
      <c r="H79" s="191">
        <f>G79</f>
        <v>18.100000000000001</v>
      </c>
      <c r="I79" s="192">
        <v>93</v>
      </c>
      <c r="J79" s="192">
        <v>70</v>
      </c>
      <c r="K79" s="191">
        <f>I79-H79</f>
        <v>74.900000000000006</v>
      </c>
      <c r="L79" s="193">
        <f t="shared" si="39"/>
        <v>23</v>
      </c>
      <c r="M79" s="190">
        <f t="shared" si="40"/>
        <v>18.100000000000001</v>
      </c>
      <c r="N79" s="190">
        <f t="shared" si="41"/>
        <v>4.8999999999999986</v>
      </c>
      <c r="O79" s="314">
        <v>0.7</v>
      </c>
      <c r="P79" s="192">
        <f t="shared" si="43"/>
        <v>3.4299999999999988</v>
      </c>
      <c r="Q79" s="192" t="str">
        <f t="shared" si="46"/>
        <v>0.1</v>
      </c>
      <c r="R79" s="190">
        <f t="shared" si="44"/>
        <v>18.200000000000003</v>
      </c>
      <c r="S79" s="190">
        <f t="shared" si="45"/>
        <v>18.200000000000003</v>
      </c>
      <c r="T79" s="216">
        <f t="shared" si="47"/>
        <v>18.200000000000003</v>
      </c>
    </row>
    <row r="80" spans="1:20" x14ac:dyDescent="0.3">
      <c r="A80" s="331">
        <v>75</v>
      </c>
      <c r="B80" s="189" t="s">
        <v>157</v>
      </c>
      <c r="C80" s="189">
        <v>355</v>
      </c>
      <c r="D80" s="196"/>
      <c r="E80" s="197">
        <v>43555</v>
      </c>
      <c r="F80" s="192">
        <v>4</v>
      </c>
      <c r="G80" s="192">
        <v>9</v>
      </c>
      <c r="H80" s="192">
        <v>9</v>
      </c>
      <c r="I80" s="192">
        <v>85</v>
      </c>
      <c r="J80" s="192">
        <v>70</v>
      </c>
      <c r="K80" s="191">
        <v>72</v>
      </c>
      <c r="L80" s="193">
        <f t="shared" si="39"/>
        <v>15</v>
      </c>
      <c r="M80" s="190">
        <f t="shared" si="40"/>
        <v>9</v>
      </c>
      <c r="N80" s="190">
        <f t="shared" si="41"/>
        <v>6</v>
      </c>
      <c r="O80" s="192" t="str">
        <f>IF(M80&gt;=19.5,"70%",IF(M80&gt;=13.5,"50%",IF(M80&gt;=5.5,"30%",IF(M80&gt;=0.1,"15%"))))</f>
        <v>30%</v>
      </c>
      <c r="P80" s="192">
        <f t="shared" si="43"/>
        <v>1.7999999999999998</v>
      </c>
      <c r="Q80" s="192" t="str">
        <f t="shared" si="46"/>
        <v>0.1</v>
      </c>
      <c r="R80" s="190">
        <f t="shared" si="44"/>
        <v>9.1</v>
      </c>
      <c r="S80" s="190">
        <f t="shared" si="45"/>
        <v>9.1</v>
      </c>
      <c r="T80" s="216">
        <f t="shared" si="47"/>
        <v>9.1</v>
      </c>
    </row>
    <row r="81" spans="1:20" x14ac:dyDescent="0.3">
      <c r="A81" s="332">
        <v>76</v>
      </c>
      <c r="B81" s="189" t="s">
        <v>159</v>
      </c>
      <c r="C81" s="189">
        <v>278</v>
      </c>
      <c r="D81" s="196" t="s">
        <v>65</v>
      </c>
      <c r="E81" s="197">
        <v>43555</v>
      </c>
      <c r="F81" s="192">
        <v>4</v>
      </c>
      <c r="G81" s="190">
        <v>16</v>
      </c>
      <c r="H81" s="191">
        <v>16</v>
      </c>
      <c r="I81" s="192">
        <v>93</v>
      </c>
      <c r="J81" s="192">
        <v>70</v>
      </c>
      <c r="K81" s="191">
        <f t="shared" ref="K81:K86" si="48">I81-H81</f>
        <v>77</v>
      </c>
      <c r="L81" s="193">
        <f t="shared" si="39"/>
        <v>23</v>
      </c>
      <c r="M81" s="190">
        <f t="shared" si="40"/>
        <v>16</v>
      </c>
      <c r="N81" s="190">
        <f t="shared" si="41"/>
        <v>7</v>
      </c>
      <c r="O81" s="192" t="str">
        <f>IF(M81&gt;=19.5,"70%",IF(M81&gt;=13.5,"50%",IF(M81&gt;=5.5,"30%",IF(M81&gt;=0.1,"15%"))))</f>
        <v>50%</v>
      </c>
      <c r="P81" s="192">
        <f t="shared" si="43"/>
        <v>3.5</v>
      </c>
      <c r="Q81" s="192" t="str">
        <f t="shared" si="46"/>
        <v>0.1</v>
      </c>
      <c r="R81" s="190">
        <f t="shared" si="44"/>
        <v>16.100000000000001</v>
      </c>
      <c r="S81" s="190">
        <f t="shared" si="45"/>
        <v>16.100000000000001</v>
      </c>
      <c r="T81" s="216">
        <f t="shared" si="47"/>
        <v>16.100000000000001</v>
      </c>
    </row>
    <row r="82" spans="1:20" x14ac:dyDescent="0.3">
      <c r="A82" s="332">
        <v>77</v>
      </c>
      <c r="B82" s="180" t="s">
        <v>519</v>
      </c>
      <c r="C82" s="180">
        <v>148</v>
      </c>
      <c r="D82" s="182" t="s">
        <v>162</v>
      </c>
      <c r="E82" s="183">
        <v>43555</v>
      </c>
      <c r="F82" s="181">
        <v>2</v>
      </c>
      <c r="G82" s="181">
        <v>0.1</v>
      </c>
      <c r="H82" s="186">
        <v>0</v>
      </c>
      <c r="I82" s="181">
        <v>78</v>
      </c>
      <c r="J82" s="181">
        <v>70</v>
      </c>
      <c r="K82" s="186">
        <f t="shared" si="48"/>
        <v>78</v>
      </c>
      <c r="L82" s="187">
        <f t="shared" si="39"/>
        <v>8</v>
      </c>
      <c r="M82" s="188">
        <f t="shared" si="40"/>
        <v>0.1</v>
      </c>
      <c r="N82" s="188">
        <f t="shared" si="41"/>
        <v>7.9</v>
      </c>
      <c r="O82" s="198">
        <v>0.3</v>
      </c>
      <c r="P82" s="181">
        <f t="shared" si="43"/>
        <v>2.37</v>
      </c>
      <c r="Q82" s="181" t="str">
        <f t="shared" si="46"/>
        <v>0.1</v>
      </c>
      <c r="R82" s="188">
        <f t="shared" si="44"/>
        <v>0.2</v>
      </c>
      <c r="S82" s="188">
        <f t="shared" si="45"/>
        <v>0.2</v>
      </c>
      <c r="T82" s="142">
        <f t="shared" si="47"/>
        <v>0.2</v>
      </c>
    </row>
    <row r="83" spans="1:20" x14ac:dyDescent="0.3">
      <c r="A83" s="332">
        <v>78</v>
      </c>
      <c r="B83" s="189" t="s">
        <v>169</v>
      </c>
      <c r="C83" s="189">
        <v>229</v>
      </c>
      <c r="D83" s="196" t="s">
        <v>17</v>
      </c>
      <c r="E83" s="183">
        <v>43555</v>
      </c>
      <c r="F83" s="192">
        <v>2</v>
      </c>
      <c r="G83" s="190">
        <v>15</v>
      </c>
      <c r="H83" s="191">
        <f>G83</f>
        <v>15</v>
      </c>
      <c r="I83" s="192">
        <v>101</v>
      </c>
      <c r="J83" s="192">
        <v>70</v>
      </c>
      <c r="K83" s="191">
        <f t="shared" si="48"/>
        <v>86</v>
      </c>
      <c r="L83" s="193">
        <f t="shared" si="39"/>
        <v>31</v>
      </c>
      <c r="M83" s="190">
        <f t="shared" si="40"/>
        <v>15</v>
      </c>
      <c r="N83" s="190">
        <f t="shared" si="41"/>
        <v>16</v>
      </c>
      <c r="O83" s="192" t="str">
        <f t="shared" ref="O83:O91" si="49">IF(M83&gt;=19.5,"70%",IF(M83&gt;=13.5,"50%",IF(M83&gt;=5.5,"30%",IF(M83&gt;=0.1,"15%"))))</f>
        <v>50%</v>
      </c>
      <c r="P83" s="192">
        <f t="shared" si="43"/>
        <v>8</v>
      </c>
      <c r="Q83" s="192" t="str">
        <f t="shared" si="46"/>
        <v>0.1</v>
      </c>
      <c r="R83" s="190">
        <f t="shared" si="44"/>
        <v>15.1</v>
      </c>
      <c r="S83" s="190">
        <f t="shared" si="45"/>
        <v>15.1</v>
      </c>
      <c r="T83" s="216">
        <f t="shared" si="47"/>
        <v>15.1</v>
      </c>
    </row>
    <row r="84" spans="1:20" x14ac:dyDescent="0.3">
      <c r="A84" s="331">
        <v>79</v>
      </c>
      <c r="B84" s="180" t="s">
        <v>174</v>
      </c>
      <c r="C84" s="180">
        <v>358</v>
      </c>
      <c r="D84" s="182" t="s">
        <v>45</v>
      </c>
      <c r="E84" s="183">
        <v>43555</v>
      </c>
      <c r="F84" s="181">
        <v>3</v>
      </c>
      <c r="G84" s="181">
        <v>8.1</v>
      </c>
      <c r="H84" s="186">
        <v>8</v>
      </c>
      <c r="I84" s="181">
        <v>87</v>
      </c>
      <c r="J84" s="181">
        <v>70</v>
      </c>
      <c r="K84" s="186">
        <f t="shared" si="48"/>
        <v>79</v>
      </c>
      <c r="L84" s="187">
        <f t="shared" si="39"/>
        <v>17</v>
      </c>
      <c r="M84" s="188">
        <f t="shared" si="40"/>
        <v>8.1</v>
      </c>
      <c r="N84" s="188">
        <f t="shared" si="41"/>
        <v>8.9</v>
      </c>
      <c r="O84" s="181" t="str">
        <f t="shared" si="49"/>
        <v>30%</v>
      </c>
      <c r="P84" s="181">
        <f t="shared" si="43"/>
        <v>2.67</v>
      </c>
      <c r="Q84" s="181" t="str">
        <f t="shared" si="46"/>
        <v>0.1</v>
      </c>
      <c r="R84" s="188">
        <f t="shared" si="44"/>
        <v>8.1999999999999993</v>
      </c>
      <c r="S84" s="188">
        <f t="shared" si="45"/>
        <v>8.1999999999999993</v>
      </c>
      <c r="T84" s="142">
        <f t="shared" si="47"/>
        <v>8.1999999999999993</v>
      </c>
    </row>
    <row r="85" spans="1:20" x14ac:dyDescent="0.3">
      <c r="A85" s="332">
        <v>80</v>
      </c>
      <c r="B85" s="182" t="s">
        <v>188</v>
      </c>
      <c r="C85" s="180">
        <v>361</v>
      </c>
      <c r="D85" s="182"/>
      <c r="E85" s="183">
        <v>43555</v>
      </c>
      <c r="F85" s="181">
        <v>3</v>
      </c>
      <c r="G85" s="181">
        <v>9</v>
      </c>
      <c r="H85" s="186">
        <v>9</v>
      </c>
      <c r="I85" s="181">
        <v>97</v>
      </c>
      <c r="J85" s="181">
        <v>70</v>
      </c>
      <c r="K85" s="186">
        <f t="shared" si="48"/>
        <v>88</v>
      </c>
      <c r="L85" s="187">
        <f t="shared" si="39"/>
        <v>27</v>
      </c>
      <c r="M85" s="188">
        <f t="shared" si="40"/>
        <v>9</v>
      </c>
      <c r="N85" s="188">
        <f t="shared" si="41"/>
        <v>18</v>
      </c>
      <c r="O85" s="181" t="str">
        <f t="shared" si="49"/>
        <v>30%</v>
      </c>
      <c r="P85" s="181">
        <f t="shared" si="43"/>
        <v>5.3999999999999995</v>
      </c>
      <c r="Q85" s="181">
        <v>0.1</v>
      </c>
      <c r="R85" s="188">
        <f t="shared" si="44"/>
        <v>9.1</v>
      </c>
      <c r="S85" s="188">
        <f t="shared" si="45"/>
        <v>9.1</v>
      </c>
      <c r="T85" s="142">
        <v>9</v>
      </c>
    </row>
    <row r="86" spans="1:20" x14ac:dyDescent="0.3">
      <c r="A86" s="332">
        <v>81</v>
      </c>
      <c r="B86" s="189" t="s">
        <v>200</v>
      </c>
      <c r="C86" s="189">
        <v>13</v>
      </c>
      <c r="D86" s="196" t="s">
        <v>74</v>
      </c>
      <c r="E86" s="183">
        <v>43555</v>
      </c>
      <c r="F86" s="192">
        <v>3</v>
      </c>
      <c r="G86" s="190">
        <v>6.4</v>
      </c>
      <c r="H86" s="191">
        <f>G86</f>
        <v>6.4</v>
      </c>
      <c r="I86" s="192">
        <v>79</v>
      </c>
      <c r="J86" s="192">
        <v>70</v>
      </c>
      <c r="K86" s="191">
        <f t="shared" si="48"/>
        <v>72.599999999999994</v>
      </c>
      <c r="L86" s="193">
        <f t="shared" si="39"/>
        <v>9</v>
      </c>
      <c r="M86" s="190">
        <f t="shared" si="40"/>
        <v>6.4</v>
      </c>
      <c r="N86" s="190">
        <f t="shared" si="41"/>
        <v>2.5999999999999996</v>
      </c>
      <c r="O86" s="192" t="str">
        <f t="shared" si="49"/>
        <v>30%</v>
      </c>
      <c r="P86" s="192">
        <f t="shared" si="43"/>
        <v>0.77999999999999992</v>
      </c>
      <c r="Q86" s="192" t="str">
        <f t="shared" ref="Q86:Q94" si="50">IF(N86&lt;0,O86, "0.1")</f>
        <v>0.1</v>
      </c>
      <c r="R86" s="190">
        <f t="shared" si="44"/>
        <v>6.5</v>
      </c>
      <c r="S86" s="190">
        <f t="shared" si="45"/>
        <v>6.5</v>
      </c>
      <c r="T86" s="216">
        <f>S86</f>
        <v>6.5</v>
      </c>
    </row>
    <row r="87" spans="1:20" x14ac:dyDescent="0.3">
      <c r="A87" s="332">
        <v>82</v>
      </c>
      <c r="B87" s="194" t="s">
        <v>475</v>
      </c>
      <c r="C87" s="180">
        <v>464</v>
      </c>
      <c r="D87" s="194" t="s">
        <v>17</v>
      </c>
      <c r="E87" s="197">
        <v>43555</v>
      </c>
      <c r="F87" s="195">
        <v>1</v>
      </c>
      <c r="G87" s="181">
        <v>22</v>
      </c>
      <c r="H87" s="181">
        <v>22</v>
      </c>
      <c r="I87" s="181">
        <v>108</v>
      </c>
      <c r="J87" s="181">
        <v>72</v>
      </c>
      <c r="K87" s="181">
        <v>86</v>
      </c>
      <c r="L87" s="181">
        <f t="shared" si="39"/>
        <v>36</v>
      </c>
      <c r="M87" s="181">
        <f t="shared" si="40"/>
        <v>22</v>
      </c>
      <c r="N87" s="181">
        <f t="shared" si="41"/>
        <v>14</v>
      </c>
      <c r="O87" s="181" t="str">
        <f t="shared" si="49"/>
        <v>70%</v>
      </c>
      <c r="P87" s="181">
        <f t="shared" si="43"/>
        <v>9.7999999999999989</v>
      </c>
      <c r="Q87" s="181" t="str">
        <f t="shared" si="50"/>
        <v>0.1</v>
      </c>
      <c r="R87" s="181">
        <f t="shared" si="44"/>
        <v>22.1</v>
      </c>
      <c r="S87" s="181">
        <f t="shared" si="45"/>
        <v>22.1</v>
      </c>
      <c r="T87" s="215">
        <v>22</v>
      </c>
    </row>
    <row r="88" spans="1:20" x14ac:dyDescent="0.3">
      <c r="A88" s="331">
        <v>83</v>
      </c>
      <c r="B88" s="180" t="s">
        <v>633</v>
      </c>
      <c r="C88" s="180">
        <v>367</v>
      </c>
      <c r="D88" s="182" t="s">
        <v>74</v>
      </c>
      <c r="E88" s="183">
        <v>43555</v>
      </c>
      <c r="F88" s="181">
        <v>4</v>
      </c>
      <c r="G88" s="188">
        <v>8</v>
      </c>
      <c r="H88" s="186">
        <v>8</v>
      </c>
      <c r="I88" s="181">
        <v>79</v>
      </c>
      <c r="J88" s="181">
        <v>70</v>
      </c>
      <c r="K88" s="186">
        <f>I88-H88</f>
        <v>71</v>
      </c>
      <c r="L88" s="187">
        <f t="shared" si="39"/>
        <v>9</v>
      </c>
      <c r="M88" s="188">
        <f t="shared" si="40"/>
        <v>8</v>
      </c>
      <c r="N88" s="188">
        <f t="shared" si="41"/>
        <v>1</v>
      </c>
      <c r="O88" s="181" t="str">
        <f t="shared" si="49"/>
        <v>30%</v>
      </c>
      <c r="P88" s="181">
        <f t="shared" si="43"/>
        <v>0.3</v>
      </c>
      <c r="Q88" s="181" t="str">
        <f t="shared" si="50"/>
        <v>0.1</v>
      </c>
      <c r="R88" s="188">
        <f t="shared" si="44"/>
        <v>8.1</v>
      </c>
      <c r="S88" s="181">
        <f t="shared" si="45"/>
        <v>8.1</v>
      </c>
      <c r="T88" s="142">
        <v>8</v>
      </c>
    </row>
    <row r="89" spans="1:20" x14ac:dyDescent="0.3">
      <c r="A89" s="332">
        <v>84</v>
      </c>
      <c r="B89" s="180" t="s">
        <v>224</v>
      </c>
      <c r="C89" s="180">
        <v>50</v>
      </c>
      <c r="D89" s="182" t="s">
        <v>252</v>
      </c>
      <c r="E89" s="183">
        <v>43555</v>
      </c>
      <c r="F89" s="181">
        <v>1</v>
      </c>
      <c r="G89" s="188">
        <v>7.2</v>
      </c>
      <c r="H89" s="186">
        <v>7</v>
      </c>
      <c r="I89" s="181">
        <v>84</v>
      </c>
      <c r="J89" s="181">
        <v>72</v>
      </c>
      <c r="K89" s="186">
        <f>I89-H89</f>
        <v>77</v>
      </c>
      <c r="L89" s="187">
        <f t="shared" si="39"/>
        <v>12</v>
      </c>
      <c r="M89" s="188">
        <f t="shared" si="40"/>
        <v>7.2</v>
      </c>
      <c r="N89" s="188">
        <f t="shared" si="41"/>
        <v>4.8</v>
      </c>
      <c r="O89" s="181" t="str">
        <f t="shared" si="49"/>
        <v>30%</v>
      </c>
      <c r="P89" s="181">
        <f t="shared" si="43"/>
        <v>1.44</v>
      </c>
      <c r="Q89" s="181" t="str">
        <f t="shared" si="50"/>
        <v>0.1</v>
      </c>
      <c r="R89" s="188">
        <f t="shared" si="44"/>
        <v>7.3</v>
      </c>
      <c r="S89" s="188">
        <f t="shared" si="45"/>
        <v>7.3</v>
      </c>
      <c r="T89" s="142">
        <f>S89</f>
        <v>7.3</v>
      </c>
    </row>
    <row r="90" spans="1:20" x14ac:dyDescent="0.3">
      <c r="A90" s="332">
        <v>85</v>
      </c>
      <c r="B90" s="180" t="s">
        <v>231</v>
      </c>
      <c r="C90" s="180">
        <v>372</v>
      </c>
      <c r="D90" s="182" t="s">
        <v>34</v>
      </c>
      <c r="E90" s="183">
        <v>43555</v>
      </c>
      <c r="F90" s="181">
        <v>2</v>
      </c>
      <c r="G90" s="188">
        <v>12.4</v>
      </c>
      <c r="H90" s="186">
        <f>G90</f>
        <v>12.4</v>
      </c>
      <c r="I90" s="181">
        <v>95</v>
      </c>
      <c r="J90" s="181">
        <v>70</v>
      </c>
      <c r="K90" s="186">
        <f>I90-H90</f>
        <v>82.6</v>
      </c>
      <c r="L90" s="187">
        <f t="shared" si="39"/>
        <v>25</v>
      </c>
      <c r="M90" s="188">
        <f t="shared" si="40"/>
        <v>12.4</v>
      </c>
      <c r="N90" s="188">
        <f t="shared" si="41"/>
        <v>12.6</v>
      </c>
      <c r="O90" s="181" t="str">
        <f t="shared" si="49"/>
        <v>30%</v>
      </c>
      <c r="P90" s="181">
        <f t="shared" si="43"/>
        <v>3.78</v>
      </c>
      <c r="Q90" s="181" t="str">
        <f t="shared" si="50"/>
        <v>0.1</v>
      </c>
      <c r="R90" s="188">
        <f t="shared" si="44"/>
        <v>12.5</v>
      </c>
      <c r="S90" s="188">
        <f t="shared" si="45"/>
        <v>12.5</v>
      </c>
      <c r="T90" s="142">
        <f>S90</f>
        <v>12.5</v>
      </c>
    </row>
    <row r="91" spans="1:20" x14ac:dyDescent="0.3">
      <c r="A91" s="332">
        <v>86</v>
      </c>
      <c r="B91" s="189" t="s">
        <v>236</v>
      </c>
      <c r="C91" s="189">
        <v>191</v>
      </c>
      <c r="D91" s="196" t="s">
        <v>17</v>
      </c>
      <c r="E91" s="183">
        <v>43555</v>
      </c>
      <c r="F91" s="192">
        <v>2</v>
      </c>
      <c r="G91" s="181">
        <v>11</v>
      </c>
      <c r="H91" s="181">
        <v>11</v>
      </c>
      <c r="I91" s="181">
        <v>88</v>
      </c>
      <c r="J91" s="181">
        <v>70</v>
      </c>
      <c r="K91" s="181">
        <f>I91-H91</f>
        <v>77</v>
      </c>
      <c r="L91" s="181">
        <f t="shared" si="39"/>
        <v>18</v>
      </c>
      <c r="M91" s="181">
        <f t="shared" si="40"/>
        <v>11</v>
      </c>
      <c r="N91" s="181">
        <f t="shared" si="41"/>
        <v>7</v>
      </c>
      <c r="O91" s="181" t="str">
        <f t="shared" si="49"/>
        <v>30%</v>
      </c>
      <c r="P91" s="181">
        <f t="shared" si="43"/>
        <v>2.1</v>
      </c>
      <c r="Q91" s="181" t="str">
        <f t="shared" si="50"/>
        <v>0.1</v>
      </c>
      <c r="R91" s="181">
        <f t="shared" si="44"/>
        <v>11.1</v>
      </c>
      <c r="S91" s="181">
        <f t="shared" si="45"/>
        <v>11.1</v>
      </c>
      <c r="T91" s="142">
        <v>11</v>
      </c>
    </row>
    <row r="92" spans="1:20" x14ac:dyDescent="0.3">
      <c r="A92" s="331">
        <v>87</v>
      </c>
      <c r="B92" s="180" t="s">
        <v>248</v>
      </c>
      <c r="C92" s="180">
        <v>143</v>
      </c>
      <c r="D92" s="182" t="s">
        <v>24</v>
      </c>
      <c r="E92" s="183">
        <v>43555</v>
      </c>
      <c r="F92" s="181">
        <v>3</v>
      </c>
      <c r="G92" s="188">
        <v>3.9</v>
      </c>
      <c r="H92" s="186">
        <v>4</v>
      </c>
      <c r="I92" s="181">
        <v>83</v>
      </c>
      <c r="J92" s="181">
        <v>70</v>
      </c>
      <c r="K92" s="186">
        <f>I92-H92</f>
        <v>79</v>
      </c>
      <c r="L92" s="187">
        <f t="shared" si="39"/>
        <v>13</v>
      </c>
      <c r="M92" s="188">
        <f t="shared" si="40"/>
        <v>3.9</v>
      </c>
      <c r="N92" s="188">
        <f t="shared" si="41"/>
        <v>9.1</v>
      </c>
      <c r="O92" s="198">
        <v>0.3</v>
      </c>
      <c r="P92" s="181">
        <f t="shared" si="43"/>
        <v>2.73</v>
      </c>
      <c r="Q92" s="181" t="str">
        <f t="shared" si="50"/>
        <v>0.1</v>
      </c>
      <c r="R92" s="188">
        <f t="shared" si="44"/>
        <v>4</v>
      </c>
      <c r="S92" s="188">
        <f t="shared" si="45"/>
        <v>4</v>
      </c>
      <c r="T92" s="142">
        <f>S92</f>
        <v>4</v>
      </c>
    </row>
    <row r="93" spans="1:20" x14ac:dyDescent="0.3">
      <c r="A93" s="332">
        <v>88</v>
      </c>
      <c r="B93" s="180" t="s">
        <v>525</v>
      </c>
      <c r="C93" s="180">
        <v>481</v>
      </c>
      <c r="D93" s="194"/>
      <c r="E93" s="183">
        <v>43555</v>
      </c>
      <c r="F93" s="195">
        <v>2</v>
      </c>
      <c r="G93" s="181">
        <v>24</v>
      </c>
      <c r="H93" s="181">
        <v>24</v>
      </c>
      <c r="I93" s="181">
        <v>109</v>
      </c>
      <c r="J93" s="181">
        <v>70</v>
      </c>
      <c r="K93" s="181">
        <v>86</v>
      </c>
      <c r="L93" s="181">
        <f t="shared" si="39"/>
        <v>39</v>
      </c>
      <c r="M93" s="181">
        <f t="shared" si="40"/>
        <v>24</v>
      </c>
      <c r="N93" s="181">
        <f t="shared" si="41"/>
        <v>15</v>
      </c>
      <c r="O93" s="181" t="str">
        <f>IF(M93&gt;=19.5,"70%",IF(M93&gt;=13.5,"50%",IF(M93&gt;=5.5,"30%",IF(M93&gt;=0.1,"15%"))))</f>
        <v>70%</v>
      </c>
      <c r="P93" s="181">
        <f t="shared" si="43"/>
        <v>10.5</v>
      </c>
      <c r="Q93" s="181" t="str">
        <f t="shared" si="50"/>
        <v>0.1</v>
      </c>
      <c r="R93" s="181">
        <f t="shared" si="44"/>
        <v>24.1</v>
      </c>
      <c r="S93" s="181">
        <f t="shared" si="45"/>
        <v>24.1</v>
      </c>
      <c r="T93" s="215">
        <v>24</v>
      </c>
    </row>
    <row r="94" spans="1:20" x14ac:dyDescent="0.3">
      <c r="A94" s="332">
        <v>89</v>
      </c>
      <c r="B94" s="182" t="s">
        <v>275</v>
      </c>
      <c r="C94" s="180">
        <v>379</v>
      </c>
      <c r="D94" s="182"/>
      <c r="E94" s="183">
        <v>43555</v>
      </c>
      <c r="F94" s="181">
        <v>3</v>
      </c>
      <c r="G94" s="188">
        <v>14.3</v>
      </c>
      <c r="H94" s="186">
        <v>14</v>
      </c>
      <c r="I94" s="317">
        <v>103</v>
      </c>
      <c r="J94" s="317">
        <v>70</v>
      </c>
      <c r="K94" s="313">
        <f>I94-H94</f>
        <v>89</v>
      </c>
      <c r="L94" s="317">
        <f t="shared" si="39"/>
        <v>33</v>
      </c>
      <c r="M94" s="318">
        <f t="shared" si="40"/>
        <v>14.3</v>
      </c>
      <c r="N94" s="318">
        <f t="shared" si="41"/>
        <v>18.7</v>
      </c>
      <c r="O94" s="319">
        <v>0.3</v>
      </c>
      <c r="P94" s="317">
        <f t="shared" si="43"/>
        <v>5.6099999999999994</v>
      </c>
      <c r="Q94" s="317" t="str">
        <f t="shared" si="50"/>
        <v>0.1</v>
      </c>
      <c r="R94" s="318">
        <f t="shared" si="44"/>
        <v>14.4</v>
      </c>
      <c r="S94" s="188">
        <f t="shared" si="45"/>
        <v>14.4</v>
      </c>
      <c r="T94" s="142">
        <f>S94</f>
        <v>14.4</v>
      </c>
    </row>
    <row r="95" spans="1:20" x14ac:dyDescent="0.3">
      <c r="A95" s="332">
        <v>90</v>
      </c>
      <c r="B95" s="180" t="s">
        <v>276</v>
      </c>
      <c r="C95" s="180">
        <v>380</v>
      </c>
      <c r="D95" s="182"/>
      <c r="E95" s="183">
        <v>43555</v>
      </c>
      <c r="F95" s="181">
        <v>3</v>
      </c>
      <c r="G95" s="181">
        <v>23.1</v>
      </c>
      <c r="H95" s="181">
        <v>23</v>
      </c>
      <c r="I95" s="181">
        <v>102</v>
      </c>
      <c r="J95" s="181">
        <v>70</v>
      </c>
      <c r="K95" s="181">
        <v>86</v>
      </c>
      <c r="L95" s="181">
        <f t="shared" ref="L95" si="51">I95-J95</f>
        <v>32</v>
      </c>
      <c r="M95" s="181">
        <f t="shared" ref="M95" si="52">G95</f>
        <v>23.1</v>
      </c>
      <c r="N95" s="181">
        <f t="shared" ref="N95" si="53">L95-M95</f>
        <v>8.8999999999999986</v>
      </c>
      <c r="O95" s="181" t="str">
        <f>IF(M95&gt;=19.5,"70%",IF(M95&gt;=13.5,"50%",IF(M95&gt;=5.5,"30%",IF(M95&gt;=0.1,"15%"))))</f>
        <v>70%</v>
      </c>
      <c r="P95" s="181">
        <f t="shared" ref="P95" si="54">N95*O95</f>
        <v>6.2299999999999986</v>
      </c>
      <c r="Q95" s="181" t="str">
        <f t="shared" ref="Q95" si="55">IF(N95&lt;0,O95, "0.1")</f>
        <v>0.1</v>
      </c>
      <c r="R95" s="181">
        <f t="shared" ref="R95" si="56">IF(M95&gt;=L95,(M95+P95),M95+Q95)</f>
        <v>23.200000000000003</v>
      </c>
      <c r="S95" s="181">
        <f t="shared" ref="S95" si="57">IF(I95&gt;1,(R95),G95)</f>
        <v>23.200000000000003</v>
      </c>
      <c r="T95" s="215">
        <v>23</v>
      </c>
    </row>
    <row r="96" spans="1:20" x14ac:dyDescent="0.3">
      <c r="A96" s="331">
        <v>91</v>
      </c>
      <c r="B96" s="180" t="s">
        <v>508</v>
      </c>
      <c r="C96" s="180">
        <v>451</v>
      </c>
      <c r="D96" s="194" t="s">
        <v>86</v>
      </c>
      <c r="E96" s="183">
        <v>43548</v>
      </c>
      <c r="F96" s="195">
        <v>2</v>
      </c>
      <c r="G96" s="181">
        <v>14.1</v>
      </c>
      <c r="H96" s="181">
        <v>14</v>
      </c>
      <c r="I96" s="181">
        <v>84</v>
      </c>
      <c r="J96" s="181">
        <v>70</v>
      </c>
      <c r="K96" s="181">
        <f>I96-H96</f>
        <v>70</v>
      </c>
      <c r="L96" s="181">
        <f t="shared" si="39"/>
        <v>14</v>
      </c>
      <c r="M96" s="181">
        <f t="shared" si="40"/>
        <v>14.1</v>
      </c>
      <c r="N96" s="181">
        <f t="shared" si="41"/>
        <v>-9.9999999999999645E-2</v>
      </c>
      <c r="O96" s="181" t="str">
        <f t="shared" ref="O96:O103" si="58">IF(M96&gt;=19.5,"70%",IF(M96&gt;=13.5,"50%",IF(M96&gt;=5.5,"30%",IF(M96&gt;=0.1,"15%"))))</f>
        <v>50%</v>
      </c>
      <c r="P96" s="181">
        <f t="shared" si="43"/>
        <v>-4.9999999999999822E-2</v>
      </c>
      <c r="Q96" s="181">
        <v>0.1</v>
      </c>
      <c r="R96" s="181">
        <v>14.2</v>
      </c>
      <c r="S96" s="181">
        <f t="shared" ref="S96:S120" si="59">IF(I96&gt;1,(R96),G96)</f>
        <v>14.2</v>
      </c>
      <c r="T96" s="142">
        <f>S96</f>
        <v>14.2</v>
      </c>
    </row>
    <row r="97" spans="1:20" x14ac:dyDescent="0.3">
      <c r="A97" s="332">
        <v>92</v>
      </c>
      <c r="B97" s="180" t="s">
        <v>290</v>
      </c>
      <c r="C97" s="180">
        <v>239</v>
      </c>
      <c r="D97" s="182" t="s">
        <v>291</v>
      </c>
      <c r="E97" s="183">
        <v>43555</v>
      </c>
      <c r="F97" s="181">
        <v>1</v>
      </c>
      <c r="G97" s="181">
        <v>9</v>
      </c>
      <c r="H97" s="186">
        <v>9</v>
      </c>
      <c r="I97" s="181">
        <v>82</v>
      </c>
      <c r="J97" s="181">
        <v>70</v>
      </c>
      <c r="K97" s="186">
        <f>I97-H97</f>
        <v>73</v>
      </c>
      <c r="L97" s="187">
        <f t="shared" si="39"/>
        <v>12</v>
      </c>
      <c r="M97" s="188">
        <f t="shared" si="40"/>
        <v>9</v>
      </c>
      <c r="N97" s="188">
        <f t="shared" si="41"/>
        <v>3</v>
      </c>
      <c r="O97" s="181" t="str">
        <f t="shared" si="58"/>
        <v>30%</v>
      </c>
      <c r="P97" s="181">
        <f t="shared" si="43"/>
        <v>0.89999999999999991</v>
      </c>
      <c r="Q97" s="181">
        <v>0.1</v>
      </c>
      <c r="R97" s="188">
        <f t="shared" ref="R97:R120" si="60">IF(M97&gt;=L97,(M97+P97),M97+Q97)</f>
        <v>9.1</v>
      </c>
      <c r="S97" s="188">
        <f t="shared" si="59"/>
        <v>9.1</v>
      </c>
      <c r="T97" s="142">
        <f>S97</f>
        <v>9.1</v>
      </c>
    </row>
    <row r="98" spans="1:20" x14ac:dyDescent="0.3">
      <c r="A98" s="332">
        <v>93</v>
      </c>
      <c r="B98" s="226" t="s">
        <v>307</v>
      </c>
      <c r="C98" s="189">
        <v>386</v>
      </c>
      <c r="D98" s="227" t="s">
        <v>17</v>
      </c>
      <c r="E98" s="183">
        <v>43555</v>
      </c>
      <c r="F98" s="228">
        <v>3</v>
      </c>
      <c r="G98" s="181">
        <v>14.4</v>
      </c>
      <c r="H98" s="181">
        <v>15</v>
      </c>
      <c r="I98" s="181">
        <v>82</v>
      </c>
      <c r="J98" s="181">
        <v>70</v>
      </c>
      <c r="K98" s="181">
        <f>I98-H98</f>
        <v>67</v>
      </c>
      <c r="L98" s="181">
        <f t="shared" si="39"/>
        <v>12</v>
      </c>
      <c r="M98" s="181">
        <f t="shared" si="40"/>
        <v>14.4</v>
      </c>
      <c r="N98" s="181">
        <f t="shared" si="41"/>
        <v>-2.4000000000000004</v>
      </c>
      <c r="O98" s="181" t="str">
        <f t="shared" si="58"/>
        <v>50%</v>
      </c>
      <c r="P98" s="181">
        <f t="shared" si="43"/>
        <v>-1.2000000000000002</v>
      </c>
      <c r="Q98" s="181">
        <v>0.1</v>
      </c>
      <c r="R98" s="181">
        <f t="shared" si="60"/>
        <v>13.2</v>
      </c>
      <c r="S98" s="181">
        <f t="shared" si="59"/>
        <v>13.2</v>
      </c>
      <c r="T98" s="142">
        <f>S98</f>
        <v>13.2</v>
      </c>
    </row>
    <row r="99" spans="1:20" x14ac:dyDescent="0.3">
      <c r="A99" s="332">
        <v>94</v>
      </c>
      <c r="B99" s="180" t="s">
        <v>308</v>
      </c>
      <c r="C99" s="180">
        <v>387</v>
      </c>
      <c r="D99" s="182" t="s">
        <v>20</v>
      </c>
      <c r="E99" s="183">
        <v>43555</v>
      </c>
      <c r="F99" s="181">
        <v>1</v>
      </c>
      <c r="G99" s="181">
        <v>6.1</v>
      </c>
      <c r="H99" s="186">
        <v>6</v>
      </c>
      <c r="I99" s="181">
        <v>78</v>
      </c>
      <c r="J99" s="181">
        <v>72</v>
      </c>
      <c r="K99" s="186">
        <f>I99-H99</f>
        <v>72</v>
      </c>
      <c r="L99" s="187">
        <f t="shared" si="39"/>
        <v>6</v>
      </c>
      <c r="M99" s="188">
        <f t="shared" si="40"/>
        <v>6.1</v>
      </c>
      <c r="N99" s="188">
        <f t="shared" si="41"/>
        <v>-9.9999999999999645E-2</v>
      </c>
      <c r="O99" s="181" t="str">
        <f t="shared" si="58"/>
        <v>30%</v>
      </c>
      <c r="P99" s="181">
        <v>-0.3</v>
      </c>
      <c r="Q99" s="181">
        <v>0.1</v>
      </c>
      <c r="R99" s="188">
        <f t="shared" si="60"/>
        <v>5.8</v>
      </c>
      <c r="S99" s="188">
        <f t="shared" si="59"/>
        <v>5.8</v>
      </c>
      <c r="T99" s="142">
        <v>6</v>
      </c>
    </row>
    <row r="100" spans="1:20" x14ac:dyDescent="0.3">
      <c r="A100" s="331">
        <v>95</v>
      </c>
      <c r="B100" s="189" t="s">
        <v>310</v>
      </c>
      <c r="C100" s="189">
        <v>10</v>
      </c>
      <c r="D100" s="196" t="s">
        <v>252</v>
      </c>
      <c r="E100" s="197">
        <v>43555</v>
      </c>
      <c r="F100" s="192">
        <v>2</v>
      </c>
      <c r="G100" s="190">
        <v>5</v>
      </c>
      <c r="H100" s="191">
        <v>5</v>
      </c>
      <c r="I100" s="192">
        <v>82</v>
      </c>
      <c r="J100" s="192">
        <v>72</v>
      </c>
      <c r="K100" s="191">
        <f>I100-H100</f>
        <v>77</v>
      </c>
      <c r="L100" s="193">
        <f t="shared" si="39"/>
        <v>10</v>
      </c>
      <c r="M100" s="190">
        <f t="shared" si="40"/>
        <v>5</v>
      </c>
      <c r="N100" s="190">
        <f t="shared" si="41"/>
        <v>5</v>
      </c>
      <c r="O100" s="314">
        <v>0.3</v>
      </c>
      <c r="P100" s="192">
        <f t="shared" ref="P100:P120" si="61">N100*O100</f>
        <v>1.5</v>
      </c>
      <c r="Q100" s="192" t="str">
        <f t="shared" ref="Q100:Q106" si="62">IF(N100&lt;0,O100, "0.1")</f>
        <v>0.1</v>
      </c>
      <c r="R100" s="190">
        <f t="shared" si="60"/>
        <v>5.0999999999999996</v>
      </c>
      <c r="S100" s="190">
        <f t="shared" si="59"/>
        <v>5.0999999999999996</v>
      </c>
      <c r="T100" s="216">
        <f>S100</f>
        <v>5.0999999999999996</v>
      </c>
    </row>
    <row r="101" spans="1:20" x14ac:dyDescent="0.3">
      <c r="A101" s="332">
        <v>96</v>
      </c>
      <c r="B101" s="189" t="s">
        <v>523</v>
      </c>
      <c r="C101" s="189">
        <v>483</v>
      </c>
      <c r="D101" s="196" t="s">
        <v>24</v>
      </c>
      <c r="E101" s="185">
        <v>43555</v>
      </c>
      <c r="F101" s="208">
        <v>4</v>
      </c>
      <c r="G101" s="181">
        <v>24</v>
      </c>
      <c r="H101" s="181">
        <v>24</v>
      </c>
      <c r="I101" s="181">
        <v>94</v>
      </c>
      <c r="J101" s="181">
        <v>70</v>
      </c>
      <c r="K101" s="181">
        <v>86</v>
      </c>
      <c r="L101" s="181">
        <f t="shared" si="39"/>
        <v>24</v>
      </c>
      <c r="M101" s="181">
        <f t="shared" si="40"/>
        <v>24</v>
      </c>
      <c r="N101" s="181">
        <f t="shared" si="41"/>
        <v>0</v>
      </c>
      <c r="O101" s="181" t="str">
        <f t="shared" si="58"/>
        <v>70%</v>
      </c>
      <c r="P101" s="181">
        <f t="shared" si="61"/>
        <v>0</v>
      </c>
      <c r="Q101" s="181" t="str">
        <f t="shared" si="62"/>
        <v>0.1</v>
      </c>
      <c r="R101" s="181">
        <f t="shared" si="60"/>
        <v>24</v>
      </c>
      <c r="S101" s="181">
        <f t="shared" si="59"/>
        <v>24</v>
      </c>
      <c r="T101" s="215">
        <v>24</v>
      </c>
    </row>
    <row r="102" spans="1:20" x14ac:dyDescent="0.3">
      <c r="A102" s="332">
        <v>97</v>
      </c>
      <c r="B102" s="180" t="s">
        <v>344</v>
      </c>
      <c r="C102" s="180">
        <v>139</v>
      </c>
      <c r="D102" s="182" t="s">
        <v>34</v>
      </c>
      <c r="E102" s="183">
        <v>43555</v>
      </c>
      <c r="F102" s="181">
        <v>1</v>
      </c>
      <c r="G102" s="181">
        <v>11</v>
      </c>
      <c r="H102" s="186">
        <f>G102</f>
        <v>11</v>
      </c>
      <c r="I102" s="181">
        <v>92</v>
      </c>
      <c r="J102" s="181">
        <v>72</v>
      </c>
      <c r="K102" s="186">
        <f>I102-H102</f>
        <v>81</v>
      </c>
      <c r="L102" s="187">
        <f t="shared" si="39"/>
        <v>20</v>
      </c>
      <c r="M102" s="188">
        <f t="shared" si="40"/>
        <v>11</v>
      </c>
      <c r="N102" s="188">
        <f t="shared" si="41"/>
        <v>9</v>
      </c>
      <c r="O102" s="181" t="str">
        <f t="shared" si="58"/>
        <v>30%</v>
      </c>
      <c r="P102" s="181">
        <f t="shared" si="61"/>
        <v>2.6999999999999997</v>
      </c>
      <c r="Q102" s="181" t="str">
        <f t="shared" si="62"/>
        <v>0.1</v>
      </c>
      <c r="R102" s="188">
        <f t="shared" si="60"/>
        <v>11.1</v>
      </c>
      <c r="S102" s="188">
        <f t="shared" si="59"/>
        <v>11.1</v>
      </c>
      <c r="T102" s="142">
        <f>S102</f>
        <v>11.1</v>
      </c>
    </row>
    <row r="103" spans="1:20" x14ac:dyDescent="0.3">
      <c r="A103" s="332">
        <v>98</v>
      </c>
      <c r="B103" s="180" t="s">
        <v>640</v>
      </c>
      <c r="C103" s="180">
        <v>498</v>
      </c>
      <c r="D103" s="182" t="s">
        <v>17</v>
      </c>
      <c r="E103" s="183">
        <v>43555</v>
      </c>
      <c r="F103" s="181">
        <v>2</v>
      </c>
      <c r="G103" s="181">
        <v>10</v>
      </c>
      <c r="H103" s="186">
        <f>G103</f>
        <v>10</v>
      </c>
      <c r="I103" s="181">
        <v>79</v>
      </c>
      <c r="J103" s="181">
        <v>70</v>
      </c>
      <c r="K103" s="186">
        <f>I103-H103</f>
        <v>69</v>
      </c>
      <c r="L103" s="187">
        <f t="shared" si="39"/>
        <v>9</v>
      </c>
      <c r="M103" s="188">
        <f t="shared" si="40"/>
        <v>10</v>
      </c>
      <c r="N103" s="188">
        <f t="shared" si="41"/>
        <v>-1</v>
      </c>
      <c r="O103" s="181" t="str">
        <f t="shared" si="58"/>
        <v>30%</v>
      </c>
      <c r="P103" s="181">
        <f t="shared" si="61"/>
        <v>-0.3</v>
      </c>
      <c r="Q103" s="181">
        <v>0.1</v>
      </c>
      <c r="R103" s="188">
        <f t="shared" si="60"/>
        <v>9.6999999999999993</v>
      </c>
      <c r="S103" s="188">
        <f t="shared" si="59"/>
        <v>9.6999999999999993</v>
      </c>
      <c r="T103" s="142">
        <f>S103</f>
        <v>9.6999999999999993</v>
      </c>
    </row>
    <row r="104" spans="1:20" x14ac:dyDescent="0.3">
      <c r="A104" s="331">
        <v>99</v>
      </c>
      <c r="B104" s="180" t="s">
        <v>345</v>
      </c>
      <c r="C104" s="180">
        <v>5</v>
      </c>
      <c r="D104" s="182" t="s">
        <v>45</v>
      </c>
      <c r="E104" s="183">
        <v>43541</v>
      </c>
      <c r="F104" s="181">
        <v>2</v>
      </c>
      <c r="G104" s="190">
        <v>6</v>
      </c>
      <c r="H104" s="191">
        <v>6</v>
      </c>
      <c r="I104" s="192">
        <v>82</v>
      </c>
      <c r="J104" s="192">
        <v>70</v>
      </c>
      <c r="K104" s="191">
        <v>78</v>
      </c>
      <c r="L104" s="193">
        <f t="shared" si="39"/>
        <v>12</v>
      </c>
      <c r="M104" s="190">
        <f t="shared" si="40"/>
        <v>6</v>
      </c>
      <c r="N104" s="190">
        <f t="shared" si="41"/>
        <v>6</v>
      </c>
      <c r="O104" s="314">
        <v>0.3</v>
      </c>
      <c r="P104" s="192">
        <f t="shared" si="61"/>
        <v>1.7999999999999998</v>
      </c>
      <c r="Q104" s="192" t="str">
        <f t="shared" si="62"/>
        <v>0.1</v>
      </c>
      <c r="R104" s="190">
        <f t="shared" si="60"/>
        <v>6.1</v>
      </c>
      <c r="S104" s="190">
        <f t="shared" si="59"/>
        <v>6.1</v>
      </c>
      <c r="T104" s="216">
        <v>6</v>
      </c>
    </row>
    <row r="105" spans="1:20" x14ac:dyDescent="0.3">
      <c r="A105" s="332">
        <v>100</v>
      </c>
      <c r="B105" s="189" t="s">
        <v>515</v>
      </c>
      <c r="C105" s="189">
        <v>476</v>
      </c>
      <c r="D105" s="196"/>
      <c r="E105" s="197">
        <v>43555</v>
      </c>
      <c r="F105" s="192">
        <v>2</v>
      </c>
      <c r="G105" s="181">
        <v>20</v>
      </c>
      <c r="H105" s="186">
        <f>G105</f>
        <v>20</v>
      </c>
      <c r="I105" s="181">
        <v>95</v>
      </c>
      <c r="J105" s="181">
        <v>70</v>
      </c>
      <c r="K105" s="186">
        <f t="shared" ref="K105:K111" si="63">I105-H105</f>
        <v>75</v>
      </c>
      <c r="L105" s="187">
        <f t="shared" si="39"/>
        <v>25</v>
      </c>
      <c r="M105" s="188">
        <f t="shared" si="40"/>
        <v>20</v>
      </c>
      <c r="N105" s="188">
        <f t="shared" si="41"/>
        <v>5</v>
      </c>
      <c r="O105" s="181" t="str">
        <f t="shared" ref="O105:O120" si="64">IF(M105&gt;=19.5,"70%",IF(M105&gt;=13.5,"50%",IF(M105&gt;=5.5,"30%",IF(M105&gt;=0.1,"15%"))))</f>
        <v>70%</v>
      </c>
      <c r="P105" s="181">
        <f t="shared" si="61"/>
        <v>3.5</v>
      </c>
      <c r="Q105" s="181" t="str">
        <f t="shared" si="62"/>
        <v>0.1</v>
      </c>
      <c r="R105" s="188">
        <f t="shared" si="60"/>
        <v>20.100000000000001</v>
      </c>
      <c r="S105" s="188">
        <f t="shared" si="59"/>
        <v>20.100000000000001</v>
      </c>
      <c r="T105" s="142">
        <f>S105</f>
        <v>20.100000000000001</v>
      </c>
    </row>
    <row r="106" spans="1:20" x14ac:dyDescent="0.3">
      <c r="A106" s="332">
        <v>101</v>
      </c>
      <c r="B106" s="199" t="s">
        <v>349</v>
      </c>
      <c r="C106" s="180">
        <v>398</v>
      </c>
      <c r="D106" s="200"/>
      <c r="E106" s="183">
        <v>43555</v>
      </c>
      <c r="F106" s="201">
        <v>5</v>
      </c>
      <c r="G106" s="181">
        <v>15.3</v>
      </c>
      <c r="H106" s="186">
        <v>15</v>
      </c>
      <c r="I106" s="181">
        <v>96</v>
      </c>
      <c r="J106" s="181">
        <v>70</v>
      </c>
      <c r="K106" s="186">
        <f t="shared" si="63"/>
        <v>81</v>
      </c>
      <c r="L106" s="187">
        <f t="shared" si="39"/>
        <v>26</v>
      </c>
      <c r="M106" s="188">
        <f t="shared" si="40"/>
        <v>15.3</v>
      </c>
      <c r="N106" s="188">
        <f t="shared" si="41"/>
        <v>10.7</v>
      </c>
      <c r="O106" s="181" t="str">
        <f t="shared" si="64"/>
        <v>50%</v>
      </c>
      <c r="P106" s="181">
        <f t="shared" si="61"/>
        <v>5.35</v>
      </c>
      <c r="Q106" s="181" t="str">
        <f t="shared" si="62"/>
        <v>0.1</v>
      </c>
      <c r="R106" s="188">
        <f t="shared" si="60"/>
        <v>15.4</v>
      </c>
      <c r="S106" s="188">
        <f t="shared" si="59"/>
        <v>15.4</v>
      </c>
      <c r="T106" s="142">
        <f>S106</f>
        <v>15.4</v>
      </c>
    </row>
    <row r="107" spans="1:20" x14ac:dyDescent="0.3">
      <c r="A107" s="332">
        <v>102</v>
      </c>
      <c r="B107" s="180" t="s">
        <v>442</v>
      </c>
      <c r="C107" s="180">
        <v>430</v>
      </c>
      <c r="D107" s="194" t="s">
        <v>17</v>
      </c>
      <c r="E107" s="183">
        <v>43555</v>
      </c>
      <c r="F107" s="195">
        <v>3</v>
      </c>
      <c r="G107" s="181">
        <v>15.5</v>
      </c>
      <c r="H107" s="181">
        <v>16</v>
      </c>
      <c r="I107" s="181">
        <v>83</v>
      </c>
      <c r="J107" s="181">
        <v>70</v>
      </c>
      <c r="K107" s="181">
        <f t="shared" si="63"/>
        <v>67</v>
      </c>
      <c r="L107" s="181">
        <f t="shared" si="39"/>
        <v>13</v>
      </c>
      <c r="M107" s="181">
        <f t="shared" si="40"/>
        <v>15.5</v>
      </c>
      <c r="N107" s="181">
        <f t="shared" si="41"/>
        <v>-2.5</v>
      </c>
      <c r="O107" s="181" t="str">
        <f t="shared" si="64"/>
        <v>50%</v>
      </c>
      <c r="P107" s="181">
        <v>-1.2</v>
      </c>
      <c r="Q107" s="181">
        <v>0.1</v>
      </c>
      <c r="R107" s="181">
        <v>14.2</v>
      </c>
      <c r="S107" s="181">
        <v>14.2</v>
      </c>
      <c r="T107" s="215">
        <v>14</v>
      </c>
    </row>
    <row r="108" spans="1:20" x14ac:dyDescent="0.3">
      <c r="A108" s="331">
        <v>103</v>
      </c>
      <c r="B108" s="180" t="s">
        <v>355</v>
      </c>
      <c r="C108" s="180">
        <v>234</v>
      </c>
      <c r="D108" s="182" t="s">
        <v>24</v>
      </c>
      <c r="E108" s="183">
        <v>43555</v>
      </c>
      <c r="F108" s="181">
        <v>2</v>
      </c>
      <c r="G108" s="188">
        <v>14</v>
      </c>
      <c r="H108" s="186">
        <v>14</v>
      </c>
      <c r="I108" s="181"/>
      <c r="J108" s="181">
        <v>70</v>
      </c>
      <c r="K108" s="186">
        <f t="shared" si="63"/>
        <v>-14</v>
      </c>
      <c r="L108" s="187">
        <f t="shared" si="39"/>
        <v>-70</v>
      </c>
      <c r="M108" s="188">
        <f t="shared" si="40"/>
        <v>14</v>
      </c>
      <c r="N108" s="188">
        <v>-4</v>
      </c>
      <c r="O108" s="181" t="str">
        <f t="shared" si="64"/>
        <v>50%</v>
      </c>
      <c r="P108" s="181">
        <f t="shared" si="61"/>
        <v>-2</v>
      </c>
      <c r="Q108" s="181">
        <v>0.1</v>
      </c>
      <c r="R108" s="188">
        <f t="shared" si="60"/>
        <v>12</v>
      </c>
      <c r="S108" s="188">
        <f t="shared" si="59"/>
        <v>14</v>
      </c>
      <c r="T108" s="142">
        <f>S108</f>
        <v>14</v>
      </c>
    </row>
    <row r="109" spans="1:20" x14ac:dyDescent="0.3">
      <c r="A109" s="332">
        <v>104</v>
      </c>
      <c r="B109" s="194" t="s">
        <v>529</v>
      </c>
      <c r="C109" s="180">
        <v>476</v>
      </c>
      <c r="D109" s="194" t="s">
        <v>34</v>
      </c>
      <c r="E109" s="183">
        <v>43555</v>
      </c>
      <c r="F109" s="195">
        <v>5</v>
      </c>
      <c r="G109" s="181">
        <v>15.7</v>
      </c>
      <c r="H109" s="181">
        <v>16</v>
      </c>
      <c r="I109" s="181">
        <v>89</v>
      </c>
      <c r="J109" s="181">
        <v>70</v>
      </c>
      <c r="K109" s="181">
        <f t="shared" si="63"/>
        <v>73</v>
      </c>
      <c r="L109" s="181">
        <f t="shared" si="39"/>
        <v>19</v>
      </c>
      <c r="M109" s="181">
        <f t="shared" si="40"/>
        <v>15.7</v>
      </c>
      <c r="N109" s="181">
        <f t="shared" ref="N109:N120" si="65">L109-M109</f>
        <v>3.3000000000000007</v>
      </c>
      <c r="O109" s="181" t="str">
        <f t="shared" si="64"/>
        <v>50%</v>
      </c>
      <c r="P109" s="181">
        <f t="shared" si="61"/>
        <v>1.6500000000000004</v>
      </c>
      <c r="Q109" s="181">
        <v>0.7</v>
      </c>
      <c r="R109" s="181">
        <v>16.2</v>
      </c>
      <c r="S109" s="181">
        <f t="shared" si="59"/>
        <v>16.2</v>
      </c>
      <c r="T109" s="215">
        <v>16</v>
      </c>
    </row>
    <row r="110" spans="1:20" x14ac:dyDescent="0.3">
      <c r="A110" s="332">
        <v>105</v>
      </c>
      <c r="B110" s="180" t="s">
        <v>518</v>
      </c>
      <c r="C110" s="180">
        <v>479</v>
      </c>
      <c r="D110" s="184" t="s">
        <v>17</v>
      </c>
      <c r="E110" s="185">
        <v>43555</v>
      </c>
      <c r="F110" s="208">
        <v>3</v>
      </c>
      <c r="G110" s="181">
        <v>22.3</v>
      </c>
      <c r="H110" s="181">
        <v>23</v>
      </c>
      <c r="I110" s="181">
        <v>94</v>
      </c>
      <c r="J110" s="181">
        <v>72</v>
      </c>
      <c r="K110" s="181">
        <f t="shared" si="63"/>
        <v>71</v>
      </c>
      <c r="L110" s="181">
        <f t="shared" si="39"/>
        <v>22</v>
      </c>
      <c r="M110" s="181">
        <f t="shared" si="40"/>
        <v>22.3</v>
      </c>
      <c r="N110" s="181">
        <f t="shared" si="65"/>
        <v>-0.30000000000000071</v>
      </c>
      <c r="O110" s="181" t="str">
        <f t="shared" si="64"/>
        <v>70%</v>
      </c>
      <c r="P110" s="181">
        <f t="shared" si="61"/>
        <v>-0.21000000000000049</v>
      </c>
      <c r="Q110" s="181" t="str">
        <f>IF(N110&lt;0,O110, "0.1")</f>
        <v>70%</v>
      </c>
      <c r="R110" s="181">
        <v>22.9</v>
      </c>
      <c r="S110" s="181">
        <v>22.9</v>
      </c>
      <c r="T110" s="215">
        <v>23</v>
      </c>
    </row>
    <row r="111" spans="1:20" x14ac:dyDescent="0.3">
      <c r="A111" s="332">
        <v>106</v>
      </c>
      <c r="B111" s="182" t="s">
        <v>366</v>
      </c>
      <c r="C111" s="180">
        <v>401</v>
      </c>
      <c r="D111" s="182"/>
      <c r="E111" s="183">
        <v>43555</v>
      </c>
      <c r="F111" s="181">
        <v>1</v>
      </c>
      <c r="G111" s="181">
        <v>12.2</v>
      </c>
      <c r="H111" s="181">
        <v>12</v>
      </c>
      <c r="I111" s="181">
        <v>85</v>
      </c>
      <c r="J111" s="181">
        <v>72</v>
      </c>
      <c r="K111" s="181">
        <f t="shared" si="63"/>
        <v>73</v>
      </c>
      <c r="L111" s="181">
        <f t="shared" si="39"/>
        <v>13</v>
      </c>
      <c r="M111" s="181">
        <f t="shared" si="40"/>
        <v>12.2</v>
      </c>
      <c r="N111" s="181">
        <f t="shared" si="65"/>
        <v>0.80000000000000071</v>
      </c>
      <c r="O111" s="181" t="str">
        <f t="shared" si="64"/>
        <v>30%</v>
      </c>
      <c r="P111" s="181">
        <f t="shared" si="61"/>
        <v>0.24000000000000021</v>
      </c>
      <c r="Q111" s="181" t="str">
        <f>IF(N111&lt;0,O111, "0.1")</f>
        <v>0.1</v>
      </c>
      <c r="R111" s="181">
        <f t="shared" si="60"/>
        <v>12.299999999999999</v>
      </c>
      <c r="S111" s="181">
        <f t="shared" si="59"/>
        <v>12.299999999999999</v>
      </c>
      <c r="T111" s="142">
        <f>S111</f>
        <v>12.299999999999999</v>
      </c>
    </row>
    <row r="112" spans="1:20" x14ac:dyDescent="0.3">
      <c r="A112" s="331">
        <v>107</v>
      </c>
      <c r="B112" s="199" t="s">
        <v>374</v>
      </c>
      <c r="C112" s="180">
        <v>403</v>
      </c>
      <c r="D112" s="200" t="s">
        <v>34</v>
      </c>
      <c r="E112" s="183">
        <v>43555</v>
      </c>
      <c r="F112" s="201">
        <v>4</v>
      </c>
      <c r="G112" s="181">
        <v>12</v>
      </c>
      <c r="H112" s="181">
        <v>12</v>
      </c>
      <c r="I112" s="181">
        <v>85</v>
      </c>
      <c r="J112" s="181">
        <v>70</v>
      </c>
      <c r="K112" s="181">
        <v>78</v>
      </c>
      <c r="L112" s="181">
        <f t="shared" si="39"/>
        <v>15</v>
      </c>
      <c r="M112" s="181">
        <f t="shared" si="40"/>
        <v>12</v>
      </c>
      <c r="N112" s="181">
        <f t="shared" si="65"/>
        <v>3</v>
      </c>
      <c r="O112" s="181" t="str">
        <f t="shared" si="64"/>
        <v>30%</v>
      </c>
      <c r="P112" s="181">
        <f t="shared" si="61"/>
        <v>0.89999999999999991</v>
      </c>
      <c r="Q112" s="181">
        <v>0.3</v>
      </c>
      <c r="R112" s="181">
        <v>12</v>
      </c>
      <c r="S112" s="181">
        <f t="shared" si="59"/>
        <v>12</v>
      </c>
      <c r="T112" s="215">
        <v>12</v>
      </c>
    </row>
    <row r="113" spans="1:20" x14ac:dyDescent="0.3">
      <c r="A113" s="332">
        <v>108</v>
      </c>
      <c r="B113" s="180" t="s">
        <v>455</v>
      </c>
      <c r="C113" s="180">
        <v>443</v>
      </c>
      <c r="D113" s="194"/>
      <c r="E113" s="183">
        <v>43555</v>
      </c>
      <c r="F113" s="195">
        <v>1</v>
      </c>
      <c r="G113" s="181">
        <v>17</v>
      </c>
      <c r="H113" s="181">
        <v>17</v>
      </c>
      <c r="I113" s="181">
        <v>91</v>
      </c>
      <c r="J113" s="181">
        <v>72</v>
      </c>
      <c r="K113" s="181">
        <f>I113-H113</f>
        <v>74</v>
      </c>
      <c r="L113" s="181">
        <f t="shared" si="39"/>
        <v>19</v>
      </c>
      <c r="M113" s="181">
        <f t="shared" si="40"/>
        <v>17</v>
      </c>
      <c r="N113" s="181">
        <f t="shared" si="65"/>
        <v>2</v>
      </c>
      <c r="O113" s="181" t="str">
        <f t="shared" si="64"/>
        <v>50%</v>
      </c>
      <c r="P113" s="181">
        <f t="shared" si="61"/>
        <v>1</v>
      </c>
      <c r="Q113" s="181" t="str">
        <f>IF(N113&lt;0,O113, "0.1")</f>
        <v>0.1</v>
      </c>
      <c r="R113" s="181">
        <f t="shared" si="60"/>
        <v>17.100000000000001</v>
      </c>
      <c r="S113" s="181">
        <f t="shared" si="59"/>
        <v>17.100000000000001</v>
      </c>
      <c r="T113" s="215">
        <v>17</v>
      </c>
    </row>
    <row r="114" spans="1:20" x14ac:dyDescent="0.3">
      <c r="A114" s="332">
        <v>109</v>
      </c>
      <c r="B114" s="184" t="s">
        <v>520</v>
      </c>
      <c r="C114" s="189">
        <v>479</v>
      </c>
      <c r="D114" s="184"/>
      <c r="E114" s="183">
        <v>43555</v>
      </c>
      <c r="F114" s="181">
        <v>1</v>
      </c>
      <c r="G114" s="190">
        <v>20</v>
      </c>
      <c r="H114" s="191">
        <v>20</v>
      </c>
      <c r="I114" s="192">
        <v>96</v>
      </c>
      <c r="J114" s="192">
        <v>72</v>
      </c>
      <c r="K114" s="191">
        <f>I114-H114</f>
        <v>76</v>
      </c>
      <c r="L114" s="193">
        <f t="shared" si="39"/>
        <v>24</v>
      </c>
      <c r="M114" s="190">
        <f t="shared" si="40"/>
        <v>20</v>
      </c>
      <c r="N114" s="190">
        <f t="shared" si="65"/>
        <v>4</v>
      </c>
      <c r="O114" s="192" t="str">
        <f t="shared" si="64"/>
        <v>70%</v>
      </c>
      <c r="P114" s="192">
        <f t="shared" si="61"/>
        <v>2.8</v>
      </c>
      <c r="Q114" s="192" t="str">
        <f>IF(N114&lt;0,O114, "0.1")</f>
        <v>0.1</v>
      </c>
      <c r="R114" s="190">
        <f t="shared" si="60"/>
        <v>20.100000000000001</v>
      </c>
      <c r="S114" s="190">
        <f t="shared" si="59"/>
        <v>20.100000000000001</v>
      </c>
      <c r="T114" s="216">
        <f>S114</f>
        <v>20.100000000000001</v>
      </c>
    </row>
    <row r="115" spans="1:20" x14ac:dyDescent="0.3">
      <c r="A115" s="332">
        <v>110</v>
      </c>
      <c r="B115" s="189" t="s">
        <v>524</v>
      </c>
      <c r="C115" s="353">
        <v>484</v>
      </c>
      <c r="D115" s="184"/>
      <c r="E115" s="183">
        <v>43555</v>
      </c>
      <c r="F115" s="181">
        <v>1</v>
      </c>
      <c r="G115" s="190">
        <v>24</v>
      </c>
      <c r="H115" s="191">
        <v>24</v>
      </c>
      <c r="I115" s="192">
        <v>102</v>
      </c>
      <c r="J115" s="192">
        <v>72</v>
      </c>
      <c r="K115" s="191">
        <f>I115-H115</f>
        <v>78</v>
      </c>
      <c r="L115" s="193">
        <f t="shared" si="39"/>
        <v>30</v>
      </c>
      <c r="M115" s="190">
        <f t="shared" si="40"/>
        <v>24</v>
      </c>
      <c r="N115" s="190">
        <f t="shared" si="65"/>
        <v>6</v>
      </c>
      <c r="O115" s="192" t="str">
        <f t="shared" si="64"/>
        <v>70%</v>
      </c>
      <c r="P115" s="192">
        <f t="shared" si="61"/>
        <v>4.1999999999999993</v>
      </c>
      <c r="Q115" s="192" t="str">
        <f>IF(N115&lt;0,O115, "0.1")</f>
        <v>0.1</v>
      </c>
      <c r="R115" s="190">
        <f t="shared" si="60"/>
        <v>24.1</v>
      </c>
      <c r="S115" s="190">
        <f t="shared" si="59"/>
        <v>24.1</v>
      </c>
      <c r="T115" s="216">
        <f>S115</f>
        <v>24.1</v>
      </c>
    </row>
    <row r="116" spans="1:20" x14ac:dyDescent="0.3">
      <c r="A116" s="331">
        <v>111</v>
      </c>
      <c r="B116" s="180" t="s">
        <v>530</v>
      </c>
      <c r="C116" s="180">
        <v>485</v>
      </c>
      <c r="D116" s="194" t="s">
        <v>95</v>
      </c>
      <c r="E116" s="183">
        <v>43555</v>
      </c>
      <c r="F116" s="195">
        <v>1</v>
      </c>
      <c r="G116" s="181">
        <v>13</v>
      </c>
      <c r="H116" s="186">
        <v>13</v>
      </c>
      <c r="I116" s="181">
        <v>90</v>
      </c>
      <c r="J116" s="181">
        <v>72</v>
      </c>
      <c r="K116" s="186">
        <f>I116-H116</f>
        <v>77</v>
      </c>
      <c r="L116" s="187">
        <f t="shared" si="39"/>
        <v>18</v>
      </c>
      <c r="M116" s="188">
        <f t="shared" si="40"/>
        <v>13</v>
      </c>
      <c r="N116" s="188">
        <f t="shared" si="65"/>
        <v>5</v>
      </c>
      <c r="O116" s="181" t="str">
        <f t="shared" si="64"/>
        <v>30%</v>
      </c>
      <c r="P116" s="181">
        <f t="shared" si="61"/>
        <v>1.5</v>
      </c>
      <c r="Q116" s="181" t="str">
        <f>IF(N116&lt;0,O116, "0.1")</f>
        <v>0.1</v>
      </c>
      <c r="R116" s="188">
        <f t="shared" si="60"/>
        <v>13.1</v>
      </c>
      <c r="S116" s="188">
        <f t="shared" si="59"/>
        <v>13.1</v>
      </c>
      <c r="T116" s="142">
        <f>S116</f>
        <v>13.1</v>
      </c>
    </row>
    <row r="117" spans="1:20" x14ac:dyDescent="0.3">
      <c r="A117" s="332">
        <v>112</v>
      </c>
      <c r="B117" s="189" t="s">
        <v>416</v>
      </c>
      <c r="C117" s="189">
        <v>306</v>
      </c>
      <c r="D117" s="196" t="s">
        <v>45</v>
      </c>
      <c r="E117" s="197">
        <v>43555</v>
      </c>
      <c r="F117" s="192">
        <v>2</v>
      </c>
      <c r="G117" s="192">
        <v>7.7</v>
      </c>
      <c r="H117" s="192">
        <v>8</v>
      </c>
      <c r="I117" s="192">
        <v>81</v>
      </c>
      <c r="J117" s="192">
        <v>70</v>
      </c>
      <c r="K117" s="191">
        <v>68</v>
      </c>
      <c r="L117" s="193">
        <f t="shared" si="39"/>
        <v>11</v>
      </c>
      <c r="M117" s="190">
        <f t="shared" si="40"/>
        <v>7.7</v>
      </c>
      <c r="N117" s="190">
        <f t="shared" si="65"/>
        <v>3.3</v>
      </c>
      <c r="O117" s="192" t="str">
        <f t="shared" si="64"/>
        <v>30%</v>
      </c>
      <c r="P117" s="192">
        <f t="shared" si="61"/>
        <v>0.98999999999999988</v>
      </c>
      <c r="Q117" s="192">
        <v>0.3</v>
      </c>
      <c r="R117" s="190">
        <f t="shared" si="60"/>
        <v>8</v>
      </c>
      <c r="S117" s="190">
        <f t="shared" si="59"/>
        <v>8</v>
      </c>
      <c r="T117" s="216">
        <f>S117</f>
        <v>8</v>
      </c>
    </row>
    <row r="118" spans="1:20" x14ac:dyDescent="0.3">
      <c r="A118" s="332">
        <v>113</v>
      </c>
      <c r="B118" s="180" t="s">
        <v>422</v>
      </c>
      <c r="C118" s="180">
        <v>304</v>
      </c>
      <c r="D118" s="182" t="s">
        <v>252</v>
      </c>
      <c r="E118" s="183">
        <v>43555</v>
      </c>
      <c r="F118" s="181">
        <v>4</v>
      </c>
      <c r="G118" s="181">
        <v>16.2</v>
      </c>
      <c r="H118" s="181">
        <v>16</v>
      </c>
      <c r="I118" s="181">
        <v>101</v>
      </c>
      <c r="J118" s="181">
        <v>70</v>
      </c>
      <c r="K118" s="181">
        <f>I118-H118</f>
        <v>85</v>
      </c>
      <c r="L118" s="181">
        <f t="shared" si="39"/>
        <v>31</v>
      </c>
      <c r="M118" s="181">
        <f t="shared" si="40"/>
        <v>16.2</v>
      </c>
      <c r="N118" s="181">
        <f t="shared" si="65"/>
        <v>14.8</v>
      </c>
      <c r="O118" s="181" t="str">
        <f t="shared" si="64"/>
        <v>50%</v>
      </c>
      <c r="P118" s="181">
        <f t="shared" si="61"/>
        <v>7.4</v>
      </c>
      <c r="Q118" s="181" t="str">
        <f>IF(N118&lt;0,O118, "0.1")</f>
        <v>0.1</v>
      </c>
      <c r="R118" s="181">
        <f t="shared" si="60"/>
        <v>16.3</v>
      </c>
      <c r="S118" s="181">
        <f t="shared" si="59"/>
        <v>16.3</v>
      </c>
      <c r="T118" s="142">
        <f>S118</f>
        <v>16.3</v>
      </c>
    </row>
    <row r="119" spans="1:20" x14ac:dyDescent="0.3">
      <c r="A119" s="332">
        <v>114</v>
      </c>
      <c r="B119" s="199" t="s">
        <v>430</v>
      </c>
      <c r="C119" s="180">
        <v>422</v>
      </c>
      <c r="D119" s="200" t="s">
        <v>17</v>
      </c>
      <c r="E119" s="183">
        <v>43555</v>
      </c>
      <c r="F119" s="181">
        <v>2</v>
      </c>
      <c r="G119" s="181">
        <v>24</v>
      </c>
      <c r="H119" s="181">
        <v>24</v>
      </c>
      <c r="I119" s="181">
        <v>96</v>
      </c>
      <c r="J119" s="181">
        <v>72</v>
      </c>
      <c r="K119" s="181">
        <f>I119-H119</f>
        <v>72</v>
      </c>
      <c r="L119" s="181">
        <f t="shared" si="39"/>
        <v>24</v>
      </c>
      <c r="M119" s="181">
        <f t="shared" si="40"/>
        <v>24</v>
      </c>
      <c r="N119" s="181">
        <f t="shared" si="65"/>
        <v>0</v>
      </c>
      <c r="O119" s="181" t="str">
        <f t="shared" si="64"/>
        <v>70%</v>
      </c>
      <c r="P119" s="181">
        <f t="shared" si="61"/>
        <v>0</v>
      </c>
      <c r="Q119" s="181">
        <v>0.1</v>
      </c>
      <c r="R119" s="181">
        <f t="shared" si="60"/>
        <v>24</v>
      </c>
      <c r="S119" s="181">
        <f t="shared" si="59"/>
        <v>24</v>
      </c>
      <c r="T119" s="215">
        <v>24</v>
      </c>
    </row>
    <row r="120" spans="1:20" x14ac:dyDescent="0.3">
      <c r="A120" s="331">
        <v>115</v>
      </c>
      <c r="B120" s="180" t="s">
        <v>435</v>
      </c>
      <c r="C120" s="180">
        <v>313</v>
      </c>
      <c r="D120" s="182" t="s">
        <v>20</v>
      </c>
      <c r="E120" s="183">
        <v>43555</v>
      </c>
      <c r="F120" s="181">
        <v>3</v>
      </c>
      <c r="G120" s="188">
        <v>7.1</v>
      </c>
      <c r="H120" s="188">
        <v>7</v>
      </c>
      <c r="I120" s="181">
        <v>89</v>
      </c>
      <c r="J120" s="181">
        <v>70</v>
      </c>
      <c r="K120" s="181">
        <v>80</v>
      </c>
      <c r="L120" s="181">
        <f t="shared" si="39"/>
        <v>19</v>
      </c>
      <c r="M120" s="188">
        <f t="shared" si="40"/>
        <v>7.1</v>
      </c>
      <c r="N120" s="188">
        <f t="shared" si="65"/>
        <v>11.9</v>
      </c>
      <c r="O120" s="181" t="str">
        <f t="shared" si="64"/>
        <v>30%</v>
      </c>
      <c r="P120" s="181">
        <f t="shared" si="61"/>
        <v>3.57</v>
      </c>
      <c r="Q120" s="181" t="str">
        <f>IF(N120&lt;0,O120, "0.1")</f>
        <v>0.1</v>
      </c>
      <c r="R120" s="188">
        <f t="shared" si="60"/>
        <v>7.1999999999999993</v>
      </c>
      <c r="S120" s="188">
        <f t="shared" si="59"/>
        <v>7.1999999999999993</v>
      </c>
      <c r="T120" s="142">
        <v>7</v>
      </c>
    </row>
    <row r="121" spans="1:20" x14ac:dyDescent="0.3">
      <c r="A121" s="612">
        <v>43583</v>
      </c>
      <c r="B121" s="613"/>
      <c r="C121" s="613"/>
      <c r="D121" s="613"/>
      <c r="E121" s="613"/>
      <c r="F121" s="613"/>
      <c r="G121" s="613"/>
      <c r="H121" s="613"/>
      <c r="I121" s="613"/>
      <c r="J121" s="613"/>
      <c r="K121" s="613"/>
      <c r="L121" s="613"/>
      <c r="M121" s="613"/>
      <c r="N121" s="613"/>
      <c r="O121" s="613"/>
      <c r="P121" s="613"/>
      <c r="Q121" s="613"/>
      <c r="R121" s="613"/>
      <c r="S121" s="613"/>
      <c r="T121" s="614"/>
    </row>
    <row r="122" spans="1:20" x14ac:dyDescent="0.3">
      <c r="A122" s="331">
        <v>116</v>
      </c>
      <c r="B122" s="180" t="s">
        <v>38</v>
      </c>
      <c r="C122" s="180">
        <v>15</v>
      </c>
      <c r="D122" s="182" t="s">
        <v>17</v>
      </c>
      <c r="E122" s="183">
        <v>43583</v>
      </c>
      <c r="F122" s="195">
        <v>2</v>
      </c>
      <c r="G122" s="188">
        <v>16.100000000000001</v>
      </c>
      <c r="H122" s="186">
        <f>G122</f>
        <v>16.100000000000001</v>
      </c>
      <c r="I122" s="181">
        <v>94</v>
      </c>
      <c r="J122" s="181">
        <v>70</v>
      </c>
      <c r="K122" s="186">
        <f t="shared" ref="K122:K135" si="66">I122-H122</f>
        <v>77.900000000000006</v>
      </c>
      <c r="L122" s="187">
        <f>I122-J122</f>
        <v>24</v>
      </c>
      <c r="M122" s="188">
        <f>G122</f>
        <v>16.100000000000001</v>
      </c>
      <c r="N122" s="188">
        <f>L122-M122</f>
        <v>7.8999999999999986</v>
      </c>
      <c r="O122" s="181" t="str">
        <f>IF(M122&gt;=19.5,"70%",IF(M122&gt;=13.5,"50%",IF(M122&gt;=5.5,"30%",IF(M122&gt;=0.1,"15%"))))</f>
        <v>50%</v>
      </c>
      <c r="P122" s="181">
        <f>N122*O122</f>
        <v>3.9499999999999993</v>
      </c>
      <c r="Q122" s="181" t="str">
        <f>IF(N122&lt;0,O122, "0.1")</f>
        <v>0.1</v>
      </c>
      <c r="R122" s="188">
        <f>IF(M122&gt;=L122,(M122+P122),M122+Q122)</f>
        <v>16.200000000000003</v>
      </c>
      <c r="S122" s="188">
        <f>IF(I122&gt;1,(R122),G122)</f>
        <v>16.200000000000003</v>
      </c>
      <c r="T122" s="142">
        <f>S122</f>
        <v>16.200000000000003</v>
      </c>
    </row>
    <row r="123" spans="1:20" x14ac:dyDescent="0.3">
      <c r="A123" s="331">
        <v>117</v>
      </c>
      <c r="B123" s="196" t="s">
        <v>39</v>
      </c>
      <c r="C123" s="189">
        <v>326</v>
      </c>
      <c r="D123" s="196" t="s">
        <v>40</v>
      </c>
      <c r="E123" s="183">
        <v>43583</v>
      </c>
      <c r="F123" s="195">
        <v>3</v>
      </c>
      <c r="G123" s="190">
        <v>18</v>
      </c>
      <c r="H123" s="191">
        <v>18</v>
      </c>
      <c r="I123" s="192">
        <v>96</v>
      </c>
      <c r="J123" s="192">
        <v>70</v>
      </c>
      <c r="K123" s="191">
        <f t="shared" si="66"/>
        <v>78</v>
      </c>
      <c r="L123" s="193">
        <f>I123-J123</f>
        <v>26</v>
      </c>
      <c r="M123" s="190">
        <f>G123</f>
        <v>18</v>
      </c>
      <c r="N123" s="190">
        <f>L123-M123</f>
        <v>8</v>
      </c>
      <c r="O123" s="192" t="str">
        <f>IF(M123&gt;=19.5,"70%",IF(M123&gt;=13.5,"50%",IF(M123&gt;=5.5,"30%",IF(M123&gt;=0.1,"15%"))))</f>
        <v>50%</v>
      </c>
      <c r="P123" s="192">
        <f>N123*O123</f>
        <v>4</v>
      </c>
      <c r="Q123" s="192" t="str">
        <f>IF(N123&lt;0,O123, "0.1")</f>
        <v>0.1</v>
      </c>
      <c r="R123" s="190">
        <f>IF(M123&gt;=L123,(M123+P123),M123+Q123)</f>
        <v>18.100000000000001</v>
      </c>
      <c r="S123" s="190" t="s">
        <v>636</v>
      </c>
      <c r="T123" s="216" t="str">
        <f>S123</f>
        <v>f</v>
      </c>
    </row>
    <row r="124" spans="1:20" x14ac:dyDescent="0.3">
      <c r="A124" s="331">
        <v>118</v>
      </c>
      <c r="B124" s="180" t="s">
        <v>58</v>
      </c>
      <c r="C124" s="180">
        <v>259</v>
      </c>
      <c r="D124" s="182"/>
      <c r="E124" s="183">
        <v>43583</v>
      </c>
      <c r="F124" s="195">
        <v>1</v>
      </c>
      <c r="G124" s="188">
        <v>4</v>
      </c>
      <c r="H124" s="186">
        <v>4</v>
      </c>
      <c r="I124" s="181">
        <v>81</v>
      </c>
      <c r="J124" s="181">
        <v>72</v>
      </c>
      <c r="K124" s="186">
        <f t="shared" si="66"/>
        <v>77</v>
      </c>
      <c r="L124" s="187">
        <f>I124-J124</f>
        <v>9</v>
      </c>
      <c r="M124" s="188">
        <f>G124</f>
        <v>4</v>
      </c>
      <c r="N124" s="188">
        <f>L124-M124</f>
        <v>5</v>
      </c>
      <c r="O124" s="198">
        <v>0.3</v>
      </c>
      <c r="P124" s="181">
        <f>N124*O124</f>
        <v>1.5</v>
      </c>
      <c r="Q124" s="181" t="str">
        <f>IF(N124&lt;0,O124, "0.1")</f>
        <v>0.1</v>
      </c>
      <c r="R124" s="188">
        <f>IF(M124&gt;=L124,(M124+P124),M124+Q124)</f>
        <v>4.0999999999999996</v>
      </c>
      <c r="S124" s="188">
        <f>IF(I124&gt;1,(R124),G124)</f>
        <v>4.0999999999999996</v>
      </c>
      <c r="T124" s="142">
        <f>S124</f>
        <v>4.0999999999999996</v>
      </c>
    </row>
    <row r="125" spans="1:20" x14ac:dyDescent="0.3">
      <c r="A125" s="331">
        <v>119</v>
      </c>
      <c r="B125" s="189" t="s">
        <v>638</v>
      </c>
      <c r="C125" s="189">
        <v>83</v>
      </c>
      <c r="D125" s="196" t="s">
        <v>17</v>
      </c>
      <c r="E125" s="183">
        <v>43583</v>
      </c>
      <c r="F125" s="195">
        <v>3</v>
      </c>
      <c r="G125" s="190">
        <v>6</v>
      </c>
      <c r="H125" s="191">
        <v>6</v>
      </c>
      <c r="I125" s="192">
        <v>95</v>
      </c>
      <c r="J125" s="192">
        <v>70</v>
      </c>
      <c r="K125" s="191">
        <f t="shared" si="66"/>
        <v>89</v>
      </c>
      <c r="L125" s="193">
        <f>I125-J125</f>
        <v>25</v>
      </c>
      <c r="M125" s="190">
        <f>G125</f>
        <v>6</v>
      </c>
      <c r="N125" s="190">
        <f>L125-M125</f>
        <v>19</v>
      </c>
      <c r="O125" s="192" t="str">
        <f>IF(M125&gt;=19.5,"70%",IF(M125&gt;=13.5,"50%",IF(M125&gt;=5.5,"30%",IF(M125&gt;=0.1,"15%"))))</f>
        <v>30%</v>
      </c>
      <c r="P125" s="192">
        <f>N125*O125</f>
        <v>5.7</v>
      </c>
      <c r="Q125" s="192">
        <v>0.1</v>
      </c>
      <c r="R125" s="190">
        <f>IF(M125&gt;=L125,(M125+P125),M125+Q125)</f>
        <v>6.1</v>
      </c>
      <c r="S125" s="190">
        <f>IF(I125&gt;1,(R125),G125)</f>
        <v>6.1</v>
      </c>
      <c r="T125" s="216">
        <f>S125</f>
        <v>6.1</v>
      </c>
    </row>
    <row r="126" spans="1:20" x14ac:dyDescent="0.3">
      <c r="A126" s="331">
        <v>120</v>
      </c>
      <c r="B126" s="180" t="s">
        <v>542</v>
      </c>
      <c r="C126" s="180">
        <v>9</v>
      </c>
      <c r="D126" s="182" t="s">
        <v>91</v>
      </c>
      <c r="E126" s="183">
        <v>43583</v>
      </c>
      <c r="F126" s="195">
        <v>3</v>
      </c>
      <c r="G126" s="188">
        <v>2.2999999999999998</v>
      </c>
      <c r="H126" s="186">
        <v>2</v>
      </c>
      <c r="I126" s="181">
        <v>83</v>
      </c>
      <c r="J126" s="181">
        <v>70</v>
      </c>
      <c r="K126" s="186">
        <f t="shared" si="66"/>
        <v>81</v>
      </c>
      <c r="L126" s="187">
        <f>I126-J126</f>
        <v>13</v>
      </c>
      <c r="M126" s="188">
        <f>G126</f>
        <v>2.2999999999999998</v>
      </c>
      <c r="N126" s="188">
        <f>L126-M126</f>
        <v>10.7</v>
      </c>
      <c r="O126" s="198">
        <v>0.3</v>
      </c>
      <c r="P126" s="181">
        <f>N126*O126</f>
        <v>3.2099999999999995</v>
      </c>
      <c r="Q126" s="192">
        <v>0.1</v>
      </c>
      <c r="R126" s="188">
        <f>IF(M126&gt;=L126,(M126+P126),M126+Q126)</f>
        <v>2.4</v>
      </c>
      <c r="S126" s="188">
        <f>IF(I126&gt;1,(R126),G126)</f>
        <v>2.4</v>
      </c>
      <c r="T126" s="142">
        <v>2</v>
      </c>
    </row>
    <row r="127" spans="1:20" x14ac:dyDescent="0.3">
      <c r="A127" s="331">
        <v>121</v>
      </c>
      <c r="B127" s="180" t="s">
        <v>535</v>
      </c>
      <c r="C127" s="180">
        <v>486</v>
      </c>
      <c r="D127" s="182"/>
      <c r="E127" s="183">
        <v>43583</v>
      </c>
      <c r="F127" s="195">
        <v>4</v>
      </c>
      <c r="G127" s="181">
        <v>17.8</v>
      </c>
      <c r="H127" s="181">
        <v>18</v>
      </c>
      <c r="I127" s="181">
        <v>98</v>
      </c>
      <c r="J127" s="181">
        <v>70</v>
      </c>
      <c r="K127" s="181">
        <v>88</v>
      </c>
      <c r="L127" s="181">
        <f t="shared" ref="L127" si="67">I127-J127</f>
        <v>28</v>
      </c>
      <c r="M127" s="181">
        <f t="shared" ref="M127" si="68">G127</f>
        <v>17.8</v>
      </c>
      <c r="N127" s="181">
        <f t="shared" ref="N127" si="69">L127-M127</f>
        <v>10.199999999999999</v>
      </c>
      <c r="O127" s="181" t="str">
        <f t="shared" ref="O127" si="70">IF(M127&gt;=19.5,"70%",IF(M127&gt;=13.5,"50%",IF(M127&gt;=5.5,"30%",IF(M127&gt;=0.1,"15%"))))</f>
        <v>50%</v>
      </c>
      <c r="P127" s="181">
        <f t="shared" ref="P127" si="71">N127*O127</f>
        <v>5.0999999999999996</v>
      </c>
      <c r="Q127" s="181">
        <v>0.1</v>
      </c>
      <c r="R127" s="181">
        <f t="shared" ref="R127" si="72">IF(M127&gt;=L127,(M127+P127),M127+Q127)</f>
        <v>17.900000000000002</v>
      </c>
      <c r="S127" s="181">
        <f t="shared" ref="S127" si="73">IF(I127&gt;1,(R127),G127)</f>
        <v>17.900000000000002</v>
      </c>
      <c r="T127" s="215">
        <v>18</v>
      </c>
    </row>
    <row r="128" spans="1:20" x14ac:dyDescent="0.3">
      <c r="A128" s="331">
        <v>122</v>
      </c>
      <c r="B128" s="180" t="s">
        <v>164</v>
      </c>
      <c r="C128" s="180">
        <v>356</v>
      </c>
      <c r="D128" s="182"/>
      <c r="E128" s="183">
        <v>43583</v>
      </c>
      <c r="F128" s="195">
        <v>3</v>
      </c>
      <c r="G128" s="188">
        <v>7.3</v>
      </c>
      <c r="H128" s="186">
        <v>7</v>
      </c>
      <c r="I128" s="181">
        <v>83</v>
      </c>
      <c r="J128" s="181">
        <v>70</v>
      </c>
      <c r="K128" s="186">
        <f t="shared" si="66"/>
        <v>76</v>
      </c>
      <c r="L128" s="187">
        <f>I128-J128</f>
        <v>13</v>
      </c>
      <c r="M128" s="188">
        <f>G128</f>
        <v>7.3</v>
      </c>
      <c r="N128" s="188">
        <f>L128-M128</f>
        <v>5.7</v>
      </c>
      <c r="O128" s="181" t="str">
        <f>IF(M128&gt;=19.5,"70%",IF(M128&gt;=13.5,"50%",IF(M128&gt;=5.5,"30%",IF(M128&gt;=0.1,"15%"))))</f>
        <v>30%</v>
      </c>
      <c r="P128" s="181">
        <f>N128*O128</f>
        <v>1.71</v>
      </c>
      <c r="Q128" s="181" t="str">
        <f>IF(N128&lt;0,O128, "0.1")</f>
        <v>0.1</v>
      </c>
      <c r="R128" s="188">
        <f>IF(M128&gt;=L128,(M128+P128),M128+Q128)</f>
        <v>7.3999999999999995</v>
      </c>
      <c r="S128" s="188">
        <f>IF(I128&gt;1,(R128),G128)</f>
        <v>7.3999999999999995</v>
      </c>
      <c r="T128" s="142">
        <f>S128</f>
        <v>7.3999999999999995</v>
      </c>
    </row>
    <row r="129" spans="1:22" x14ac:dyDescent="0.3">
      <c r="A129" s="331">
        <v>123</v>
      </c>
      <c r="B129" s="180" t="s">
        <v>165</v>
      </c>
      <c r="C129" s="180">
        <v>255</v>
      </c>
      <c r="D129" s="182" t="s">
        <v>32</v>
      </c>
      <c r="E129" s="183">
        <v>43583</v>
      </c>
      <c r="F129" s="195">
        <v>1</v>
      </c>
      <c r="G129" s="181">
        <v>10</v>
      </c>
      <c r="H129" s="186">
        <v>10</v>
      </c>
      <c r="I129" s="181">
        <v>88</v>
      </c>
      <c r="J129" s="181">
        <v>72</v>
      </c>
      <c r="K129" s="186">
        <f t="shared" si="66"/>
        <v>78</v>
      </c>
      <c r="L129" s="187">
        <f>I129-J129</f>
        <v>16</v>
      </c>
      <c r="M129" s="188">
        <f>G129</f>
        <v>10</v>
      </c>
      <c r="N129" s="188">
        <f>L129-M129</f>
        <v>6</v>
      </c>
      <c r="O129" s="181" t="str">
        <f>IF(M129&gt;=19.5,"70%",IF(M129&gt;=13.5,"50%",IF(M129&gt;=5.5,"30%",IF(M129&gt;=0.1,"15%"))))</f>
        <v>30%</v>
      </c>
      <c r="P129" s="181">
        <f>N129*O129</f>
        <v>1.7999999999999998</v>
      </c>
      <c r="Q129" s="192">
        <v>0.1</v>
      </c>
      <c r="R129" s="188">
        <f>IF(M129&gt;=L129,(M129+P129),M129+Q129)</f>
        <v>10.1</v>
      </c>
      <c r="S129" s="188">
        <f>IF(I129&gt;1,(R129),G129)</f>
        <v>10.1</v>
      </c>
      <c r="T129" s="142">
        <v>10</v>
      </c>
    </row>
    <row r="130" spans="1:22" x14ac:dyDescent="0.3">
      <c r="A130" s="331">
        <v>124</v>
      </c>
      <c r="B130" s="180" t="s">
        <v>536</v>
      </c>
      <c r="C130" s="180">
        <v>487</v>
      </c>
      <c r="D130" s="182" t="s">
        <v>631</v>
      </c>
      <c r="E130" s="183">
        <v>43583</v>
      </c>
      <c r="F130" s="195">
        <v>2</v>
      </c>
      <c r="G130" s="181">
        <v>24</v>
      </c>
      <c r="H130" s="181">
        <v>24</v>
      </c>
      <c r="I130" s="181">
        <v>90</v>
      </c>
      <c r="J130" s="181">
        <v>70</v>
      </c>
      <c r="K130" s="181">
        <f t="shared" si="66"/>
        <v>66</v>
      </c>
      <c r="L130" s="181">
        <f t="shared" ref="L130" si="74">I130-J130</f>
        <v>20</v>
      </c>
      <c r="M130" s="181">
        <f t="shared" ref="M130" si="75">G130</f>
        <v>24</v>
      </c>
      <c r="N130" s="181">
        <f t="shared" ref="N130" si="76">L130-M130</f>
        <v>-4</v>
      </c>
      <c r="O130" s="181" t="str">
        <f t="shared" ref="O130" si="77">IF(M130&gt;=19.5,"70%",IF(M130&gt;=13.5,"50%",IF(M130&gt;=5.5,"30%",IF(M130&gt;=0.1,"15%"))))</f>
        <v>70%</v>
      </c>
      <c r="P130" s="181">
        <f t="shared" ref="P130" si="78">N130*O130</f>
        <v>-2.8</v>
      </c>
      <c r="Q130" s="181">
        <v>0.1</v>
      </c>
      <c r="R130" s="181">
        <f t="shared" ref="R130" si="79">IF(M130&gt;=L130,(M130+P130),M130+Q130)</f>
        <v>21.2</v>
      </c>
      <c r="S130" s="181">
        <f t="shared" ref="S130" si="80">IF(I130&gt;1,(R130),G130)</f>
        <v>21.2</v>
      </c>
      <c r="T130" s="215">
        <v>21</v>
      </c>
    </row>
    <row r="131" spans="1:22" x14ac:dyDescent="0.3">
      <c r="A131" s="331">
        <v>125</v>
      </c>
      <c r="B131" s="180" t="s">
        <v>541</v>
      </c>
      <c r="C131" s="180">
        <v>200</v>
      </c>
      <c r="D131" s="182" t="s">
        <v>17</v>
      </c>
      <c r="E131" s="183">
        <v>43583</v>
      </c>
      <c r="F131" s="195">
        <v>2</v>
      </c>
      <c r="G131" s="188">
        <v>9.1</v>
      </c>
      <c r="H131" s="186">
        <v>9</v>
      </c>
      <c r="I131" s="181">
        <v>80</v>
      </c>
      <c r="J131" s="181">
        <v>70</v>
      </c>
      <c r="K131" s="186">
        <f t="shared" si="66"/>
        <v>71</v>
      </c>
      <c r="L131" s="187">
        <f>I131-J131</f>
        <v>10</v>
      </c>
      <c r="M131" s="188">
        <f>G131</f>
        <v>9.1</v>
      </c>
      <c r="N131" s="188">
        <f>L131-M131</f>
        <v>0.90000000000000036</v>
      </c>
      <c r="O131" s="181" t="str">
        <f>IF(M131&gt;=19.5,"70%",IF(M131&gt;=13.5,"50%",IF(M131&gt;=5.5,"30%",IF(M131&gt;=0.1,"15%"))))</f>
        <v>30%</v>
      </c>
      <c r="P131" s="181">
        <f>N131*O131</f>
        <v>0.27000000000000007</v>
      </c>
      <c r="Q131" s="192">
        <v>0.1</v>
      </c>
      <c r="R131" s="188">
        <f>IF(M131&gt;=L131,(M131+P131),M131+Q131)</f>
        <v>9.1999999999999993</v>
      </c>
      <c r="S131" s="188">
        <f>IF(I131&gt;1,(R131),G131)</f>
        <v>9.1999999999999993</v>
      </c>
      <c r="T131" s="142">
        <f>S131</f>
        <v>9.1999999999999993</v>
      </c>
    </row>
    <row r="132" spans="1:22" x14ac:dyDescent="0.3">
      <c r="A132" s="331">
        <v>126</v>
      </c>
      <c r="B132" s="180" t="s">
        <v>565</v>
      </c>
      <c r="C132" s="180">
        <v>48</v>
      </c>
      <c r="D132" s="182" t="s">
        <v>65</v>
      </c>
      <c r="E132" s="183">
        <v>43583</v>
      </c>
      <c r="F132" s="195">
        <v>2</v>
      </c>
      <c r="G132" s="188">
        <v>12.4</v>
      </c>
      <c r="H132" s="186">
        <v>12</v>
      </c>
      <c r="I132" s="181">
        <v>94</v>
      </c>
      <c r="J132" s="181">
        <v>70</v>
      </c>
      <c r="K132" s="186">
        <f t="shared" si="66"/>
        <v>82</v>
      </c>
      <c r="L132" s="187">
        <f>I132-J132</f>
        <v>24</v>
      </c>
      <c r="M132" s="188">
        <f>G132</f>
        <v>12.4</v>
      </c>
      <c r="N132" s="188">
        <f>L132-M132</f>
        <v>11.6</v>
      </c>
      <c r="O132" s="181" t="str">
        <f>IF(M132&gt;=19.5,"70%",IF(M132&gt;=13.5,"50%",IF(M132&gt;=5.5,"30%",IF(M132&gt;=0.1,"15%"))))</f>
        <v>30%</v>
      </c>
      <c r="P132" s="181">
        <f>N132*O132</f>
        <v>3.48</v>
      </c>
      <c r="Q132" s="192">
        <v>0.1</v>
      </c>
      <c r="R132" s="188">
        <f>IF(M132&gt;=L132,(M132+P132),M132+Q132)</f>
        <v>12.5</v>
      </c>
      <c r="S132" s="188">
        <f>IF(I132&gt;1,(R132),G132)</f>
        <v>12.5</v>
      </c>
      <c r="T132" s="142">
        <f>S132</f>
        <v>12.5</v>
      </c>
    </row>
    <row r="133" spans="1:22" x14ac:dyDescent="0.3">
      <c r="A133" s="331">
        <v>127</v>
      </c>
      <c r="B133" s="180" t="s">
        <v>175</v>
      </c>
      <c r="C133" s="180">
        <v>207</v>
      </c>
      <c r="D133" s="182"/>
      <c r="E133" s="183">
        <v>43583</v>
      </c>
      <c r="F133" s="195">
        <v>2</v>
      </c>
      <c r="G133" s="181">
        <v>11.1</v>
      </c>
      <c r="H133" s="186">
        <v>11</v>
      </c>
      <c r="I133" s="181">
        <v>88</v>
      </c>
      <c r="J133" s="181">
        <v>70</v>
      </c>
      <c r="K133" s="186">
        <f t="shared" si="66"/>
        <v>77</v>
      </c>
      <c r="L133" s="187">
        <f>I133-J133</f>
        <v>18</v>
      </c>
      <c r="M133" s="188">
        <f>G133</f>
        <v>11.1</v>
      </c>
      <c r="N133" s="188">
        <f>L133-M133</f>
        <v>6.9</v>
      </c>
      <c r="O133" s="198">
        <v>0.3</v>
      </c>
      <c r="P133" s="181">
        <f>N133*O133</f>
        <v>2.0699999999999998</v>
      </c>
      <c r="Q133" s="192">
        <v>0.1</v>
      </c>
      <c r="R133" s="188">
        <f>IF(M133&gt;=L133,(M133+P133),M133+Q133)</f>
        <v>11.2</v>
      </c>
      <c r="S133" s="188">
        <f>IF(I133&gt;1,(R133),G133)</f>
        <v>11.2</v>
      </c>
      <c r="T133" s="142">
        <f>S133</f>
        <v>11.2</v>
      </c>
      <c r="V133" t="s">
        <v>636</v>
      </c>
    </row>
    <row r="134" spans="1:22" x14ac:dyDescent="0.3">
      <c r="A134" s="331">
        <v>128</v>
      </c>
      <c r="B134" s="180" t="s">
        <v>543</v>
      </c>
      <c r="C134" s="180">
        <v>457</v>
      </c>
      <c r="D134" s="194" t="s">
        <v>17</v>
      </c>
      <c r="E134" s="183">
        <v>43583</v>
      </c>
      <c r="F134" s="195">
        <v>3</v>
      </c>
      <c r="G134" s="181">
        <v>18.100000000000001</v>
      </c>
      <c r="H134" s="186">
        <v>18</v>
      </c>
      <c r="I134" s="181">
        <v>103</v>
      </c>
      <c r="J134" s="181">
        <v>70</v>
      </c>
      <c r="K134" s="186">
        <f t="shared" si="66"/>
        <v>85</v>
      </c>
      <c r="L134" s="187">
        <f>I134-J134</f>
        <v>33</v>
      </c>
      <c r="M134" s="188">
        <f>G134</f>
        <v>18.100000000000001</v>
      </c>
      <c r="N134" s="188">
        <f>L134-M134</f>
        <v>14.899999999999999</v>
      </c>
      <c r="O134" s="181" t="str">
        <f>IF(M134&gt;=19.5,"70%",IF(M134&gt;=13.5,"50%",IF(M134&gt;=5.5,"30%",IF(M134&gt;=0.1,"15%"))))</f>
        <v>50%</v>
      </c>
      <c r="P134" s="181">
        <f>N134*O134</f>
        <v>7.4499999999999993</v>
      </c>
      <c r="Q134" s="192">
        <v>0.1</v>
      </c>
      <c r="R134" s="188">
        <f>IF(M134&gt;=L134,(M134+P134),M134+Q134)</f>
        <v>18.200000000000003</v>
      </c>
      <c r="S134" s="188">
        <f>IF(I134&gt;1,(R134),G134)</f>
        <v>18.200000000000003</v>
      </c>
      <c r="T134" s="142">
        <f>S134</f>
        <v>18.200000000000003</v>
      </c>
    </row>
    <row r="135" spans="1:22" x14ac:dyDescent="0.3">
      <c r="A135" s="331">
        <v>129</v>
      </c>
      <c r="B135" s="180" t="s">
        <v>533</v>
      </c>
      <c r="C135" s="180">
        <v>459</v>
      </c>
      <c r="D135" s="194" t="s">
        <v>17</v>
      </c>
      <c r="E135" s="183">
        <v>43583</v>
      </c>
      <c r="F135" s="195">
        <v>2</v>
      </c>
      <c r="G135" s="181">
        <v>14.9</v>
      </c>
      <c r="H135" s="186">
        <v>15</v>
      </c>
      <c r="I135" s="181">
        <v>82</v>
      </c>
      <c r="J135" s="181">
        <v>70</v>
      </c>
      <c r="K135" s="186">
        <f t="shared" si="66"/>
        <v>67</v>
      </c>
      <c r="L135" s="187">
        <f>I135-J135</f>
        <v>12</v>
      </c>
      <c r="M135" s="188">
        <f>G135</f>
        <v>14.9</v>
      </c>
      <c r="N135" s="188">
        <f>L135-M135</f>
        <v>-2.9000000000000004</v>
      </c>
      <c r="O135" s="181" t="str">
        <f>IF(M135&gt;=19.5,"70%",IF(M135&gt;=13.5,"50%",IF(M135&gt;=5.5,"30%",IF(M135&gt;=0.1,"15%"))))</f>
        <v>50%</v>
      </c>
      <c r="P135" s="181">
        <f>N135*O135</f>
        <v>-1.4500000000000002</v>
      </c>
      <c r="Q135" s="192">
        <v>0.1</v>
      </c>
      <c r="R135" s="188">
        <f>IF(M135&gt;=L135,(M135+P135),M135+Q135)</f>
        <v>13.45</v>
      </c>
      <c r="S135" s="188">
        <f>IF(I135&gt;1,(R135),G135)</f>
        <v>13.45</v>
      </c>
      <c r="T135" s="142">
        <f>S135</f>
        <v>13.45</v>
      </c>
    </row>
    <row r="136" spans="1:22" x14ac:dyDescent="0.3">
      <c r="A136" s="331">
        <v>130</v>
      </c>
      <c r="B136" s="189" t="s">
        <v>534</v>
      </c>
      <c r="C136" s="208">
        <v>488</v>
      </c>
      <c r="D136" s="184"/>
      <c r="E136" s="183">
        <v>43583</v>
      </c>
      <c r="F136" s="195">
        <v>2</v>
      </c>
      <c r="G136" s="181">
        <v>24</v>
      </c>
      <c r="H136" s="181">
        <v>24</v>
      </c>
      <c r="I136" s="181">
        <v>107</v>
      </c>
      <c r="J136" s="181">
        <v>70</v>
      </c>
      <c r="K136" s="181">
        <v>72</v>
      </c>
      <c r="L136" s="181">
        <v>24</v>
      </c>
      <c r="M136" s="181">
        <v>24</v>
      </c>
      <c r="N136" s="181">
        <v>0</v>
      </c>
      <c r="O136" s="198">
        <v>0.7</v>
      </c>
      <c r="P136" s="181">
        <v>0</v>
      </c>
      <c r="Q136" s="181">
        <v>0.1</v>
      </c>
      <c r="R136" s="181">
        <v>24</v>
      </c>
      <c r="S136" s="181">
        <v>24</v>
      </c>
      <c r="T136" s="215">
        <v>24</v>
      </c>
    </row>
    <row r="137" spans="1:22" x14ac:dyDescent="0.3">
      <c r="A137" s="331">
        <v>131</v>
      </c>
      <c r="B137" s="180" t="s">
        <v>206</v>
      </c>
      <c r="C137" s="180">
        <v>209</v>
      </c>
      <c r="D137" s="182" t="s">
        <v>24</v>
      </c>
      <c r="E137" s="183">
        <v>43583</v>
      </c>
      <c r="F137" s="195">
        <v>3</v>
      </c>
      <c r="G137" s="181">
        <v>15</v>
      </c>
      <c r="H137" s="186">
        <v>15</v>
      </c>
      <c r="I137" s="181">
        <v>87</v>
      </c>
      <c r="J137" s="181">
        <v>70</v>
      </c>
      <c r="K137" s="186">
        <f t="shared" ref="K137:K142" si="81">I137-H137</f>
        <v>72</v>
      </c>
      <c r="L137" s="187">
        <f t="shared" ref="L137:L142" si="82">I137-J137</f>
        <v>17</v>
      </c>
      <c r="M137" s="188">
        <f t="shared" ref="M137:M142" si="83">G137</f>
        <v>15</v>
      </c>
      <c r="N137" s="188">
        <f t="shared" ref="N137:N142" si="84">L137-M137</f>
        <v>2</v>
      </c>
      <c r="O137" s="198">
        <v>0.3</v>
      </c>
      <c r="P137" s="181">
        <f t="shared" ref="P137:P142" si="85">N137*O137</f>
        <v>0.6</v>
      </c>
      <c r="Q137" s="192">
        <v>0.1</v>
      </c>
      <c r="R137" s="188">
        <f>IF(M137&gt;=L137,(M137+P137),M137+Q137)</f>
        <v>15.1</v>
      </c>
      <c r="S137" s="188">
        <f t="shared" ref="S137:S142" si="86">IF(I137&gt;1,(R137),G137)</f>
        <v>15.1</v>
      </c>
      <c r="T137" s="142">
        <f t="shared" ref="T137:T142" si="87">S137</f>
        <v>15.1</v>
      </c>
    </row>
    <row r="138" spans="1:22" x14ac:dyDescent="0.3">
      <c r="A138" s="331">
        <v>132</v>
      </c>
      <c r="B138" s="180" t="s">
        <v>232</v>
      </c>
      <c r="C138" s="180">
        <v>60</v>
      </c>
      <c r="D138" s="182"/>
      <c r="E138" s="183">
        <v>43583</v>
      </c>
      <c r="F138" s="195">
        <v>2</v>
      </c>
      <c r="G138" s="188">
        <v>13</v>
      </c>
      <c r="H138" s="186">
        <v>13</v>
      </c>
      <c r="I138" s="181">
        <v>94</v>
      </c>
      <c r="J138" s="181">
        <v>70</v>
      </c>
      <c r="K138" s="186">
        <f t="shared" si="81"/>
        <v>81</v>
      </c>
      <c r="L138" s="187">
        <f t="shared" si="82"/>
        <v>24</v>
      </c>
      <c r="M138" s="188">
        <f t="shared" si="83"/>
        <v>13</v>
      </c>
      <c r="N138" s="188">
        <f t="shared" si="84"/>
        <v>11</v>
      </c>
      <c r="O138" s="181" t="str">
        <f>IF(M138&gt;=19.5,"70%",IF(M138&gt;=13.5,"50%",IF(M138&gt;=5.5,"30%",IF(M138&gt;=0.1,"15%"))))</f>
        <v>30%</v>
      </c>
      <c r="P138" s="181">
        <f t="shared" si="85"/>
        <v>3.3</v>
      </c>
      <c r="Q138" s="192">
        <v>0.1</v>
      </c>
      <c r="R138" s="188">
        <f>IF(M138&gt;=L138,(M138+P138),M138+Q138)</f>
        <v>13.1</v>
      </c>
      <c r="S138" s="188">
        <f t="shared" si="86"/>
        <v>13.1</v>
      </c>
      <c r="T138" s="142">
        <f t="shared" si="87"/>
        <v>13.1</v>
      </c>
    </row>
    <row r="139" spans="1:22" x14ac:dyDescent="0.3">
      <c r="A139" s="331">
        <v>133</v>
      </c>
      <c r="B139" s="180" t="s">
        <v>239</v>
      </c>
      <c r="C139" s="180">
        <v>297</v>
      </c>
      <c r="D139" s="182"/>
      <c r="E139" s="183">
        <v>43583</v>
      </c>
      <c r="F139" s="195">
        <v>3</v>
      </c>
      <c r="G139" s="188">
        <v>13.1</v>
      </c>
      <c r="H139" s="186">
        <v>13</v>
      </c>
      <c r="I139" s="181">
        <v>87</v>
      </c>
      <c r="J139" s="181">
        <v>70</v>
      </c>
      <c r="K139" s="186">
        <f t="shared" si="81"/>
        <v>74</v>
      </c>
      <c r="L139" s="187">
        <f t="shared" si="82"/>
        <v>17</v>
      </c>
      <c r="M139" s="188">
        <f t="shared" si="83"/>
        <v>13.1</v>
      </c>
      <c r="N139" s="188">
        <f t="shared" si="84"/>
        <v>3.9000000000000004</v>
      </c>
      <c r="O139" s="198">
        <v>0.3</v>
      </c>
      <c r="P139" s="181">
        <f t="shared" si="85"/>
        <v>1.1700000000000002</v>
      </c>
      <c r="Q139" s="192">
        <v>0.1</v>
      </c>
      <c r="R139" s="188">
        <f>IF(M139&gt;=L139,(M139+P139),M139+Q139)</f>
        <v>13.2</v>
      </c>
      <c r="S139" s="188">
        <f t="shared" si="86"/>
        <v>13.2</v>
      </c>
      <c r="T139" s="142">
        <f t="shared" si="87"/>
        <v>13.2</v>
      </c>
    </row>
    <row r="140" spans="1:22" x14ac:dyDescent="0.3">
      <c r="A140" s="331">
        <v>134</v>
      </c>
      <c r="B140" s="180" t="s">
        <v>244</v>
      </c>
      <c r="C140" s="180">
        <v>45</v>
      </c>
      <c r="D140" s="182"/>
      <c r="E140" s="183">
        <v>43583</v>
      </c>
      <c r="F140" s="195">
        <v>2</v>
      </c>
      <c r="G140" s="188">
        <v>8.1</v>
      </c>
      <c r="H140" s="186">
        <v>8</v>
      </c>
      <c r="I140" s="181">
        <v>86</v>
      </c>
      <c r="J140" s="181">
        <v>70</v>
      </c>
      <c r="K140" s="186">
        <f t="shared" si="81"/>
        <v>78</v>
      </c>
      <c r="L140" s="187">
        <f t="shared" si="82"/>
        <v>16</v>
      </c>
      <c r="M140" s="188">
        <f t="shared" si="83"/>
        <v>8.1</v>
      </c>
      <c r="N140" s="188">
        <f t="shared" si="84"/>
        <v>7.9</v>
      </c>
      <c r="O140" s="198">
        <v>0.3</v>
      </c>
      <c r="P140" s="181">
        <f t="shared" si="85"/>
        <v>2.37</v>
      </c>
      <c r="Q140" s="192">
        <v>0.1</v>
      </c>
      <c r="R140" s="188">
        <f>IF(M140&gt;=L140,(M140+P140),M140+Q140)</f>
        <v>8.1999999999999993</v>
      </c>
      <c r="S140" s="188">
        <f t="shared" si="86"/>
        <v>8.1999999999999993</v>
      </c>
      <c r="T140" s="142">
        <f t="shared" si="87"/>
        <v>8.1999999999999993</v>
      </c>
    </row>
    <row r="141" spans="1:22" x14ac:dyDescent="0.3">
      <c r="A141" s="331">
        <v>135</v>
      </c>
      <c r="B141" s="180" t="s">
        <v>549</v>
      </c>
      <c r="C141" s="180">
        <v>109</v>
      </c>
      <c r="D141" s="182" t="s">
        <v>17</v>
      </c>
      <c r="E141" s="183">
        <v>43583</v>
      </c>
      <c r="F141" s="195">
        <v>1</v>
      </c>
      <c r="G141" s="188">
        <v>15</v>
      </c>
      <c r="H141" s="186">
        <v>15</v>
      </c>
      <c r="I141" s="181">
        <v>93</v>
      </c>
      <c r="J141" s="181">
        <v>72</v>
      </c>
      <c r="K141" s="186">
        <f t="shared" si="81"/>
        <v>78</v>
      </c>
      <c r="L141" s="187">
        <f t="shared" si="82"/>
        <v>21</v>
      </c>
      <c r="M141" s="188">
        <f t="shared" si="83"/>
        <v>15</v>
      </c>
      <c r="N141" s="188">
        <f t="shared" si="84"/>
        <v>6</v>
      </c>
      <c r="O141" s="181" t="str">
        <f>IF(M141&gt;=19.5,"70%",IF(M141&gt;=13.5,"50%",IF(M141&gt;=5.5,"30%",IF(M141&gt;=0.1,"15%"))))</f>
        <v>50%</v>
      </c>
      <c r="P141" s="181">
        <f t="shared" si="85"/>
        <v>3</v>
      </c>
      <c r="Q141" s="192">
        <v>0.1</v>
      </c>
      <c r="R141" s="181">
        <v>15</v>
      </c>
      <c r="S141" s="188">
        <f t="shared" si="86"/>
        <v>15</v>
      </c>
      <c r="T141" s="142">
        <f t="shared" si="87"/>
        <v>15</v>
      </c>
    </row>
    <row r="142" spans="1:22" x14ac:dyDescent="0.3">
      <c r="A142" s="331">
        <v>136</v>
      </c>
      <c r="B142" s="180" t="s">
        <v>478</v>
      </c>
      <c r="C142" s="180">
        <v>467</v>
      </c>
      <c r="D142" s="194"/>
      <c r="E142" s="183">
        <v>43583</v>
      </c>
      <c r="F142" s="195">
        <v>3</v>
      </c>
      <c r="G142" s="188">
        <v>9.1</v>
      </c>
      <c r="H142" s="186">
        <v>9</v>
      </c>
      <c r="I142" s="181">
        <v>94</v>
      </c>
      <c r="J142" s="181">
        <v>70</v>
      </c>
      <c r="K142" s="186">
        <f t="shared" si="81"/>
        <v>85</v>
      </c>
      <c r="L142" s="187">
        <f t="shared" si="82"/>
        <v>24</v>
      </c>
      <c r="M142" s="188">
        <f t="shared" si="83"/>
        <v>9.1</v>
      </c>
      <c r="N142" s="188">
        <f t="shared" si="84"/>
        <v>14.9</v>
      </c>
      <c r="O142" s="181" t="str">
        <f>IF(M142&gt;=19.5,"70%",IF(M142&gt;=13.5,"50%",IF(M142&gt;=5.5,"30%",IF(M142&gt;=0.1,"15%"))))</f>
        <v>30%</v>
      </c>
      <c r="P142" s="181">
        <f t="shared" si="85"/>
        <v>4.47</v>
      </c>
      <c r="Q142" s="192">
        <v>0.1</v>
      </c>
      <c r="R142" s="188">
        <f>IF(M142&gt;=L142,(M142+P142),M142+Q142)</f>
        <v>9.1999999999999993</v>
      </c>
      <c r="S142" s="188">
        <f t="shared" si="86"/>
        <v>9.1999999999999993</v>
      </c>
      <c r="T142" s="142">
        <f t="shared" si="87"/>
        <v>9.1999999999999993</v>
      </c>
    </row>
    <row r="143" spans="1:22" x14ac:dyDescent="0.3">
      <c r="A143" s="331">
        <v>137</v>
      </c>
      <c r="B143" s="180" t="s">
        <v>544</v>
      </c>
      <c r="C143" s="181">
        <v>489</v>
      </c>
      <c r="D143" s="182"/>
      <c r="E143" s="183">
        <v>43583</v>
      </c>
      <c r="F143" s="195">
        <v>2</v>
      </c>
      <c r="G143" s="181">
        <v>24</v>
      </c>
      <c r="H143" s="181">
        <v>24</v>
      </c>
      <c r="I143" s="181">
        <v>125</v>
      </c>
      <c r="J143" s="181">
        <v>70</v>
      </c>
      <c r="K143" s="181">
        <v>72</v>
      </c>
      <c r="L143" s="181">
        <v>24</v>
      </c>
      <c r="M143" s="181">
        <v>24</v>
      </c>
      <c r="N143" s="181">
        <v>0</v>
      </c>
      <c r="O143" s="198">
        <v>0.7</v>
      </c>
      <c r="P143" s="181">
        <v>0</v>
      </c>
      <c r="Q143" s="181">
        <v>0.1</v>
      </c>
      <c r="R143" s="181">
        <v>24</v>
      </c>
      <c r="S143" s="181">
        <v>24</v>
      </c>
      <c r="T143" s="215">
        <v>24</v>
      </c>
    </row>
    <row r="144" spans="1:22" x14ac:dyDescent="0.3">
      <c r="A144" s="331">
        <v>138</v>
      </c>
      <c r="B144" s="180" t="s">
        <v>269</v>
      </c>
      <c r="C144" s="180">
        <v>378</v>
      </c>
      <c r="D144" s="182" t="s">
        <v>550</v>
      </c>
      <c r="E144" s="183">
        <v>43583</v>
      </c>
      <c r="F144" s="195">
        <v>1</v>
      </c>
      <c r="G144" s="181">
        <v>8.1</v>
      </c>
      <c r="H144" s="186">
        <f>G144</f>
        <v>8.1</v>
      </c>
      <c r="I144" s="181">
        <v>91</v>
      </c>
      <c r="J144" s="181">
        <v>72</v>
      </c>
      <c r="K144" s="186">
        <f>I144-H144</f>
        <v>82.9</v>
      </c>
      <c r="L144" s="187">
        <f>I144-J144</f>
        <v>19</v>
      </c>
      <c r="M144" s="188">
        <f>G144</f>
        <v>8.1</v>
      </c>
      <c r="N144" s="188">
        <f>L144-M144</f>
        <v>10.9</v>
      </c>
      <c r="O144" s="181" t="str">
        <f>IF(M144&gt;=19.5,"70%",IF(M144&gt;=13.5,"50%",IF(M144&gt;=5.5,"30%",IF(M144&gt;=0.1,"15%"))))</f>
        <v>30%</v>
      </c>
      <c r="P144" s="181">
        <f>N144*O144</f>
        <v>3.27</v>
      </c>
      <c r="Q144" s="192">
        <v>0.1</v>
      </c>
      <c r="R144" s="188">
        <f>IF(M144&gt;=L144,(M144+P144),M144+Q144)</f>
        <v>8.1999999999999993</v>
      </c>
      <c r="S144" s="188">
        <f>IF(I144&gt;1,(R144),G144)</f>
        <v>8.1999999999999993</v>
      </c>
      <c r="T144" s="142">
        <f>S144</f>
        <v>8.1999999999999993</v>
      </c>
    </row>
    <row r="145" spans="1:20" x14ac:dyDescent="0.3">
      <c r="A145" s="331">
        <v>139</v>
      </c>
      <c r="B145" s="180" t="s">
        <v>539</v>
      </c>
      <c r="C145" s="180">
        <v>490</v>
      </c>
      <c r="D145" s="182" t="s">
        <v>631</v>
      </c>
      <c r="E145" s="183">
        <v>43583</v>
      </c>
      <c r="F145" s="195">
        <v>2</v>
      </c>
      <c r="G145" s="181">
        <v>24</v>
      </c>
      <c r="H145" s="181">
        <v>24</v>
      </c>
      <c r="I145" s="181">
        <v>98</v>
      </c>
      <c r="J145" s="181">
        <v>70</v>
      </c>
      <c r="K145" s="181">
        <v>72</v>
      </c>
      <c r="L145" s="181">
        <v>24</v>
      </c>
      <c r="M145" s="181">
        <v>24</v>
      </c>
      <c r="N145" s="181">
        <v>0</v>
      </c>
      <c r="O145" s="198">
        <v>0.7</v>
      </c>
      <c r="P145" s="181">
        <v>0</v>
      </c>
      <c r="Q145" s="181">
        <v>0.1</v>
      </c>
      <c r="R145" s="181">
        <v>24</v>
      </c>
      <c r="S145" s="181">
        <v>24</v>
      </c>
      <c r="T145" s="215">
        <v>24</v>
      </c>
    </row>
    <row r="146" spans="1:20" x14ac:dyDescent="0.3">
      <c r="A146" s="331">
        <v>140</v>
      </c>
      <c r="B146" s="182" t="s">
        <v>302</v>
      </c>
      <c r="C146" s="180">
        <v>385</v>
      </c>
      <c r="D146" s="182"/>
      <c r="E146" s="183">
        <v>43583</v>
      </c>
      <c r="F146" s="195">
        <v>2</v>
      </c>
      <c r="G146" s="181">
        <v>10.4</v>
      </c>
      <c r="H146" s="181">
        <v>10</v>
      </c>
      <c r="I146" s="181">
        <v>83</v>
      </c>
      <c r="J146" s="181">
        <v>70</v>
      </c>
      <c r="K146" s="181">
        <f t="shared" ref="K146:K154" si="88">I146-H146</f>
        <v>73</v>
      </c>
      <c r="L146" s="181">
        <f t="shared" ref="L146:L154" si="89">I146-J146</f>
        <v>13</v>
      </c>
      <c r="M146" s="181">
        <f t="shared" ref="M146:M154" si="90">G146</f>
        <v>10.4</v>
      </c>
      <c r="N146" s="181">
        <f t="shared" ref="N146:N154" si="91">L146-M146</f>
        <v>2.5999999999999996</v>
      </c>
      <c r="O146" s="181" t="str">
        <f t="shared" ref="O146:O151" si="92">IF(M146&gt;=19.5,"70%",IF(M146&gt;=13.5,"50%",IF(M146&gt;=5.5,"30%",IF(M146&gt;=0.1,"15%"))))</f>
        <v>30%</v>
      </c>
      <c r="P146" s="181">
        <f t="shared" ref="P146:P154" si="93">N146*O146</f>
        <v>0.77999999999999992</v>
      </c>
      <c r="Q146" s="192">
        <v>0.1</v>
      </c>
      <c r="R146" s="181">
        <f t="shared" ref="R146:R154" si="94">IF(M146&gt;=L146,(M146+P146),M146+Q146)</f>
        <v>10.5</v>
      </c>
      <c r="S146" s="181">
        <f t="shared" ref="S146:S154" si="95">IF(I146&gt;1,(R146),G146)</f>
        <v>10.5</v>
      </c>
      <c r="T146" s="215">
        <v>11</v>
      </c>
    </row>
    <row r="147" spans="1:20" x14ac:dyDescent="0.3">
      <c r="A147" s="331">
        <v>141</v>
      </c>
      <c r="B147" s="196" t="s">
        <v>321</v>
      </c>
      <c r="C147" s="189">
        <v>390</v>
      </c>
      <c r="D147" s="196" t="s">
        <v>24</v>
      </c>
      <c r="E147" s="183">
        <v>43583</v>
      </c>
      <c r="F147" s="195">
        <v>3</v>
      </c>
      <c r="G147" s="192">
        <v>9</v>
      </c>
      <c r="H147" s="192">
        <v>9</v>
      </c>
      <c r="I147" s="192">
        <v>92</v>
      </c>
      <c r="J147" s="192">
        <v>70</v>
      </c>
      <c r="K147" s="192">
        <f t="shared" si="88"/>
        <v>83</v>
      </c>
      <c r="L147" s="192">
        <f t="shared" si="89"/>
        <v>22</v>
      </c>
      <c r="M147" s="192">
        <f t="shared" si="90"/>
        <v>9</v>
      </c>
      <c r="N147" s="192">
        <f t="shared" si="91"/>
        <v>13</v>
      </c>
      <c r="O147" s="192" t="str">
        <f t="shared" si="92"/>
        <v>30%</v>
      </c>
      <c r="P147" s="192">
        <f t="shared" si="93"/>
        <v>3.9</v>
      </c>
      <c r="Q147" s="192">
        <v>0.1</v>
      </c>
      <c r="R147" s="192">
        <f t="shared" si="94"/>
        <v>9.1</v>
      </c>
      <c r="S147" s="192">
        <f t="shared" si="95"/>
        <v>9.1</v>
      </c>
      <c r="T147" s="334">
        <v>9</v>
      </c>
    </row>
    <row r="148" spans="1:20" x14ac:dyDescent="0.3">
      <c r="A148" s="331">
        <v>142</v>
      </c>
      <c r="B148" s="189" t="s">
        <v>540</v>
      </c>
      <c r="C148" s="189">
        <v>103</v>
      </c>
      <c r="D148" s="196" t="s">
        <v>252</v>
      </c>
      <c r="E148" s="183">
        <v>43583</v>
      </c>
      <c r="F148" s="195">
        <v>1</v>
      </c>
      <c r="G148" s="190">
        <v>23</v>
      </c>
      <c r="H148" s="191">
        <v>23</v>
      </c>
      <c r="I148" s="192">
        <v>96</v>
      </c>
      <c r="J148" s="192">
        <v>72</v>
      </c>
      <c r="K148" s="191">
        <f t="shared" si="88"/>
        <v>73</v>
      </c>
      <c r="L148" s="193">
        <f t="shared" si="89"/>
        <v>24</v>
      </c>
      <c r="M148" s="190">
        <f t="shared" si="90"/>
        <v>23</v>
      </c>
      <c r="N148" s="190">
        <f t="shared" si="91"/>
        <v>1</v>
      </c>
      <c r="O148" s="192" t="str">
        <f t="shared" si="92"/>
        <v>70%</v>
      </c>
      <c r="P148" s="192">
        <f t="shared" si="93"/>
        <v>0.7</v>
      </c>
      <c r="Q148" s="192">
        <v>0.1</v>
      </c>
      <c r="R148" s="190">
        <f t="shared" si="94"/>
        <v>23.1</v>
      </c>
      <c r="S148" s="190">
        <f t="shared" si="95"/>
        <v>23.1</v>
      </c>
      <c r="T148" s="216">
        <f>S148</f>
        <v>23.1</v>
      </c>
    </row>
    <row r="149" spans="1:20" x14ac:dyDescent="0.3">
      <c r="A149" s="331">
        <v>143</v>
      </c>
      <c r="B149" s="189" t="s">
        <v>332</v>
      </c>
      <c r="C149" s="189">
        <v>86</v>
      </c>
      <c r="D149" s="196"/>
      <c r="E149" s="183">
        <v>43583</v>
      </c>
      <c r="F149" s="195">
        <v>2</v>
      </c>
      <c r="G149" s="192">
        <v>12.1</v>
      </c>
      <c r="H149" s="191">
        <v>12</v>
      </c>
      <c r="I149" s="192">
        <v>97</v>
      </c>
      <c r="J149" s="192">
        <v>70</v>
      </c>
      <c r="K149" s="191">
        <f t="shared" si="88"/>
        <v>85</v>
      </c>
      <c r="L149" s="193">
        <f t="shared" si="89"/>
        <v>27</v>
      </c>
      <c r="M149" s="190">
        <f t="shared" si="90"/>
        <v>12.1</v>
      </c>
      <c r="N149" s="190">
        <f t="shared" si="91"/>
        <v>14.9</v>
      </c>
      <c r="O149" s="192" t="str">
        <f t="shared" si="92"/>
        <v>30%</v>
      </c>
      <c r="P149" s="192">
        <f t="shared" si="93"/>
        <v>4.47</v>
      </c>
      <c r="Q149" s="192">
        <v>0.1</v>
      </c>
      <c r="R149" s="190">
        <f t="shared" si="94"/>
        <v>12.2</v>
      </c>
      <c r="S149" s="190">
        <f t="shared" si="95"/>
        <v>12.2</v>
      </c>
      <c r="T149" s="216">
        <f>S149</f>
        <v>12.2</v>
      </c>
    </row>
    <row r="150" spans="1:20" x14ac:dyDescent="0.3">
      <c r="A150" s="331">
        <v>144</v>
      </c>
      <c r="B150" s="194" t="s">
        <v>471</v>
      </c>
      <c r="C150" s="180">
        <v>460</v>
      </c>
      <c r="D150" s="194"/>
      <c r="E150" s="183">
        <v>43583</v>
      </c>
      <c r="F150" s="195">
        <v>1</v>
      </c>
      <c r="G150" s="181">
        <v>24</v>
      </c>
      <c r="H150" s="181">
        <v>24</v>
      </c>
      <c r="I150" s="181">
        <v>91</v>
      </c>
      <c r="J150" s="181">
        <v>72</v>
      </c>
      <c r="K150" s="181">
        <f t="shared" si="88"/>
        <v>67</v>
      </c>
      <c r="L150" s="181">
        <f t="shared" si="89"/>
        <v>19</v>
      </c>
      <c r="M150" s="181">
        <f t="shared" si="90"/>
        <v>24</v>
      </c>
      <c r="N150" s="181">
        <f t="shared" si="91"/>
        <v>-5</v>
      </c>
      <c r="O150" s="181" t="str">
        <f t="shared" si="92"/>
        <v>70%</v>
      </c>
      <c r="P150" s="181">
        <f t="shared" si="93"/>
        <v>-3.5</v>
      </c>
      <c r="Q150" s="192">
        <v>0.1</v>
      </c>
      <c r="R150" s="181">
        <f t="shared" si="94"/>
        <v>20.5</v>
      </c>
      <c r="S150" s="181">
        <f t="shared" si="95"/>
        <v>20.5</v>
      </c>
      <c r="T150" s="215">
        <v>21</v>
      </c>
    </row>
    <row r="151" spans="1:20" x14ac:dyDescent="0.3">
      <c r="A151" s="331">
        <v>145</v>
      </c>
      <c r="B151" s="180" t="s">
        <v>546</v>
      </c>
      <c r="C151" s="180">
        <v>294</v>
      </c>
      <c r="D151" s="182"/>
      <c r="E151" s="183">
        <v>43583</v>
      </c>
      <c r="F151" s="195">
        <v>1</v>
      </c>
      <c r="G151" s="188">
        <v>8</v>
      </c>
      <c r="H151" s="186">
        <v>8</v>
      </c>
      <c r="I151" s="181">
        <v>86</v>
      </c>
      <c r="J151" s="181">
        <v>72</v>
      </c>
      <c r="K151" s="186">
        <f t="shared" si="88"/>
        <v>78</v>
      </c>
      <c r="L151" s="187">
        <f t="shared" si="89"/>
        <v>14</v>
      </c>
      <c r="M151" s="188">
        <f t="shared" si="90"/>
        <v>8</v>
      </c>
      <c r="N151" s="188">
        <f t="shared" si="91"/>
        <v>6</v>
      </c>
      <c r="O151" s="181" t="str">
        <f t="shared" si="92"/>
        <v>30%</v>
      </c>
      <c r="P151" s="181">
        <f t="shared" si="93"/>
        <v>1.7999999999999998</v>
      </c>
      <c r="Q151" s="192">
        <v>0.1</v>
      </c>
      <c r="R151" s="188">
        <f t="shared" si="94"/>
        <v>8.1</v>
      </c>
      <c r="S151" s="188">
        <f t="shared" si="95"/>
        <v>8.1</v>
      </c>
      <c r="T151" s="142">
        <v>8</v>
      </c>
    </row>
    <row r="152" spans="1:20" x14ac:dyDescent="0.3">
      <c r="A152" s="331">
        <v>146</v>
      </c>
      <c r="B152" s="180" t="s">
        <v>379</v>
      </c>
      <c r="C152" s="180">
        <v>22</v>
      </c>
      <c r="D152" s="182" t="s">
        <v>45</v>
      </c>
      <c r="E152" s="183">
        <v>43583</v>
      </c>
      <c r="F152" s="195">
        <v>2</v>
      </c>
      <c r="G152" s="188">
        <v>16.3</v>
      </c>
      <c r="H152" s="186">
        <v>16</v>
      </c>
      <c r="I152" s="181">
        <v>90</v>
      </c>
      <c r="J152" s="181">
        <v>70</v>
      </c>
      <c r="K152" s="186">
        <f t="shared" si="88"/>
        <v>74</v>
      </c>
      <c r="L152" s="187">
        <f t="shared" si="89"/>
        <v>20</v>
      </c>
      <c r="M152" s="188">
        <f t="shared" si="90"/>
        <v>16.3</v>
      </c>
      <c r="N152" s="188">
        <f t="shared" si="91"/>
        <v>3.6999999999999993</v>
      </c>
      <c r="O152" s="198">
        <v>0.7</v>
      </c>
      <c r="P152" s="181">
        <v>6.9</v>
      </c>
      <c r="Q152" s="192">
        <v>0.1</v>
      </c>
      <c r="R152" s="188">
        <f t="shared" si="94"/>
        <v>16.400000000000002</v>
      </c>
      <c r="S152" s="188">
        <f t="shared" si="95"/>
        <v>16.400000000000002</v>
      </c>
      <c r="T152" s="142">
        <v>16</v>
      </c>
    </row>
    <row r="153" spans="1:20" x14ac:dyDescent="0.3">
      <c r="A153" s="331">
        <v>147</v>
      </c>
      <c r="B153" s="180" t="s">
        <v>537</v>
      </c>
      <c r="C153" s="180">
        <v>198</v>
      </c>
      <c r="D153" s="182"/>
      <c r="E153" s="183">
        <v>43583</v>
      </c>
      <c r="F153" s="195">
        <v>2</v>
      </c>
      <c r="G153" s="181">
        <v>5.0999999999999996</v>
      </c>
      <c r="H153" s="186">
        <v>5</v>
      </c>
      <c r="I153" s="181">
        <v>78</v>
      </c>
      <c r="J153" s="181">
        <v>70</v>
      </c>
      <c r="K153" s="186">
        <f t="shared" si="88"/>
        <v>73</v>
      </c>
      <c r="L153" s="187">
        <f t="shared" si="89"/>
        <v>8</v>
      </c>
      <c r="M153" s="188">
        <f t="shared" si="90"/>
        <v>5.0999999999999996</v>
      </c>
      <c r="N153" s="188">
        <f t="shared" si="91"/>
        <v>2.9000000000000004</v>
      </c>
      <c r="O153" s="198">
        <v>0.3</v>
      </c>
      <c r="P153" s="181">
        <f t="shared" si="93"/>
        <v>0.87000000000000011</v>
      </c>
      <c r="Q153" s="192">
        <v>0.1</v>
      </c>
      <c r="R153" s="188">
        <f t="shared" si="94"/>
        <v>5.1999999999999993</v>
      </c>
      <c r="S153" s="188">
        <f t="shared" si="95"/>
        <v>5.1999999999999993</v>
      </c>
      <c r="T153" s="142">
        <f>S153</f>
        <v>5.1999999999999993</v>
      </c>
    </row>
    <row r="154" spans="1:20" x14ac:dyDescent="0.3">
      <c r="A154" s="331">
        <v>148</v>
      </c>
      <c r="B154" s="180" t="s">
        <v>406</v>
      </c>
      <c r="C154" s="180">
        <v>261</v>
      </c>
      <c r="D154" s="182"/>
      <c r="E154" s="183">
        <v>43583</v>
      </c>
      <c r="F154" s="195">
        <v>2</v>
      </c>
      <c r="G154" s="181">
        <v>24</v>
      </c>
      <c r="H154" s="186">
        <v>24</v>
      </c>
      <c r="I154" s="181">
        <v>100</v>
      </c>
      <c r="J154" s="181">
        <v>70</v>
      </c>
      <c r="K154" s="186">
        <f t="shared" si="88"/>
        <v>76</v>
      </c>
      <c r="L154" s="187">
        <f t="shared" si="89"/>
        <v>30</v>
      </c>
      <c r="M154" s="188">
        <f t="shared" si="90"/>
        <v>24</v>
      </c>
      <c r="N154" s="188">
        <f t="shared" si="91"/>
        <v>6</v>
      </c>
      <c r="O154" s="181" t="str">
        <f>IF(M154&gt;=19.5,"70%",IF(M154&gt;=13.5,"50%",IF(M154&gt;=5.5,"30%",IF(M154&gt;=0.1,"15%"))))</f>
        <v>70%</v>
      </c>
      <c r="P154" s="181">
        <f t="shared" si="93"/>
        <v>4.1999999999999993</v>
      </c>
      <c r="Q154" s="192">
        <v>0.1</v>
      </c>
      <c r="R154" s="188">
        <f t="shared" si="94"/>
        <v>24.1</v>
      </c>
      <c r="S154" s="188">
        <f t="shared" si="95"/>
        <v>24.1</v>
      </c>
      <c r="T154" s="142">
        <f>S154</f>
        <v>24.1</v>
      </c>
    </row>
    <row r="155" spans="1:20" ht="15" thickBot="1" x14ac:dyDescent="0.35">
      <c r="A155" s="364">
        <v>149</v>
      </c>
      <c r="B155" s="217" t="s">
        <v>545</v>
      </c>
      <c r="C155" s="217">
        <v>491</v>
      </c>
      <c r="D155" s="219"/>
      <c r="E155" s="220">
        <v>43583</v>
      </c>
      <c r="F155" s="365">
        <v>2</v>
      </c>
      <c r="G155" s="218">
        <v>24</v>
      </c>
      <c r="H155" s="218">
        <v>24</v>
      </c>
      <c r="I155" s="218">
        <v>97</v>
      </c>
      <c r="J155" s="218">
        <v>72</v>
      </c>
      <c r="K155" s="218">
        <v>72</v>
      </c>
      <c r="L155" s="218">
        <v>24</v>
      </c>
      <c r="M155" s="218">
        <v>24</v>
      </c>
      <c r="N155" s="218">
        <v>0</v>
      </c>
      <c r="O155" s="367">
        <v>0.7</v>
      </c>
      <c r="P155" s="218">
        <v>0</v>
      </c>
      <c r="Q155" s="218">
        <v>0.1</v>
      </c>
      <c r="R155" s="218">
        <v>24</v>
      </c>
      <c r="S155" s="218">
        <v>24</v>
      </c>
      <c r="T155" s="366">
        <v>24</v>
      </c>
    </row>
    <row r="156" spans="1:20" x14ac:dyDescent="0.3">
      <c r="A156" s="618">
        <v>43604</v>
      </c>
      <c r="B156" s="619"/>
      <c r="C156" s="619"/>
      <c r="D156" s="619"/>
      <c r="E156" s="619"/>
      <c r="F156" s="619"/>
      <c r="G156" s="619"/>
      <c r="H156" s="619"/>
      <c r="I156" s="619"/>
      <c r="J156" s="619"/>
      <c r="K156" s="619"/>
      <c r="L156" s="619"/>
      <c r="M156" s="619"/>
      <c r="N156" s="619"/>
      <c r="O156" s="619"/>
      <c r="P156" s="619"/>
      <c r="Q156" s="619"/>
      <c r="R156" s="619"/>
      <c r="S156" s="619"/>
      <c r="T156" s="619"/>
    </row>
    <row r="157" spans="1:20" x14ac:dyDescent="0.3">
      <c r="A157" s="192">
        <v>150</v>
      </c>
      <c r="B157" s="180" t="s">
        <v>28</v>
      </c>
      <c r="C157" s="180">
        <v>142</v>
      </c>
      <c r="D157" s="182"/>
      <c r="E157" s="183">
        <v>43604</v>
      </c>
      <c r="F157" s="181">
        <v>2</v>
      </c>
      <c r="G157" s="181">
        <v>8</v>
      </c>
      <c r="H157" s="186">
        <v>8</v>
      </c>
      <c r="I157" s="181">
        <v>81</v>
      </c>
      <c r="J157" s="181">
        <v>70</v>
      </c>
      <c r="K157" s="186">
        <f t="shared" ref="K157:K175" si="96">I157-H157</f>
        <v>73</v>
      </c>
      <c r="L157" s="187">
        <f t="shared" ref="L157:L183" si="97">I157-J157</f>
        <v>11</v>
      </c>
      <c r="M157" s="188">
        <f t="shared" ref="M157:M183" si="98">G157</f>
        <v>8</v>
      </c>
      <c r="N157" s="188">
        <f t="shared" ref="N157:N183" si="99">L157-M157</f>
        <v>3</v>
      </c>
      <c r="O157" s="181" t="str">
        <f>IF(M157&gt;=19.5,"70%",IF(M157&gt;=13.5,"50%",IF(M157&gt;=5.5,"30%",IF(M157&gt;=0.1,"15%"))))</f>
        <v>30%</v>
      </c>
      <c r="P157" s="181">
        <f t="shared" ref="P157:P166" si="100">N157*O157</f>
        <v>0.89999999999999991</v>
      </c>
      <c r="Q157" s="181">
        <v>0.4</v>
      </c>
      <c r="R157" s="188">
        <f>IF(M157&gt;=L157,(M157+P157),M157+Q157)</f>
        <v>8.4</v>
      </c>
      <c r="S157" s="188">
        <f>IF(I157&gt;1,(R157),G157)</f>
        <v>8.4</v>
      </c>
      <c r="T157" s="313">
        <f>S157</f>
        <v>8.4</v>
      </c>
    </row>
    <row r="158" spans="1:20" x14ac:dyDescent="0.3">
      <c r="A158" s="192">
        <v>151</v>
      </c>
      <c r="B158" s="180" t="s">
        <v>467</v>
      </c>
      <c r="C158" s="180">
        <v>456</v>
      </c>
      <c r="D158" s="194"/>
      <c r="E158" s="183">
        <v>43604</v>
      </c>
      <c r="F158" s="195">
        <v>3</v>
      </c>
      <c r="G158" s="188">
        <v>16</v>
      </c>
      <c r="H158" s="186">
        <f>G158</f>
        <v>16</v>
      </c>
      <c r="I158" s="181">
        <v>106</v>
      </c>
      <c r="J158" s="181">
        <v>70</v>
      </c>
      <c r="K158" s="186">
        <f t="shared" si="96"/>
        <v>90</v>
      </c>
      <c r="L158" s="187">
        <f t="shared" si="97"/>
        <v>36</v>
      </c>
      <c r="M158" s="188">
        <f t="shared" si="98"/>
        <v>16</v>
      </c>
      <c r="N158" s="188">
        <f t="shared" si="99"/>
        <v>20</v>
      </c>
      <c r="O158" s="181" t="str">
        <f>IF(M158&gt;=19.5,"70%",IF(M158&gt;=13.5,"50%",IF(M158&gt;=5.5,"30%",IF(M158&gt;=0.1,"15%"))))</f>
        <v>50%</v>
      </c>
      <c r="P158" s="181">
        <f t="shared" si="100"/>
        <v>10</v>
      </c>
      <c r="Q158" s="181" t="str">
        <f>IF(N158&lt;0,O158, "0.1")</f>
        <v>0.1</v>
      </c>
      <c r="R158" s="188">
        <f>IF(M158&gt;=L158,(M158+P158),M158+Q158)</f>
        <v>16.100000000000001</v>
      </c>
      <c r="S158" s="188">
        <f>IF(I158&gt;1,(R158),G158)</f>
        <v>16.100000000000001</v>
      </c>
      <c r="T158" s="313">
        <f>S158</f>
        <v>16.100000000000001</v>
      </c>
    </row>
    <row r="159" spans="1:20" x14ac:dyDescent="0.3">
      <c r="A159" s="192">
        <v>152</v>
      </c>
      <c r="B159" s="189" t="s">
        <v>553</v>
      </c>
      <c r="C159" s="189">
        <v>490</v>
      </c>
      <c r="D159" s="196"/>
      <c r="E159" s="197">
        <v>43604</v>
      </c>
      <c r="F159" s="208">
        <v>1</v>
      </c>
      <c r="G159" s="181">
        <v>15.5</v>
      </c>
      <c r="H159" s="181">
        <v>16</v>
      </c>
      <c r="I159" s="181">
        <v>81</v>
      </c>
      <c r="J159" s="181">
        <v>70</v>
      </c>
      <c r="K159" s="181">
        <f t="shared" si="96"/>
        <v>65</v>
      </c>
      <c r="L159" s="181">
        <f t="shared" si="97"/>
        <v>11</v>
      </c>
      <c r="M159" s="181">
        <f t="shared" si="98"/>
        <v>15.5</v>
      </c>
      <c r="N159" s="181">
        <f t="shared" si="99"/>
        <v>-4.5</v>
      </c>
      <c r="O159" s="181" t="str">
        <f>IF(M159&gt;=19.5,"70%",IF(M159&gt;=13.5,"50%",IF(M159&gt;=5.5,"30%",IF(M159&gt;=0.1,"15%"))))</f>
        <v>50%</v>
      </c>
      <c r="P159" s="181">
        <f t="shared" si="100"/>
        <v>-2.25</v>
      </c>
      <c r="Q159" s="192">
        <v>0.1</v>
      </c>
      <c r="R159" s="181">
        <v>13.2</v>
      </c>
      <c r="S159" s="181">
        <v>13.2</v>
      </c>
      <c r="T159" s="181">
        <v>13</v>
      </c>
    </row>
    <row r="160" spans="1:20" x14ac:dyDescent="0.3">
      <c r="A160" s="192">
        <v>153</v>
      </c>
      <c r="B160" s="182" t="s">
        <v>97</v>
      </c>
      <c r="C160" s="180">
        <v>344</v>
      </c>
      <c r="D160" s="182"/>
      <c r="E160" s="183">
        <v>43604</v>
      </c>
      <c r="F160" s="181">
        <v>1</v>
      </c>
      <c r="G160" s="181">
        <v>16</v>
      </c>
      <c r="H160" s="181">
        <v>21</v>
      </c>
      <c r="I160" s="181">
        <v>95</v>
      </c>
      <c r="J160" s="181">
        <v>70</v>
      </c>
      <c r="K160" s="181">
        <f t="shared" si="96"/>
        <v>74</v>
      </c>
      <c r="L160" s="181">
        <f t="shared" si="97"/>
        <v>25</v>
      </c>
      <c r="M160" s="181">
        <f t="shared" si="98"/>
        <v>16</v>
      </c>
      <c r="N160" s="181">
        <f t="shared" si="99"/>
        <v>9</v>
      </c>
      <c r="O160" s="181" t="str">
        <f>IF(M160&gt;=19.5,"70%",IF(M160&gt;=13.5,"50%",IF(M160&gt;=5.5,"30%",IF(M160&gt;=0.1,"15%"))))</f>
        <v>50%</v>
      </c>
      <c r="P160" s="181">
        <f t="shared" si="100"/>
        <v>4.5</v>
      </c>
      <c r="Q160" s="192">
        <v>0.1</v>
      </c>
      <c r="R160" s="181">
        <f t="shared" ref="R160:R166" si="101">IF(M160&gt;=L160,(M160+P160),M160+Q160)</f>
        <v>16.100000000000001</v>
      </c>
      <c r="S160" s="181">
        <f t="shared" ref="S160:S172" si="102">IF(I160&gt;1,(R160),G160)</f>
        <v>16.100000000000001</v>
      </c>
      <c r="T160" s="181">
        <v>16</v>
      </c>
    </row>
    <row r="161" spans="1:20" x14ac:dyDescent="0.3">
      <c r="A161" s="192">
        <v>154</v>
      </c>
      <c r="B161" s="182" t="s">
        <v>98</v>
      </c>
      <c r="C161" s="180">
        <v>345</v>
      </c>
      <c r="D161" s="182" t="s">
        <v>99</v>
      </c>
      <c r="E161" s="183">
        <v>43604</v>
      </c>
      <c r="F161" s="181">
        <v>2</v>
      </c>
      <c r="G161" s="181">
        <v>14.2</v>
      </c>
      <c r="H161" s="181">
        <v>14</v>
      </c>
      <c r="I161" s="181">
        <v>100</v>
      </c>
      <c r="J161" s="181">
        <v>70</v>
      </c>
      <c r="K161" s="181">
        <f t="shared" si="96"/>
        <v>86</v>
      </c>
      <c r="L161" s="181">
        <f t="shared" si="97"/>
        <v>30</v>
      </c>
      <c r="M161" s="181">
        <f t="shared" si="98"/>
        <v>14.2</v>
      </c>
      <c r="N161" s="181">
        <f t="shared" si="99"/>
        <v>15.8</v>
      </c>
      <c r="O161" s="198">
        <v>0.3</v>
      </c>
      <c r="P161" s="181">
        <f t="shared" si="100"/>
        <v>4.74</v>
      </c>
      <c r="Q161" s="192">
        <v>0.1</v>
      </c>
      <c r="R161" s="181">
        <f t="shared" si="101"/>
        <v>14.299999999999999</v>
      </c>
      <c r="S161" s="181">
        <f t="shared" si="102"/>
        <v>14.299999999999999</v>
      </c>
      <c r="T161" s="181">
        <f>S161</f>
        <v>14.299999999999999</v>
      </c>
    </row>
    <row r="162" spans="1:20" x14ac:dyDescent="0.3">
      <c r="A162" s="192">
        <v>155</v>
      </c>
      <c r="B162" s="180" t="s">
        <v>122</v>
      </c>
      <c r="C162" s="180">
        <v>166</v>
      </c>
      <c r="D162" s="182" t="s">
        <v>123</v>
      </c>
      <c r="E162" s="183">
        <v>43604</v>
      </c>
      <c r="F162" s="181">
        <v>2</v>
      </c>
      <c r="G162" s="181">
        <v>9</v>
      </c>
      <c r="H162" s="186">
        <v>9</v>
      </c>
      <c r="I162" s="181">
        <v>106</v>
      </c>
      <c r="J162" s="181">
        <v>70</v>
      </c>
      <c r="K162" s="186">
        <f t="shared" si="96"/>
        <v>97</v>
      </c>
      <c r="L162" s="187">
        <f t="shared" si="97"/>
        <v>36</v>
      </c>
      <c r="M162" s="188">
        <f t="shared" si="98"/>
        <v>9</v>
      </c>
      <c r="N162" s="188">
        <f t="shared" si="99"/>
        <v>27</v>
      </c>
      <c r="O162" s="181" t="str">
        <f t="shared" ref="O162:O165" si="103">IF(M162&gt;=19.5,"70%",IF(M162&gt;=13.5,"50%",IF(M162&gt;=5.5,"30%",IF(M162&gt;=0.1,"15%"))))</f>
        <v>30%</v>
      </c>
      <c r="P162" s="181">
        <f t="shared" si="100"/>
        <v>8.1</v>
      </c>
      <c r="Q162" s="181">
        <v>0.2</v>
      </c>
      <c r="R162" s="188">
        <f t="shared" si="101"/>
        <v>9.1999999999999993</v>
      </c>
      <c r="S162" s="188">
        <f t="shared" si="102"/>
        <v>9.1999999999999993</v>
      </c>
      <c r="T162" s="313">
        <f>S162</f>
        <v>9.1999999999999993</v>
      </c>
    </row>
    <row r="163" spans="1:20" x14ac:dyDescent="0.3">
      <c r="A163" s="192">
        <v>156</v>
      </c>
      <c r="B163" s="194" t="s">
        <v>472</v>
      </c>
      <c r="C163" s="180">
        <v>461</v>
      </c>
      <c r="D163" s="194"/>
      <c r="E163" s="183">
        <v>43604</v>
      </c>
      <c r="F163" s="195">
        <v>2</v>
      </c>
      <c r="G163" s="181">
        <v>22</v>
      </c>
      <c r="H163" s="181">
        <v>22</v>
      </c>
      <c r="I163" s="181">
        <v>91</v>
      </c>
      <c r="J163" s="181">
        <v>70</v>
      </c>
      <c r="K163" s="181">
        <f t="shared" si="96"/>
        <v>69</v>
      </c>
      <c r="L163" s="181">
        <f t="shared" si="97"/>
        <v>21</v>
      </c>
      <c r="M163" s="181">
        <f t="shared" si="98"/>
        <v>22</v>
      </c>
      <c r="N163" s="181">
        <f t="shared" si="99"/>
        <v>-1</v>
      </c>
      <c r="O163" s="181" t="str">
        <f t="shared" si="103"/>
        <v>70%</v>
      </c>
      <c r="P163" s="181">
        <f t="shared" si="100"/>
        <v>-0.7</v>
      </c>
      <c r="Q163" s="192">
        <v>0.1</v>
      </c>
      <c r="R163" s="181">
        <f t="shared" si="101"/>
        <v>21.3</v>
      </c>
      <c r="S163" s="181">
        <f t="shared" si="102"/>
        <v>21.3</v>
      </c>
      <c r="T163" s="181">
        <v>22</v>
      </c>
    </row>
    <row r="164" spans="1:20" x14ac:dyDescent="0.3">
      <c r="A164" s="192">
        <v>157</v>
      </c>
      <c r="B164" s="182" t="s">
        <v>173</v>
      </c>
      <c r="C164" s="180">
        <v>357</v>
      </c>
      <c r="D164" s="182"/>
      <c r="E164" s="183">
        <v>43604</v>
      </c>
      <c r="F164" s="181">
        <v>1</v>
      </c>
      <c r="G164" s="181">
        <v>23</v>
      </c>
      <c r="H164" s="181">
        <v>23</v>
      </c>
      <c r="I164" s="181">
        <v>95</v>
      </c>
      <c r="J164" s="181">
        <v>70</v>
      </c>
      <c r="K164" s="181">
        <f t="shared" si="96"/>
        <v>72</v>
      </c>
      <c r="L164" s="181">
        <f t="shared" si="97"/>
        <v>25</v>
      </c>
      <c r="M164" s="181">
        <f t="shared" si="98"/>
        <v>23</v>
      </c>
      <c r="N164" s="181">
        <f t="shared" si="99"/>
        <v>2</v>
      </c>
      <c r="O164" s="181" t="str">
        <f t="shared" si="103"/>
        <v>70%</v>
      </c>
      <c r="P164" s="181">
        <f t="shared" si="100"/>
        <v>1.4</v>
      </c>
      <c r="Q164" s="192">
        <v>0.1</v>
      </c>
      <c r="R164" s="181">
        <f t="shared" si="101"/>
        <v>23.1</v>
      </c>
      <c r="S164" s="181">
        <f t="shared" si="102"/>
        <v>23.1</v>
      </c>
      <c r="T164" s="181">
        <v>23</v>
      </c>
    </row>
    <row r="165" spans="1:20" x14ac:dyDescent="0.3">
      <c r="A165" s="192">
        <v>158</v>
      </c>
      <c r="B165" s="199" t="s">
        <v>190</v>
      </c>
      <c r="C165" s="180">
        <v>363</v>
      </c>
      <c r="D165" s="200"/>
      <c r="E165" s="183">
        <v>43604</v>
      </c>
      <c r="F165" s="201">
        <v>1</v>
      </c>
      <c r="G165" s="188">
        <v>16</v>
      </c>
      <c r="H165" s="186">
        <f>G165</f>
        <v>16</v>
      </c>
      <c r="I165" s="181">
        <v>86</v>
      </c>
      <c r="J165" s="181">
        <v>70</v>
      </c>
      <c r="K165" s="186">
        <f t="shared" si="96"/>
        <v>70</v>
      </c>
      <c r="L165" s="181">
        <f t="shared" si="97"/>
        <v>16</v>
      </c>
      <c r="M165" s="188">
        <f t="shared" si="98"/>
        <v>16</v>
      </c>
      <c r="N165" s="188">
        <f t="shared" si="99"/>
        <v>0</v>
      </c>
      <c r="O165" s="181" t="str">
        <f t="shared" si="103"/>
        <v>50%</v>
      </c>
      <c r="P165" s="181">
        <f t="shared" si="100"/>
        <v>0</v>
      </c>
      <c r="Q165" s="192">
        <v>0.1</v>
      </c>
      <c r="R165" s="188">
        <f t="shared" si="101"/>
        <v>16</v>
      </c>
      <c r="S165" s="188">
        <f t="shared" si="102"/>
        <v>16</v>
      </c>
      <c r="T165" s="181">
        <v>16</v>
      </c>
    </row>
    <row r="166" spans="1:20" x14ac:dyDescent="0.3">
      <c r="A166" s="192">
        <v>159</v>
      </c>
      <c r="B166" s="180" t="s">
        <v>634</v>
      </c>
      <c r="C166" s="180">
        <v>3</v>
      </c>
      <c r="D166" s="182"/>
      <c r="E166" s="183">
        <v>43604</v>
      </c>
      <c r="F166" s="181">
        <v>3</v>
      </c>
      <c r="G166" s="188">
        <v>3.5</v>
      </c>
      <c r="H166" s="181">
        <v>4</v>
      </c>
      <c r="I166" s="181">
        <v>85</v>
      </c>
      <c r="J166" s="181">
        <v>70</v>
      </c>
      <c r="K166" s="181">
        <f t="shared" si="96"/>
        <v>81</v>
      </c>
      <c r="L166" s="181">
        <f t="shared" si="97"/>
        <v>15</v>
      </c>
      <c r="M166" s="188">
        <f t="shared" si="98"/>
        <v>3.5</v>
      </c>
      <c r="N166" s="188">
        <f t="shared" si="99"/>
        <v>11.5</v>
      </c>
      <c r="O166" s="198">
        <v>0.3</v>
      </c>
      <c r="P166" s="188">
        <f t="shared" si="100"/>
        <v>3.4499999999999997</v>
      </c>
      <c r="Q166" s="188">
        <v>0.1</v>
      </c>
      <c r="R166" s="188">
        <f t="shared" si="101"/>
        <v>3.6</v>
      </c>
      <c r="S166" s="188">
        <f t="shared" si="102"/>
        <v>3.6</v>
      </c>
      <c r="T166" s="188">
        <f>S166</f>
        <v>3.6</v>
      </c>
    </row>
    <row r="167" spans="1:20" x14ac:dyDescent="0.3">
      <c r="A167" s="192">
        <v>160</v>
      </c>
      <c r="B167" s="180" t="s">
        <v>237</v>
      </c>
      <c r="C167" s="180">
        <v>195</v>
      </c>
      <c r="D167" s="182" t="s">
        <v>24</v>
      </c>
      <c r="E167" s="183">
        <v>43604</v>
      </c>
      <c r="F167" s="181">
        <v>2</v>
      </c>
      <c r="G167" s="181">
        <v>5.0999999999999996</v>
      </c>
      <c r="H167" s="186">
        <v>5</v>
      </c>
      <c r="I167" s="181">
        <v>78</v>
      </c>
      <c r="J167" s="181">
        <v>70</v>
      </c>
      <c r="K167" s="186">
        <f t="shared" si="96"/>
        <v>73</v>
      </c>
      <c r="L167" s="187">
        <f t="shared" si="97"/>
        <v>8</v>
      </c>
      <c r="M167" s="188">
        <f t="shared" si="98"/>
        <v>5.0999999999999996</v>
      </c>
      <c r="N167" s="188">
        <f t="shared" si="99"/>
        <v>2.9000000000000004</v>
      </c>
      <c r="O167" s="198">
        <v>0.3</v>
      </c>
      <c r="P167" s="181">
        <v>0.1</v>
      </c>
      <c r="Q167" s="192">
        <v>0.1</v>
      </c>
      <c r="R167" s="181">
        <v>5.0999999999999996</v>
      </c>
      <c r="S167" s="188">
        <f t="shared" si="102"/>
        <v>5.0999999999999996</v>
      </c>
      <c r="T167" s="313">
        <f>S167</f>
        <v>5.0999999999999996</v>
      </c>
    </row>
    <row r="168" spans="1:20" x14ac:dyDescent="0.3">
      <c r="A168" s="192">
        <v>161</v>
      </c>
      <c r="B168" s="180" t="s">
        <v>264</v>
      </c>
      <c r="C168" s="180">
        <v>180</v>
      </c>
      <c r="D168" s="182"/>
      <c r="E168" s="183">
        <v>43604</v>
      </c>
      <c r="F168" s="181">
        <v>1</v>
      </c>
      <c r="G168" s="181">
        <v>13</v>
      </c>
      <c r="H168" s="186">
        <v>13</v>
      </c>
      <c r="I168" s="181">
        <v>89</v>
      </c>
      <c r="J168" s="181">
        <v>70</v>
      </c>
      <c r="K168" s="186">
        <f t="shared" si="96"/>
        <v>76</v>
      </c>
      <c r="L168" s="187">
        <f t="shared" si="97"/>
        <v>19</v>
      </c>
      <c r="M168" s="188">
        <f t="shared" si="98"/>
        <v>13</v>
      </c>
      <c r="N168" s="188">
        <f t="shared" si="99"/>
        <v>6</v>
      </c>
      <c r="O168" s="198">
        <v>0.3</v>
      </c>
      <c r="P168" s="181">
        <f t="shared" ref="P168:P183" si="104">N168*O168</f>
        <v>1.7999999999999998</v>
      </c>
      <c r="Q168" s="192">
        <v>0.1</v>
      </c>
      <c r="R168" s="188">
        <f>IF(M168&gt;=L168,(M168+P168),M168+Q168)</f>
        <v>13.1</v>
      </c>
      <c r="S168" s="188">
        <f t="shared" si="102"/>
        <v>13.1</v>
      </c>
      <c r="T168" s="313">
        <f>S168</f>
        <v>13.1</v>
      </c>
    </row>
    <row r="169" spans="1:20" x14ac:dyDescent="0.3">
      <c r="A169" s="192">
        <v>162</v>
      </c>
      <c r="B169" s="180" t="s">
        <v>278</v>
      </c>
      <c r="C169" s="180">
        <v>315</v>
      </c>
      <c r="D169" s="182"/>
      <c r="E169" s="183">
        <v>43604</v>
      </c>
      <c r="F169" s="181">
        <v>2</v>
      </c>
      <c r="G169" s="188">
        <v>10.1</v>
      </c>
      <c r="H169" s="186">
        <v>10</v>
      </c>
      <c r="I169" s="181">
        <v>102</v>
      </c>
      <c r="J169" s="181">
        <v>70</v>
      </c>
      <c r="K169" s="186">
        <f t="shared" si="96"/>
        <v>92</v>
      </c>
      <c r="L169" s="187">
        <f t="shared" si="97"/>
        <v>32</v>
      </c>
      <c r="M169" s="188">
        <f t="shared" si="98"/>
        <v>10.1</v>
      </c>
      <c r="N169" s="188">
        <f t="shared" si="99"/>
        <v>21.9</v>
      </c>
      <c r="O169" s="181" t="str">
        <f>IF(M169&gt;=19.5,"70%",IF(M169&gt;=13.5,"50%",IF(M169&gt;=5.5,"30%",IF(M169&gt;=0.1,"15%"))))</f>
        <v>30%</v>
      </c>
      <c r="P169" s="181">
        <f t="shared" si="104"/>
        <v>6.5699999999999994</v>
      </c>
      <c r="Q169" s="192">
        <v>0.1</v>
      </c>
      <c r="R169" s="188">
        <f>IF(M169&gt;=L169,(M169+P169),M169+Q169)</f>
        <v>10.199999999999999</v>
      </c>
      <c r="S169" s="188">
        <f t="shared" si="102"/>
        <v>10.199999999999999</v>
      </c>
      <c r="T169" s="313">
        <f>S169</f>
        <v>10.199999999999999</v>
      </c>
    </row>
    <row r="170" spans="1:20" x14ac:dyDescent="0.3">
      <c r="A170" s="192">
        <v>163</v>
      </c>
      <c r="B170" s="180" t="s">
        <v>567</v>
      </c>
      <c r="C170" s="180">
        <v>289</v>
      </c>
      <c r="D170" s="182" t="s">
        <v>24</v>
      </c>
      <c r="E170" s="183">
        <v>43604</v>
      </c>
      <c r="F170" s="181">
        <v>2</v>
      </c>
      <c r="G170" s="188">
        <v>12</v>
      </c>
      <c r="H170" s="186">
        <v>12</v>
      </c>
      <c r="I170" s="317">
        <v>99</v>
      </c>
      <c r="J170" s="317">
        <v>70</v>
      </c>
      <c r="K170" s="313">
        <f t="shared" si="96"/>
        <v>87</v>
      </c>
      <c r="L170" s="317">
        <f t="shared" si="97"/>
        <v>29</v>
      </c>
      <c r="M170" s="318">
        <f t="shared" si="98"/>
        <v>12</v>
      </c>
      <c r="N170" s="318">
        <f t="shared" si="99"/>
        <v>17</v>
      </c>
      <c r="O170" s="319">
        <v>0.3</v>
      </c>
      <c r="P170" s="317">
        <f t="shared" si="104"/>
        <v>5.0999999999999996</v>
      </c>
      <c r="Q170" s="192">
        <v>0.1</v>
      </c>
      <c r="R170" s="318">
        <f>IF(M170&gt;=L170,(M170+P170),M170+Q170)</f>
        <v>12.1</v>
      </c>
      <c r="S170" s="188">
        <f t="shared" si="102"/>
        <v>12.1</v>
      </c>
      <c r="T170" s="313">
        <f>S170</f>
        <v>12.1</v>
      </c>
    </row>
    <row r="171" spans="1:20" x14ac:dyDescent="0.3">
      <c r="A171" s="192">
        <v>164</v>
      </c>
      <c r="B171" s="194" t="s">
        <v>560</v>
      </c>
      <c r="C171" s="180">
        <v>492</v>
      </c>
      <c r="D171" s="194"/>
      <c r="E171" s="183">
        <v>43604</v>
      </c>
      <c r="F171" s="195">
        <v>2</v>
      </c>
      <c r="G171" s="181">
        <v>24</v>
      </c>
      <c r="H171" s="181">
        <v>24</v>
      </c>
      <c r="I171" s="181">
        <v>95</v>
      </c>
      <c r="J171" s="181">
        <v>70</v>
      </c>
      <c r="K171" s="181">
        <f t="shared" si="96"/>
        <v>71</v>
      </c>
      <c r="L171" s="181">
        <f t="shared" si="97"/>
        <v>25</v>
      </c>
      <c r="M171" s="181">
        <f t="shared" si="98"/>
        <v>24</v>
      </c>
      <c r="N171" s="181">
        <f t="shared" si="99"/>
        <v>1</v>
      </c>
      <c r="O171" s="181" t="str">
        <f>IF(M171&gt;=19.5,"70%",IF(M171&gt;=13.5,"50%",IF(M171&gt;=5.5,"30%",IF(M171&gt;=0.1,"15%"))))</f>
        <v>70%</v>
      </c>
      <c r="P171" s="181">
        <f t="shared" si="104"/>
        <v>0.7</v>
      </c>
      <c r="Q171" s="192">
        <v>0.1</v>
      </c>
      <c r="R171" s="181">
        <f>IF(M171&gt;=L171,(M171+P171),M171+Q171)</f>
        <v>24.1</v>
      </c>
      <c r="S171" s="181">
        <f t="shared" si="102"/>
        <v>24.1</v>
      </c>
      <c r="T171" s="181">
        <v>22</v>
      </c>
    </row>
    <row r="172" spans="1:20" x14ac:dyDescent="0.3">
      <c r="A172" s="192">
        <v>165</v>
      </c>
      <c r="B172" s="194" t="s">
        <v>559</v>
      </c>
      <c r="C172" s="180">
        <v>469</v>
      </c>
      <c r="D172" s="194"/>
      <c r="E172" s="183">
        <v>43604</v>
      </c>
      <c r="F172" s="195">
        <v>1</v>
      </c>
      <c r="G172" s="181">
        <v>19</v>
      </c>
      <c r="H172" s="181">
        <v>19</v>
      </c>
      <c r="I172" s="181">
        <v>89</v>
      </c>
      <c r="J172" s="181">
        <v>70</v>
      </c>
      <c r="K172" s="181">
        <f t="shared" si="96"/>
        <v>70</v>
      </c>
      <c r="L172" s="181">
        <f t="shared" si="97"/>
        <v>19</v>
      </c>
      <c r="M172" s="181">
        <f t="shared" si="98"/>
        <v>19</v>
      </c>
      <c r="N172" s="181">
        <f t="shared" si="99"/>
        <v>0</v>
      </c>
      <c r="O172" s="198">
        <v>0.7</v>
      </c>
      <c r="P172" s="181">
        <f t="shared" si="104"/>
        <v>0</v>
      </c>
      <c r="Q172" s="192">
        <v>0.1</v>
      </c>
      <c r="R172" s="181">
        <f>IF(M172&gt;=L172,(M172+P172),M172+Q172)</f>
        <v>19</v>
      </c>
      <c r="S172" s="181">
        <f t="shared" si="102"/>
        <v>19</v>
      </c>
      <c r="T172" s="181">
        <v>19</v>
      </c>
    </row>
    <row r="173" spans="1:20" x14ac:dyDescent="0.3">
      <c r="A173" s="192">
        <v>166</v>
      </c>
      <c r="B173" s="194" t="s">
        <v>558</v>
      </c>
      <c r="C173" s="180">
        <v>493</v>
      </c>
      <c r="D173" s="194" t="s">
        <v>24</v>
      </c>
      <c r="E173" s="183">
        <v>43604</v>
      </c>
      <c r="F173" s="195">
        <v>1</v>
      </c>
      <c r="G173" s="181">
        <v>24</v>
      </c>
      <c r="H173" s="186">
        <v>24</v>
      </c>
      <c r="I173" s="181">
        <v>105</v>
      </c>
      <c r="J173" s="181">
        <v>70</v>
      </c>
      <c r="K173" s="186">
        <f t="shared" si="96"/>
        <v>81</v>
      </c>
      <c r="L173" s="187">
        <f t="shared" si="97"/>
        <v>35</v>
      </c>
      <c r="M173" s="188">
        <f t="shared" si="98"/>
        <v>24</v>
      </c>
      <c r="N173" s="188">
        <f t="shared" si="99"/>
        <v>11</v>
      </c>
      <c r="O173" s="181" t="str">
        <f>IF(M173&gt;=19.5,"70%",IF(M173&gt;=13.5,"50%",IF(M173&gt;=5.5,"30%",IF(M173&gt;=0.1,"15%"))))</f>
        <v>70%</v>
      </c>
      <c r="P173" s="181">
        <f t="shared" si="104"/>
        <v>7.6999999999999993</v>
      </c>
      <c r="Q173" s="181">
        <v>0.1</v>
      </c>
      <c r="R173" s="188">
        <v>24</v>
      </c>
      <c r="S173" s="188">
        <v>24</v>
      </c>
      <c r="T173" s="313">
        <v>24</v>
      </c>
    </row>
    <row r="174" spans="1:20" x14ac:dyDescent="0.3">
      <c r="A174" s="192">
        <v>167</v>
      </c>
      <c r="B174" s="180" t="s">
        <v>320</v>
      </c>
      <c r="C174" s="180">
        <v>389</v>
      </c>
      <c r="D174" s="182" t="s">
        <v>24</v>
      </c>
      <c r="E174" s="183">
        <v>43604</v>
      </c>
      <c r="F174" s="181">
        <v>1</v>
      </c>
      <c r="G174" s="188">
        <v>7</v>
      </c>
      <c r="H174" s="186">
        <v>7</v>
      </c>
      <c r="I174" s="181">
        <v>84</v>
      </c>
      <c r="J174" s="181">
        <v>70</v>
      </c>
      <c r="K174" s="186">
        <f t="shared" si="96"/>
        <v>77</v>
      </c>
      <c r="L174" s="187">
        <f t="shared" si="97"/>
        <v>14</v>
      </c>
      <c r="M174" s="188">
        <f t="shared" si="98"/>
        <v>7</v>
      </c>
      <c r="N174" s="188">
        <f t="shared" si="99"/>
        <v>7</v>
      </c>
      <c r="O174" s="181" t="str">
        <f>IF(M174&gt;=19.5,"70%",IF(M174&gt;=13.5,"50%",IF(M174&gt;=5.5,"30%",IF(M174&gt;=0.1,"15%"))))</f>
        <v>30%</v>
      </c>
      <c r="P174" s="181">
        <f t="shared" si="104"/>
        <v>2.1</v>
      </c>
      <c r="Q174" s="192">
        <v>0.1</v>
      </c>
      <c r="R174" s="188">
        <f t="shared" ref="R174:R183" si="105">IF(M174&gt;=L174,(M174+P174),M174+Q174)</f>
        <v>7.1</v>
      </c>
      <c r="S174" s="188">
        <f t="shared" ref="S174:S183" si="106">IF(I174&gt;1,(R174),G174)</f>
        <v>7.1</v>
      </c>
      <c r="T174" s="313">
        <f>S174</f>
        <v>7.1</v>
      </c>
    </row>
    <row r="175" spans="1:20" x14ac:dyDescent="0.3">
      <c r="A175" s="192">
        <v>168</v>
      </c>
      <c r="B175" s="180" t="s">
        <v>562</v>
      </c>
      <c r="C175" s="180">
        <v>233</v>
      </c>
      <c r="D175" s="182" t="s">
        <v>24</v>
      </c>
      <c r="E175" s="183">
        <v>43604</v>
      </c>
      <c r="F175" s="181">
        <v>1</v>
      </c>
      <c r="G175" s="181">
        <v>16</v>
      </c>
      <c r="H175" s="186">
        <f>G175</f>
        <v>16</v>
      </c>
      <c r="I175" s="181">
        <v>89</v>
      </c>
      <c r="J175" s="181">
        <v>70</v>
      </c>
      <c r="K175" s="186">
        <f t="shared" si="96"/>
        <v>73</v>
      </c>
      <c r="L175" s="187">
        <f t="shared" si="97"/>
        <v>19</v>
      </c>
      <c r="M175" s="188">
        <f t="shared" si="98"/>
        <v>16</v>
      </c>
      <c r="N175" s="188">
        <f t="shared" si="99"/>
        <v>3</v>
      </c>
      <c r="O175" s="181" t="str">
        <f>IF(M175&gt;=19.5,"70%",IF(M175&gt;=13.5,"50%",IF(M175&gt;=5.5,"30%",IF(M175&gt;=0.1,"15%"))))</f>
        <v>50%</v>
      </c>
      <c r="P175" s="181">
        <f t="shared" si="104"/>
        <v>1.5</v>
      </c>
      <c r="Q175" s="192">
        <v>0.1</v>
      </c>
      <c r="R175" s="188">
        <f t="shared" si="105"/>
        <v>16.100000000000001</v>
      </c>
      <c r="S175" s="188">
        <f t="shared" si="106"/>
        <v>16.100000000000001</v>
      </c>
      <c r="T175" s="313">
        <f>S175</f>
        <v>16.100000000000001</v>
      </c>
    </row>
    <row r="176" spans="1:20" x14ac:dyDescent="0.3">
      <c r="A176" s="192">
        <v>169</v>
      </c>
      <c r="B176" s="180" t="s">
        <v>330</v>
      </c>
      <c r="C176" s="180">
        <v>393</v>
      </c>
      <c r="D176" s="182" t="s">
        <v>34</v>
      </c>
      <c r="E176" s="183">
        <v>43604</v>
      </c>
      <c r="F176" s="181">
        <v>3</v>
      </c>
      <c r="G176" s="181">
        <v>15</v>
      </c>
      <c r="H176" s="181">
        <v>15</v>
      </c>
      <c r="I176" s="181">
        <v>86</v>
      </c>
      <c r="J176" s="181">
        <v>70</v>
      </c>
      <c r="K176" s="186">
        <v>69</v>
      </c>
      <c r="L176" s="187">
        <f t="shared" si="97"/>
        <v>16</v>
      </c>
      <c r="M176" s="188">
        <f t="shared" si="98"/>
        <v>15</v>
      </c>
      <c r="N176" s="188">
        <f t="shared" si="99"/>
        <v>1</v>
      </c>
      <c r="O176" s="181" t="str">
        <f>IF(M176&gt;=19.5,"70%",IF(M176&gt;=13.5,"50%",IF(M176&gt;=5.5,"30%",IF(M176&gt;=0.1,"15%"))))</f>
        <v>50%</v>
      </c>
      <c r="P176" s="181">
        <f t="shared" si="104"/>
        <v>0.5</v>
      </c>
      <c r="Q176" s="192">
        <v>0.1</v>
      </c>
      <c r="R176" s="188">
        <f t="shared" si="105"/>
        <v>15.1</v>
      </c>
      <c r="S176" s="188">
        <f t="shared" si="106"/>
        <v>15.1</v>
      </c>
      <c r="T176" s="313">
        <f>S176</f>
        <v>15.1</v>
      </c>
    </row>
    <row r="177" spans="1:20" x14ac:dyDescent="0.3">
      <c r="A177" s="192">
        <v>170</v>
      </c>
      <c r="B177" s="194" t="s">
        <v>546</v>
      </c>
      <c r="C177" s="180">
        <v>494</v>
      </c>
      <c r="D177" s="194" t="s">
        <v>24</v>
      </c>
      <c r="E177" s="183">
        <v>43604</v>
      </c>
      <c r="F177" s="195">
        <v>2</v>
      </c>
      <c r="G177" s="188">
        <v>11</v>
      </c>
      <c r="H177" s="186">
        <v>11</v>
      </c>
      <c r="I177" s="181">
        <v>94</v>
      </c>
      <c r="J177" s="181">
        <v>70</v>
      </c>
      <c r="K177" s="186">
        <f t="shared" ref="K177:K183" si="107">I177-H177</f>
        <v>83</v>
      </c>
      <c r="L177" s="187">
        <f t="shared" si="97"/>
        <v>24</v>
      </c>
      <c r="M177" s="188">
        <f t="shared" si="98"/>
        <v>11</v>
      </c>
      <c r="N177" s="188">
        <f t="shared" si="99"/>
        <v>13</v>
      </c>
      <c r="O177" s="198">
        <v>0.5</v>
      </c>
      <c r="P177" s="181">
        <f t="shared" si="104"/>
        <v>6.5</v>
      </c>
      <c r="Q177" s="181" t="str">
        <f>IF(N177&lt;0,O177, "0.1")</f>
        <v>0.1</v>
      </c>
      <c r="R177" s="188">
        <f t="shared" si="105"/>
        <v>11.1</v>
      </c>
      <c r="S177" s="188">
        <f t="shared" si="106"/>
        <v>11.1</v>
      </c>
      <c r="T177" s="313">
        <f>S177</f>
        <v>11.1</v>
      </c>
    </row>
    <row r="178" spans="1:20" x14ac:dyDescent="0.3">
      <c r="A178" s="192">
        <v>171</v>
      </c>
      <c r="B178" s="199" t="s">
        <v>568</v>
      </c>
      <c r="C178" s="180">
        <v>405</v>
      </c>
      <c r="D178" s="200"/>
      <c r="E178" s="183">
        <v>43604</v>
      </c>
      <c r="F178" s="201">
        <v>1</v>
      </c>
      <c r="G178" s="181">
        <v>16</v>
      </c>
      <c r="H178" s="186">
        <f>G178</f>
        <v>16</v>
      </c>
      <c r="I178" s="181">
        <v>97</v>
      </c>
      <c r="J178" s="181">
        <v>70</v>
      </c>
      <c r="K178" s="186">
        <f t="shared" si="107"/>
        <v>81</v>
      </c>
      <c r="L178" s="187">
        <f t="shared" si="97"/>
        <v>27</v>
      </c>
      <c r="M178" s="188">
        <f t="shared" si="98"/>
        <v>16</v>
      </c>
      <c r="N178" s="188">
        <f t="shared" si="99"/>
        <v>11</v>
      </c>
      <c r="O178" s="181" t="str">
        <f t="shared" ref="O178:O183" si="108">IF(M178&gt;=19.5,"70%",IF(M178&gt;=13.5,"50%",IF(M178&gt;=5.5,"30%",IF(M178&gt;=0.1,"15%"))))</f>
        <v>50%</v>
      </c>
      <c r="P178" s="181">
        <f t="shared" si="104"/>
        <v>5.5</v>
      </c>
      <c r="Q178" s="192">
        <v>0.1</v>
      </c>
      <c r="R178" s="188">
        <f t="shared" si="105"/>
        <v>16.100000000000001</v>
      </c>
      <c r="S178" s="188">
        <f t="shared" si="106"/>
        <v>16.100000000000001</v>
      </c>
      <c r="T178" s="313">
        <f>S178</f>
        <v>16.100000000000001</v>
      </c>
    </row>
    <row r="179" spans="1:20" x14ac:dyDescent="0.3">
      <c r="A179" s="192">
        <v>172</v>
      </c>
      <c r="B179" s="194" t="s">
        <v>556</v>
      </c>
      <c r="C179" s="180">
        <v>495</v>
      </c>
      <c r="D179" s="194"/>
      <c r="E179" s="183">
        <v>43604</v>
      </c>
      <c r="F179" s="195">
        <v>2</v>
      </c>
      <c r="G179" s="181">
        <v>21</v>
      </c>
      <c r="H179" s="181">
        <v>21</v>
      </c>
      <c r="I179" s="181">
        <v>102</v>
      </c>
      <c r="J179" s="181">
        <v>70</v>
      </c>
      <c r="K179" s="181">
        <f t="shared" si="107"/>
        <v>81</v>
      </c>
      <c r="L179" s="181">
        <f t="shared" si="97"/>
        <v>32</v>
      </c>
      <c r="M179" s="181">
        <f t="shared" si="98"/>
        <v>21</v>
      </c>
      <c r="N179" s="181">
        <f t="shared" si="99"/>
        <v>11</v>
      </c>
      <c r="O179" s="181" t="str">
        <f t="shared" si="108"/>
        <v>70%</v>
      </c>
      <c r="P179" s="181">
        <f t="shared" si="104"/>
        <v>7.6999999999999993</v>
      </c>
      <c r="Q179" s="192">
        <v>0.1</v>
      </c>
      <c r="R179" s="181">
        <f t="shared" si="105"/>
        <v>21.1</v>
      </c>
      <c r="S179" s="181">
        <f t="shared" si="106"/>
        <v>21.1</v>
      </c>
      <c r="T179" s="181">
        <v>21</v>
      </c>
    </row>
    <row r="180" spans="1:20" x14ac:dyDescent="0.3">
      <c r="A180" s="192">
        <v>173</v>
      </c>
      <c r="B180" s="226" t="s">
        <v>396</v>
      </c>
      <c r="C180" s="189">
        <v>410</v>
      </c>
      <c r="D180" s="227" t="s">
        <v>24</v>
      </c>
      <c r="E180" s="183">
        <v>43604</v>
      </c>
      <c r="F180" s="228">
        <v>1</v>
      </c>
      <c r="G180" s="192">
        <v>14</v>
      </c>
      <c r="H180" s="192">
        <v>14</v>
      </c>
      <c r="I180" s="192">
        <v>92</v>
      </c>
      <c r="J180" s="192">
        <v>70</v>
      </c>
      <c r="K180" s="192">
        <f t="shared" si="107"/>
        <v>78</v>
      </c>
      <c r="L180" s="192">
        <f t="shared" si="97"/>
        <v>22</v>
      </c>
      <c r="M180" s="192">
        <f t="shared" si="98"/>
        <v>14</v>
      </c>
      <c r="N180" s="192">
        <f t="shared" si="99"/>
        <v>8</v>
      </c>
      <c r="O180" s="192" t="str">
        <f t="shared" si="108"/>
        <v>50%</v>
      </c>
      <c r="P180" s="192">
        <f t="shared" si="104"/>
        <v>4</v>
      </c>
      <c r="Q180" s="192">
        <v>0.1</v>
      </c>
      <c r="R180" s="192">
        <f t="shared" si="105"/>
        <v>14.1</v>
      </c>
      <c r="S180" s="192">
        <f t="shared" si="106"/>
        <v>14.1</v>
      </c>
      <c r="T180" s="519">
        <f>S180</f>
        <v>14.1</v>
      </c>
    </row>
    <row r="181" spans="1:20" x14ac:dyDescent="0.3">
      <c r="A181" s="192">
        <v>174</v>
      </c>
      <c r="B181" s="194" t="s">
        <v>561</v>
      </c>
      <c r="C181" s="180">
        <v>596</v>
      </c>
      <c r="D181" s="194"/>
      <c r="E181" s="183">
        <v>43604</v>
      </c>
      <c r="F181" s="195">
        <v>1</v>
      </c>
      <c r="G181" s="181">
        <v>24</v>
      </c>
      <c r="H181" s="181">
        <v>24</v>
      </c>
      <c r="I181" s="181">
        <v>97</v>
      </c>
      <c r="J181" s="181">
        <v>70</v>
      </c>
      <c r="K181" s="181">
        <f t="shared" si="107"/>
        <v>73</v>
      </c>
      <c r="L181" s="181">
        <f t="shared" si="97"/>
        <v>27</v>
      </c>
      <c r="M181" s="181">
        <f t="shared" si="98"/>
        <v>24</v>
      </c>
      <c r="N181" s="181">
        <f t="shared" si="99"/>
        <v>3</v>
      </c>
      <c r="O181" s="181" t="str">
        <f t="shared" si="108"/>
        <v>70%</v>
      </c>
      <c r="P181" s="181">
        <f t="shared" si="104"/>
        <v>2.0999999999999996</v>
      </c>
      <c r="Q181" s="192">
        <v>0.1</v>
      </c>
      <c r="R181" s="181">
        <f t="shared" si="105"/>
        <v>24.1</v>
      </c>
      <c r="S181" s="181">
        <f t="shared" si="106"/>
        <v>24.1</v>
      </c>
      <c r="T181" s="181">
        <v>24</v>
      </c>
    </row>
    <row r="182" spans="1:20" x14ac:dyDescent="0.3">
      <c r="A182" s="192">
        <v>175</v>
      </c>
      <c r="B182" s="194" t="s">
        <v>477</v>
      </c>
      <c r="C182" s="180">
        <v>466</v>
      </c>
      <c r="D182" s="194"/>
      <c r="E182" s="441" t="s">
        <v>569</v>
      </c>
      <c r="F182" s="195">
        <v>1</v>
      </c>
      <c r="G182" s="181">
        <v>24</v>
      </c>
      <c r="H182" s="181">
        <v>24</v>
      </c>
      <c r="I182" s="181">
        <v>101</v>
      </c>
      <c r="J182" s="181">
        <v>70</v>
      </c>
      <c r="K182" s="181">
        <f>I182-H182</f>
        <v>77</v>
      </c>
      <c r="L182" s="181">
        <f>I182-J182</f>
        <v>31</v>
      </c>
      <c r="M182" s="181">
        <f>G182</f>
        <v>24</v>
      </c>
      <c r="N182" s="181">
        <f>L182-M182</f>
        <v>7</v>
      </c>
      <c r="O182" s="181" t="str">
        <f t="shared" si="108"/>
        <v>70%</v>
      </c>
      <c r="P182" s="181">
        <f>N182*O182</f>
        <v>4.8999999999999995</v>
      </c>
      <c r="Q182" s="192">
        <v>0.1</v>
      </c>
      <c r="R182" s="181">
        <f>IF(M182&gt;=L182,(M182+P182),M182+Q182)</f>
        <v>24.1</v>
      </c>
      <c r="S182" s="181">
        <f>IF(I182&gt;1,(R182),G182)</f>
        <v>24.1</v>
      </c>
      <c r="T182" s="181">
        <v>24</v>
      </c>
    </row>
    <row r="183" spans="1:20" x14ac:dyDescent="0.3">
      <c r="A183" s="192">
        <v>176</v>
      </c>
      <c r="B183" s="194" t="s">
        <v>557</v>
      </c>
      <c r="C183" s="180">
        <v>497</v>
      </c>
      <c r="D183" s="194" t="s">
        <v>24</v>
      </c>
      <c r="E183" s="183">
        <v>43604</v>
      </c>
      <c r="F183" s="195">
        <v>1</v>
      </c>
      <c r="G183" s="181">
        <v>8</v>
      </c>
      <c r="H183" s="186">
        <v>8</v>
      </c>
      <c r="I183" s="181">
        <v>79</v>
      </c>
      <c r="J183" s="181">
        <v>70</v>
      </c>
      <c r="K183" s="186">
        <f t="shared" si="107"/>
        <v>71</v>
      </c>
      <c r="L183" s="187">
        <f t="shared" si="97"/>
        <v>9</v>
      </c>
      <c r="M183" s="188">
        <f t="shared" si="98"/>
        <v>8</v>
      </c>
      <c r="N183" s="188">
        <f t="shared" si="99"/>
        <v>1</v>
      </c>
      <c r="O183" s="181" t="str">
        <f t="shared" si="108"/>
        <v>30%</v>
      </c>
      <c r="P183" s="181">
        <f t="shared" si="104"/>
        <v>0.3</v>
      </c>
      <c r="Q183" s="181" t="str">
        <f>IF(N183&lt;0,O183, "0.1")</f>
        <v>0.1</v>
      </c>
      <c r="R183" s="188">
        <f t="shared" si="105"/>
        <v>8.1</v>
      </c>
      <c r="S183" s="188">
        <f t="shared" si="106"/>
        <v>8.1</v>
      </c>
      <c r="T183" s="313">
        <f>S183</f>
        <v>8.1</v>
      </c>
    </row>
    <row r="184" spans="1:20" ht="15" thickBot="1" x14ac:dyDescent="0.35">
      <c r="A184" s="607">
        <v>43638</v>
      </c>
      <c r="B184" s="595"/>
      <c r="C184" s="595"/>
      <c r="D184" s="595"/>
      <c r="E184" s="595"/>
      <c r="F184" s="595"/>
      <c r="G184" s="595"/>
      <c r="H184" s="595"/>
      <c r="I184" s="595"/>
      <c r="J184" s="595"/>
      <c r="K184" s="595"/>
      <c r="L184" s="595"/>
      <c r="M184" s="595"/>
      <c r="N184" s="595"/>
      <c r="O184" s="595"/>
      <c r="P184" s="595"/>
      <c r="Q184" s="595"/>
      <c r="R184" s="595"/>
      <c r="S184" s="595"/>
      <c r="T184" s="595"/>
    </row>
    <row r="185" spans="1:20" x14ac:dyDescent="0.3">
      <c r="A185" s="362">
        <v>177</v>
      </c>
      <c r="B185" s="455" t="s">
        <v>150</v>
      </c>
      <c r="C185" s="455">
        <v>76</v>
      </c>
      <c r="D185" s="456" t="s">
        <v>34</v>
      </c>
      <c r="E185" s="520">
        <v>43638</v>
      </c>
      <c r="F185" s="458">
        <v>1</v>
      </c>
      <c r="G185" s="459">
        <v>18</v>
      </c>
      <c r="H185" s="460">
        <v>18</v>
      </c>
      <c r="I185" s="458">
        <v>96</v>
      </c>
      <c r="J185" s="458">
        <v>70</v>
      </c>
      <c r="K185" s="460">
        <f t="shared" ref="K185:K195" si="109">I185-H185</f>
        <v>78</v>
      </c>
      <c r="L185" s="461">
        <f t="shared" ref="L185:L207" si="110">I185-J185</f>
        <v>26</v>
      </c>
      <c r="M185" s="459">
        <f t="shared" ref="M185:M206" si="111">G185</f>
        <v>18</v>
      </c>
      <c r="N185" s="459">
        <f t="shared" ref="N185:N207" si="112">L185-M185</f>
        <v>8</v>
      </c>
      <c r="O185" s="458" t="str">
        <f t="shared" ref="O185:O202" si="113">IF(M185&gt;=19.5,"70%",IF(M185&gt;=13.5,"50%",IF(M185&gt;=5.5,"30%",IF(M185&gt;=0.1,"15%"))))</f>
        <v>50%</v>
      </c>
      <c r="P185" s="458">
        <f t="shared" ref="P185:P207" si="114">N185*O185</f>
        <v>4</v>
      </c>
      <c r="Q185" s="458">
        <v>0.1</v>
      </c>
      <c r="R185" s="459">
        <f t="shared" ref="R185:R205" si="115">IF(M185&gt;=L185,(M185+P185),M185+Q185)</f>
        <v>18.100000000000001</v>
      </c>
      <c r="S185" s="459">
        <f t="shared" ref="S185:S207" si="116">IF(I185&gt;1,(R185),G185)</f>
        <v>18.100000000000001</v>
      </c>
      <c r="T185" s="462">
        <f t="shared" ref="T185:T190" si="117">S185</f>
        <v>18.100000000000001</v>
      </c>
    </row>
    <row r="186" spans="1:20" x14ac:dyDescent="0.3">
      <c r="A186" s="331">
        <v>178</v>
      </c>
      <c r="B186" s="180" t="s">
        <v>246</v>
      </c>
      <c r="C186" s="180">
        <v>73</v>
      </c>
      <c r="D186" s="182" t="s">
        <v>110</v>
      </c>
      <c r="E186" s="197">
        <v>43638</v>
      </c>
      <c r="F186" s="181">
        <v>2</v>
      </c>
      <c r="G186" s="188">
        <v>18.399999999999999</v>
      </c>
      <c r="H186" s="186">
        <v>18</v>
      </c>
      <c r="I186" s="181">
        <v>96</v>
      </c>
      <c r="J186" s="181">
        <v>70</v>
      </c>
      <c r="K186" s="186">
        <f t="shared" si="109"/>
        <v>78</v>
      </c>
      <c r="L186" s="187">
        <f t="shared" si="110"/>
        <v>26</v>
      </c>
      <c r="M186" s="188">
        <f t="shared" si="111"/>
        <v>18.399999999999999</v>
      </c>
      <c r="N186" s="188">
        <f t="shared" si="112"/>
        <v>7.6000000000000014</v>
      </c>
      <c r="O186" s="181" t="str">
        <f t="shared" si="113"/>
        <v>50%</v>
      </c>
      <c r="P186" s="181">
        <f t="shared" si="114"/>
        <v>3.8000000000000007</v>
      </c>
      <c r="Q186" s="192">
        <v>0.1</v>
      </c>
      <c r="R186" s="188">
        <f t="shared" si="115"/>
        <v>18.5</v>
      </c>
      <c r="S186" s="188">
        <f t="shared" si="116"/>
        <v>18.5</v>
      </c>
      <c r="T186" s="142">
        <f t="shared" si="117"/>
        <v>18.5</v>
      </c>
    </row>
    <row r="187" spans="1:20" x14ac:dyDescent="0.3">
      <c r="A187" s="331">
        <v>179</v>
      </c>
      <c r="B187" s="189" t="s">
        <v>635</v>
      </c>
      <c r="C187" s="189">
        <v>347</v>
      </c>
      <c r="D187" s="196"/>
      <c r="E187" s="197">
        <v>43638</v>
      </c>
      <c r="F187" s="192">
        <v>1</v>
      </c>
      <c r="G187" s="190">
        <v>22</v>
      </c>
      <c r="H187" s="191">
        <v>22</v>
      </c>
      <c r="I187" s="192">
        <v>108</v>
      </c>
      <c r="J187" s="192">
        <v>70</v>
      </c>
      <c r="K187" s="191">
        <f t="shared" si="109"/>
        <v>86</v>
      </c>
      <c r="L187" s="193">
        <f t="shared" si="110"/>
        <v>38</v>
      </c>
      <c r="M187" s="190">
        <f t="shared" si="111"/>
        <v>22</v>
      </c>
      <c r="N187" s="190">
        <f t="shared" si="112"/>
        <v>16</v>
      </c>
      <c r="O187" s="192" t="str">
        <f t="shared" si="113"/>
        <v>70%</v>
      </c>
      <c r="P187" s="192">
        <f t="shared" si="114"/>
        <v>11.2</v>
      </c>
      <c r="Q187" s="192">
        <v>0.1</v>
      </c>
      <c r="R187" s="190">
        <f t="shared" si="115"/>
        <v>22.1</v>
      </c>
      <c r="S187" s="190">
        <f t="shared" si="116"/>
        <v>22.1</v>
      </c>
      <c r="T187" s="216">
        <f t="shared" si="117"/>
        <v>22.1</v>
      </c>
    </row>
    <row r="188" spans="1:20" x14ac:dyDescent="0.3">
      <c r="A188" s="331">
        <v>180</v>
      </c>
      <c r="B188" s="189" t="s">
        <v>71</v>
      </c>
      <c r="C188" s="189">
        <v>211</v>
      </c>
      <c r="D188" s="196" t="s">
        <v>72</v>
      </c>
      <c r="E188" s="197">
        <v>43638</v>
      </c>
      <c r="F188" s="192">
        <v>1</v>
      </c>
      <c r="G188" s="192">
        <v>14</v>
      </c>
      <c r="H188" s="191">
        <v>14</v>
      </c>
      <c r="I188" s="192">
        <v>101</v>
      </c>
      <c r="J188" s="192">
        <v>70</v>
      </c>
      <c r="K188" s="191">
        <f t="shared" si="109"/>
        <v>87</v>
      </c>
      <c r="L188" s="193">
        <f t="shared" si="110"/>
        <v>31</v>
      </c>
      <c r="M188" s="190">
        <f t="shared" si="111"/>
        <v>14</v>
      </c>
      <c r="N188" s="190">
        <f t="shared" si="112"/>
        <v>17</v>
      </c>
      <c r="O188" s="192" t="str">
        <f t="shared" si="113"/>
        <v>50%</v>
      </c>
      <c r="P188" s="192">
        <f t="shared" si="114"/>
        <v>8.5</v>
      </c>
      <c r="Q188" s="192">
        <v>0.1</v>
      </c>
      <c r="R188" s="190">
        <f t="shared" si="115"/>
        <v>14.1</v>
      </c>
      <c r="S188" s="190">
        <f t="shared" si="116"/>
        <v>14.1</v>
      </c>
      <c r="T188" s="216">
        <f t="shared" si="117"/>
        <v>14.1</v>
      </c>
    </row>
    <row r="189" spans="1:20" x14ac:dyDescent="0.3">
      <c r="A189" s="331">
        <v>181</v>
      </c>
      <c r="B189" s="199" t="s">
        <v>637</v>
      </c>
      <c r="C189" s="180">
        <v>499</v>
      </c>
      <c r="D189" s="200"/>
      <c r="E189" s="197">
        <v>43638</v>
      </c>
      <c r="F189" s="201">
        <v>1</v>
      </c>
      <c r="G189" s="192">
        <v>12</v>
      </c>
      <c r="H189" s="191">
        <v>12</v>
      </c>
      <c r="I189" s="192">
        <v>99</v>
      </c>
      <c r="J189" s="192">
        <v>70</v>
      </c>
      <c r="K189" s="191">
        <f t="shared" si="109"/>
        <v>87</v>
      </c>
      <c r="L189" s="193">
        <f t="shared" si="110"/>
        <v>29</v>
      </c>
      <c r="M189" s="190">
        <f t="shared" si="111"/>
        <v>12</v>
      </c>
      <c r="N189" s="190">
        <f t="shared" si="112"/>
        <v>17</v>
      </c>
      <c r="O189" s="192" t="str">
        <f t="shared" si="113"/>
        <v>30%</v>
      </c>
      <c r="P189" s="192">
        <f t="shared" si="114"/>
        <v>5.0999999999999996</v>
      </c>
      <c r="Q189" s="192">
        <v>0.1</v>
      </c>
      <c r="R189" s="190">
        <f t="shared" si="115"/>
        <v>12.1</v>
      </c>
      <c r="S189" s="190">
        <f t="shared" si="116"/>
        <v>12.1</v>
      </c>
      <c r="T189" s="216">
        <f t="shared" si="117"/>
        <v>12.1</v>
      </c>
    </row>
    <row r="190" spans="1:20" x14ac:dyDescent="0.3">
      <c r="A190" s="331">
        <v>182</v>
      </c>
      <c r="B190" s="189" t="s">
        <v>260</v>
      </c>
      <c r="C190" s="189">
        <v>112</v>
      </c>
      <c r="D190" s="196" t="s">
        <v>24</v>
      </c>
      <c r="E190" s="197">
        <v>43638</v>
      </c>
      <c r="F190" s="192">
        <v>1</v>
      </c>
      <c r="G190" s="190">
        <v>4</v>
      </c>
      <c r="H190" s="191">
        <v>4</v>
      </c>
      <c r="I190" s="192">
        <v>91</v>
      </c>
      <c r="J190" s="192">
        <v>70</v>
      </c>
      <c r="K190" s="191">
        <f t="shared" si="109"/>
        <v>87</v>
      </c>
      <c r="L190" s="193">
        <f t="shared" si="110"/>
        <v>21</v>
      </c>
      <c r="M190" s="190">
        <f t="shared" si="111"/>
        <v>4</v>
      </c>
      <c r="N190" s="190">
        <f t="shared" si="112"/>
        <v>17</v>
      </c>
      <c r="O190" s="314">
        <v>0.3</v>
      </c>
      <c r="P190" s="192">
        <f t="shared" si="114"/>
        <v>5.0999999999999996</v>
      </c>
      <c r="Q190" s="192">
        <v>0.1</v>
      </c>
      <c r="R190" s="190">
        <f t="shared" si="115"/>
        <v>4.0999999999999996</v>
      </c>
      <c r="S190" s="190">
        <f t="shared" si="116"/>
        <v>4.0999999999999996</v>
      </c>
      <c r="T190" s="216">
        <f t="shared" si="117"/>
        <v>4.0999999999999996</v>
      </c>
    </row>
    <row r="191" spans="1:20" x14ac:dyDescent="0.3">
      <c r="A191" s="331">
        <v>183</v>
      </c>
      <c r="B191" s="189" t="s">
        <v>639</v>
      </c>
      <c r="C191" s="189">
        <v>411</v>
      </c>
      <c r="D191" s="196" t="s">
        <v>24</v>
      </c>
      <c r="E191" s="197">
        <v>43638</v>
      </c>
      <c r="F191" s="192">
        <v>1</v>
      </c>
      <c r="G191" s="192">
        <v>6</v>
      </c>
      <c r="H191" s="191">
        <v>6</v>
      </c>
      <c r="I191" s="192">
        <v>81</v>
      </c>
      <c r="J191" s="192">
        <v>70</v>
      </c>
      <c r="K191" s="191">
        <f t="shared" si="109"/>
        <v>75</v>
      </c>
      <c r="L191" s="193">
        <f t="shared" si="110"/>
        <v>11</v>
      </c>
      <c r="M191" s="190">
        <f t="shared" si="111"/>
        <v>6</v>
      </c>
      <c r="N191" s="190">
        <f t="shared" si="112"/>
        <v>5</v>
      </c>
      <c r="O191" s="192" t="str">
        <f t="shared" si="113"/>
        <v>30%</v>
      </c>
      <c r="P191" s="192">
        <f t="shared" si="114"/>
        <v>1.5</v>
      </c>
      <c r="Q191" s="192">
        <v>0.1</v>
      </c>
      <c r="R191" s="190">
        <f t="shared" si="115"/>
        <v>6.1</v>
      </c>
      <c r="S191" s="190">
        <f t="shared" si="116"/>
        <v>6.1</v>
      </c>
      <c r="T191" s="216">
        <v>6</v>
      </c>
    </row>
    <row r="192" spans="1:20" x14ac:dyDescent="0.3">
      <c r="A192" s="331">
        <v>184</v>
      </c>
      <c r="B192" s="180" t="s">
        <v>357</v>
      </c>
      <c r="C192" s="180">
        <v>114</v>
      </c>
      <c r="D192" s="182" t="s">
        <v>34</v>
      </c>
      <c r="E192" s="197">
        <v>43638</v>
      </c>
      <c r="F192" s="181">
        <v>1</v>
      </c>
      <c r="G192" s="188">
        <v>6.3</v>
      </c>
      <c r="H192" s="186">
        <v>6</v>
      </c>
      <c r="I192" s="181">
        <v>82</v>
      </c>
      <c r="J192" s="181">
        <v>70</v>
      </c>
      <c r="K192" s="186">
        <f t="shared" si="109"/>
        <v>76</v>
      </c>
      <c r="L192" s="187">
        <f t="shared" si="110"/>
        <v>12</v>
      </c>
      <c r="M192" s="188">
        <f t="shared" si="111"/>
        <v>6.3</v>
      </c>
      <c r="N192" s="188">
        <f t="shared" si="112"/>
        <v>5.7</v>
      </c>
      <c r="O192" s="181" t="str">
        <f t="shared" si="113"/>
        <v>30%</v>
      </c>
      <c r="P192" s="181">
        <f t="shared" si="114"/>
        <v>1.71</v>
      </c>
      <c r="Q192" s="192">
        <v>0.1</v>
      </c>
      <c r="R192" s="188">
        <f t="shared" si="115"/>
        <v>6.3999999999999995</v>
      </c>
      <c r="S192" s="188">
        <f t="shared" si="116"/>
        <v>6.3999999999999995</v>
      </c>
      <c r="T192" s="142">
        <f t="shared" ref="T192:T198" si="118">S192</f>
        <v>6.3999999999999995</v>
      </c>
    </row>
    <row r="193" spans="1:20" x14ac:dyDescent="0.3">
      <c r="A193" s="331">
        <v>185</v>
      </c>
      <c r="B193" s="180" t="s">
        <v>43</v>
      </c>
      <c r="C193" s="180">
        <v>196</v>
      </c>
      <c r="D193" s="182" t="s">
        <v>24</v>
      </c>
      <c r="E193" s="197">
        <v>43638</v>
      </c>
      <c r="F193" s="181">
        <v>1</v>
      </c>
      <c r="G193" s="181">
        <v>6</v>
      </c>
      <c r="H193" s="186">
        <v>6</v>
      </c>
      <c r="I193" s="181">
        <v>89</v>
      </c>
      <c r="J193" s="181">
        <v>70</v>
      </c>
      <c r="K193" s="186">
        <f t="shared" si="109"/>
        <v>83</v>
      </c>
      <c r="L193" s="187">
        <f t="shared" si="110"/>
        <v>19</v>
      </c>
      <c r="M193" s="188">
        <f t="shared" si="111"/>
        <v>6</v>
      </c>
      <c r="N193" s="188">
        <f t="shared" si="112"/>
        <v>13</v>
      </c>
      <c r="O193" s="181" t="str">
        <f t="shared" si="113"/>
        <v>30%</v>
      </c>
      <c r="P193" s="181">
        <f t="shared" si="114"/>
        <v>3.9</v>
      </c>
      <c r="Q193" s="181" t="str">
        <f>IF(N193&lt;0,O193, "0.1")</f>
        <v>0.1</v>
      </c>
      <c r="R193" s="188">
        <f t="shared" si="115"/>
        <v>6.1</v>
      </c>
      <c r="S193" s="188">
        <f t="shared" si="116"/>
        <v>6.1</v>
      </c>
      <c r="T193" s="142">
        <f t="shared" si="118"/>
        <v>6.1</v>
      </c>
    </row>
    <row r="194" spans="1:20" x14ac:dyDescent="0.3">
      <c r="A194" s="331">
        <v>186</v>
      </c>
      <c r="B194" s="180" t="s">
        <v>462</v>
      </c>
      <c r="C194" s="180">
        <v>452</v>
      </c>
      <c r="D194" s="194"/>
      <c r="E194" s="197">
        <v>43638</v>
      </c>
      <c r="F194" s="195">
        <v>1</v>
      </c>
      <c r="G194" s="181">
        <v>12</v>
      </c>
      <c r="H194" s="186">
        <v>12</v>
      </c>
      <c r="I194" s="181">
        <v>95</v>
      </c>
      <c r="J194" s="181">
        <v>70</v>
      </c>
      <c r="K194" s="186">
        <f t="shared" si="109"/>
        <v>83</v>
      </c>
      <c r="L194" s="187">
        <f t="shared" si="110"/>
        <v>25</v>
      </c>
      <c r="M194" s="188">
        <f t="shared" si="111"/>
        <v>12</v>
      </c>
      <c r="N194" s="188">
        <f t="shared" si="112"/>
        <v>13</v>
      </c>
      <c r="O194" s="181" t="str">
        <f t="shared" si="113"/>
        <v>30%</v>
      </c>
      <c r="P194" s="181">
        <f t="shared" si="114"/>
        <v>3.9</v>
      </c>
      <c r="Q194" s="192">
        <v>0.1</v>
      </c>
      <c r="R194" s="188">
        <f t="shared" si="115"/>
        <v>12.1</v>
      </c>
      <c r="S194" s="188">
        <f t="shared" si="116"/>
        <v>12.1</v>
      </c>
      <c r="T194" s="142">
        <f t="shared" si="118"/>
        <v>12.1</v>
      </c>
    </row>
    <row r="195" spans="1:20" x14ac:dyDescent="0.3">
      <c r="A195" s="331">
        <v>187</v>
      </c>
      <c r="B195" s="180" t="s">
        <v>184</v>
      </c>
      <c r="C195" s="180">
        <v>240</v>
      </c>
      <c r="D195" s="182" t="s">
        <v>34</v>
      </c>
      <c r="E195" s="197">
        <v>43638</v>
      </c>
      <c r="F195" s="181">
        <v>2</v>
      </c>
      <c r="G195" s="188">
        <v>12</v>
      </c>
      <c r="H195" s="186">
        <v>12</v>
      </c>
      <c r="I195" s="181">
        <v>86</v>
      </c>
      <c r="J195" s="181">
        <v>70</v>
      </c>
      <c r="K195" s="186">
        <f t="shared" si="109"/>
        <v>74</v>
      </c>
      <c r="L195" s="187">
        <f t="shared" si="110"/>
        <v>16</v>
      </c>
      <c r="M195" s="188">
        <f t="shared" si="111"/>
        <v>12</v>
      </c>
      <c r="N195" s="188">
        <f t="shared" si="112"/>
        <v>4</v>
      </c>
      <c r="O195" s="181" t="str">
        <f t="shared" si="113"/>
        <v>30%</v>
      </c>
      <c r="P195" s="181">
        <f t="shared" si="114"/>
        <v>1.2</v>
      </c>
      <c r="Q195" s="192">
        <v>0.1</v>
      </c>
      <c r="R195" s="188">
        <f t="shared" si="115"/>
        <v>12.1</v>
      </c>
      <c r="S195" s="188">
        <f t="shared" si="116"/>
        <v>12.1</v>
      </c>
      <c r="T195" s="142">
        <f t="shared" si="118"/>
        <v>12.1</v>
      </c>
    </row>
    <row r="196" spans="1:20" x14ac:dyDescent="0.3">
      <c r="A196" s="331">
        <v>188</v>
      </c>
      <c r="B196" s="189" t="s">
        <v>641</v>
      </c>
      <c r="C196" s="189">
        <v>309</v>
      </c>
      <c r="D196" s="196" t="s">
        <v>24</v>
      </c>
      <c r="E196" s="197">
        <v>43638</v>
      </c>
      <c r="F196" s="192">
        <v>1</v>
      </c>
      <c r="G196" s="192">
        <v>15</v>
      </c>
      <c r="H196" s="192">
        <v>15</v>
      </c>
      <c r="I196" s="192">
        <v>95</v>
      </c>
      <c r="J196" s="192">
        <v>70</v>
      </c>
      <c r="K196" s="191">
        <v>73</v>
      </c>
      <c r="L196" s="193">
        <f t="shared" si="110"/>
        <v>25</v>
      </c>
      <c r="M196" s="190">
        <f t="shared" si="111"/>
        <v>15</v>
      </c>
      <c r="N196" s="190">
        <f t="shared" si="112"/>
        <v>10</v>
      </c>
      <c r="O196" s="192" t="str">
        <f t="shared" si="113"/>
        <v>50%</v>
      </c>
      <c r="P196" s="192">
        <f t="shared" si="114"/>
        <v>5</v>
      </c>
      <c r="Q196" s="192">
        <v>0.1</v>
      </c>
      <c r="R196" s="190">
        <f t="shared" si="115"/>
        <v>15.1</v>
      </c>
      <c r="S196" s="190">
        <f t="shared" si="116"/>
        <v>15.1</v>
      </c>
      <c r="T196" s="216">
        <f t="shared" si="118"/>
        <v>15.1</v>
      </c>
    </row>
    <row r="197" spans="1:20" x14ac:dyDescent="0.3">
      <c r="A197" s="331">
        <v>189</v>
      </c>
      <c r="B197" s="189" t="s">
        <v>657</v>
      </c>
      <c r="C197" s="189">
        <v>500</v>
      </c>
      <c r="D197" s="196"/>
      <c r="E197" s="197">
        <v>43638</v>
      </c>
      <c r="F197" s="192">
        <v>1</v>
      </c>
      <c r="G197" s="192">
        <v>24</v>
      </c>
      <c r="H197" s="192">
        <v>24</v>
      </c>
      <c r="I197" s="192">
        <v>100</v>
      </c>
      <c r="J197" s="192">
        <v>70</v>
      </c>
      <c r="K197" s="191">
        <v>76</v>
      </c>
      <c r="L197" s="193">
        <f t="shared" si="110"/>
        <v>30</v>
      </c>
      <c r="M197" s="190">
        <f t="shared" si="111"/>
        <v>24</v>
      </c>
      <c r="N197" s="190">
        <f t="shared" si="112"/>
        <v>6</v>
      </c>
      <c r="O197" s="192" t="str">
        <f t="shared" si="113"/>
        <v>70%</v>
      </c>
      <c r="P197" s="192">
        <f t="shared" si="114"/>
        <v>4.1999999999999993</v>
      </c>
      <c r="Q197" s="192">
        <v>0.1</v>
      </c>
      <c r="R197" s="190">
        <f t="shared" si="115"/>
        <v>24.1</v>
      </c>
      <c r="S197" s="190">
        <f t="shared" si="116"/>
        <v>24.1</v>
      </c>
      <c r="T197" s="216">
        <f t="shared" si="118"/>
        <v>24.1</v>
      </c>
    </row>
    <row r="198" spans="1:20" x14ac:dyDescent="0.3">
      <c r="A198" s="331">
        <v>190</v>
      </c>
      <c r="B198" s="189" t="s">
        <v>642</v>
      </c>
      <c r="C198" s="189">
        <v>501</v>
      </c>
      <c r="D198" s="196"/>
      <c r="E198" s="197">
        <v>43638</v>
      </c>
      <c r="F198" s="192">
        <v>1</v>
      </c>
      <c r="G198" s="192">
        <v>24</v>
      </c>
      <c r="H198" s="192">
        <v>24</v>
      </c>
      <c r="I198" s="192">
        <v>101</v>
      </c>
      <c r="J198" s="192">
        <v>70</v>
      </c>
      <c r="K198" s="191">
        <v>75</v>
      </c>
      <c r="L198" s="193">
        <f t="shared" si="110"/>
        <v>31</v>
      </c>
      <c r="M198" s="190">
        <f t="shared" si="111"/>
        <v>24</v>
      </c>
      <c r="N198" s="190">
        <f t="shared" si="112"/>
        <v>7</v>
      </c>
      <c r="O198" s="192" t="str">
        <f t="shared" si="113"/>
        <v>70%</v>
      </c>
      <c r="P198" s="192">
        <f t="shared" si="114"/>
        <v>4.8999999999999995</v>
      </c>
      <c r="Q198" s="192">
        <v>0.1</v>
      </c>
      <c r="R198" s="190">
        <f t="shared" si="115"/>
        <v>24.1</v>
      </c>
      <c r="S198" s="190">
        <f t="shared" si="116"/>
        <v>24.1</v>
      </c>
      <c r="T198" s="216">
        <f t="shared" si="118"/>
        <v>24.1</v>
      </c>
    </row>
    <row r="199" spans="1:20" x14ac:dyDescent="0.3">
      <c r="A199" s="331">
        <v>191</v>
      </c>
      <c r="B199" s="180" t="s">
        <v>457</v>
      </c>
      <c r="C199" s="180">
        <v>445</v>
      </c>
      <c r="D199" s="194" t="s">
        <v>24</v>
      </c>
      <c r="E199" s="197">
        <v>43638</v>
      </c>
      <c r="F199" s="195">
        <v>1</v>
      </c>
      <c r="G199" s="181">
        <v>23</v>
      </c>
      <c r="H199" s="181">
        <v>23</v>
      </c>
      <c r="I199" s="181">
        <v>98</v>
      </c>
      <c r="J199" s="181">
        <v>70</v>
      </c>
      <c r="K199" s="181">
        <f>I199-H199</f>
        <v>75</v>
      </c>
      <c r="L199" s="181">
        <f t="shared" si="110"/>
        <v>28</v>
      </c>
      <c r="M199" s="181">
        <f t="shared" si="111"/>
        <v>23</v>
      </c>
      <c r="N199" s="181">
        <f t="shared" si="112"/>
        <v>5</v>
      </c>
      <c r="O199" s="181" t="str">
        <f t="shared" si="113"/>
        <v>70%</v>
      </c>
      <c r="P199" s="181">
        <f t="shared" si="114"/>
        <v>3.5</v>
      </c>
      <c r="Q199" s="192">
        <v>0.1</v>
      </c>
      <c r="R199" s="181">
        <f t="shared" si="115"/>
        <v>23.1</v>
      </c>
      <c r="S199" s="181">
        <f t="shared" si="116"/>
        <v>23.1</v>
      </c>
      <c r="T199" s="215">
        <v>23</v>
      </c>
    </row>
    <row r="200" spans="1:20" x14ac:dyDescent="0.3">
      <c r="A200" s="331">
        <v>192</v>
      </c>
      <c r="B200" s="194" t="s">
        <v>476</v>
      </c>
      <c r="C200" s="180">
        <v>465</v>
      </c>
      <c r="D200" s="194"/>
      <c r="E200" s="197">
        <v>43638</v>
      </c>
      <c r="F200" s="195">
        <v>1</v>
      </c>
      <c r="G200" s="181">
        <v>21</v>
      </c>
      <c r="H200" s="181">
        <v>21</v>
      </c>
      <c r="I200" s="181">
        <v>100</v>
      </c>
      <c r="J200" s="181">
        <v>70</v>
      </c>
      <c r="K200" s="181">
        <f>I200-H200</f>
        <v>79</v>
      </c>
      <c r="L200" s="181">
        <f t="shared" si="110"/>
        <v>30</v>
      </c>
      <c r="M200" s="181">
        <f t="shared" si="111"/>
        <v>21</v>
      </c>
      <c r="N200" s="181">
        <f t="shared" si="112"/>
        <v>9</v>
      </c>
      <c r="O200" s="181" t="str">
        <f t="shared" si="113"/>
        <v>70%</v>
      </c>
      <c r="P200" s="181">
        <f t="shared" si="114"/>
        <v>6.3</v>
      </c>
      <c r="Q200" s="192">
        <v>0.1</v>
      </c>
      <c r="R200" s="181">
        <f t="shared" si="115"/>
        <v>21.1</v>
      </c>
      <c r="S200" s="181">
        <f t="shared" si="116"/>
        <v>21.1</v>
      </c>
      <c r="T200" s="215">
        <v>21</v>
      </c>
    </row>
    <row r="201" spans="1:20" x14ac:dyDescent="0.3">
      <c r="A201" s="331">
        <v>193</v>
      </c>
      <c r="B201" s="194" t="s">
        <v>643</v>
      </c>
      <c r="C201" s="180">
        <v>502</v>
      </c>
      <c r="D201" s="194"/>
      <c r="E201" s="197">
        <v>43638</v>
      </c>
      <c r="F201" s="195">
        <v>1</v>
      </c>
      <c r="G201" s="181">
        <v>24</v>
      </c>
      <c r="H201" s="181">
        <v>24</v>
      </c>
      <c r="I201" s="181">
        <v>122</v>
      </c>
      <c r="J201" s="181">
        <v>70</v>
      </c>
      <c r="K201" s="181">
        <v>98</v>
      </c>
      <c r="L201" s="181">
        <f t="shared" si="110"/>
        <v>52</v>
      </c>
      <c r="M201" s="181">
        <f t="shared" si="111"/>
        <v>24</v>
      </c>
      <c r="N201" s="181">
        <f t="shared" si="112"/>
        <v>28</v>
      </c>
      <c r="O201" s="181" t="str">
        <f t="shared" si="113"/>
        <v>70%</v>
      </c>
      <c r="P201" s="181">
        <f t="shared" si="114"/>
        <v>19.599999999999998</v>
      </c>
      <c r="Q201" s="192">
        <v>0.1</v>
      </c>
      <c r="R201" s="181">
        <f t="shared" si="115"/>
        <v>24.1</v>
      </c>
      <c r="S201" s="181">
        <f t="shared" si="116"/>
        <v>24.1</v>
      </c>
      <c r="T201" s="215">
        <v>24</v>
      </c>
    </row>
    <row r="202" spans="1:20" x14ac:dyDescent="0.3">
      <c r="A202" s="331">
        <v>194</v>
      </c>
      <c r="B202" s="189" t="s">
        <v>311</v>
      </c>
      <c r="C202" s="189">
        <v>96</v>
      </c>
      <c r="D202" s="196" t="s">
        <v>110</v>
      </c>
      <c r="E202" s="197">
        <v>43638</v>
      </c>
      <c r="F202" s="192">
        <v>1</v>
      </c>
      <c r="G202" s="190">
        <v>18.399999999999999</v>
      </c>
      <c r="H202" s="191">
        <v>18</v>
      </c>
      <c r="I202" s="192">
        <v>96</v>
      </c>
      <c r="J202" s="192">
        <v>70</v>
      </c>
      <c r="K202" s="191">
        <f>I202-H202</f>
        <v>78</v>
      </c>
      <c r="L202" s="193">
        <f t="shared" si="110"/>
        <v>26</v>
      </c>
      <c r="M202" s="190">
        <f t="shared" si="111"/>
        <v>18.399999999999999</v>
      </c>
      <c r="N202" s="190">
        <f t="shared" si="112"/>
        <v>7.6000000000000014</v>
      </c>
      <c r="O202" s="192" t="str">
        <f t="shared" si="113"/>
        <v>50%</v>
      </c>
      <c r="P202" s="192">
        <f t="shared" si="114"/>
        <v>3.8000000000000007</v>
      </c>
      <c r="Q202" s="192">
        <v>0.1</v>
      </c>
      <c r="R202" s="190">
        <f t="shared" si="115"/>
        <v>18.5</v>
      </c>
      <c r="S202" s="190">
        <f t="shared" si="116"/>
        <v>18.5</v>
      </c>
      <c r="T202" s="216">
        <f>S202</f>
        <v>18.5</v>
      </c>
    </row>
    <row r="203" spans="1:20" x14ac:dyDescent="0.3">
      <c r="A203" s="331">
        <v>195</v>
      </c>
      <c r="B203" s="180" t="s">
        <v>133</v>
      </c>
      <c r="C203" s="180">
        <v>316</v>
      </c>
      <c r="D203" s="182"/>
      <c r="E203" s="197">
        <v>43638</v>
      </c>
      <c r="F203" s="181">
        <v>1</v>
      </c>
      <c r="G203" s="181">
        <v>13</v>
      </c>
      <c r="H203" s="181">
        <v>13</v>
      </c>
      <c r="I203" s="181">
        <v>107</v>
      </c>
      <c r="J203" s="181">
        <v>70</v>
      </c>
      <c r="K203" s="186">
        <f>I203-H203</f>
        <v>94</v>
      </c>
      <c r="L203" s="187">
        <f t="shared" si="110"/>
        <v>37</v>
      </c>
      <c r="M203" s="188">
        <f t="shared" si="111"/>
        <v>13</v>
      </c>
      <c r="N203" s="188">
        <f t="shared" si="112"/>
        <v>24</v>
      </c>
      <c r="O203" s="198">
        <v>0.3</v>
      </c>
      <c r="P203" s="181">
        <f t="shared" si="114"/>
        <v>7.1999999999999993</v>
      </c>
      <c r="Q203" s="192">
        <v>0.1</v>
      </c>
      <c r="R203" s="188">
        <f t="shared" si="115"/>
        <v>13.1</v>
      </c>
      <c r="S203" s="188">
        <f t="shared" si="116"/>
        <v>13.1</v>
      </c>
      <c r="T203" s="142">
        <f>S203</f>
        <v>13.1</v>
      </c>
    </row>
    <row r="204" spans="1:20" x14ac:dyDescent="0.3">
      <c r="A204" s="331">
        <v>196</v>
      </c>
      <c r="B204" s="180" t="s">
        <v>35</v>
      </c>
      <c r="C204" s="180">
        <v>282</v>
      </c>
      <c r="D204" s="182"/>
      <c r="E204" s="197">
        <v>43638</v>
      </c>
      <c r="F204" s="181">
        <v>1</v>
      </c>
      <c r="G204" s="188">
        <v>13</v>
      </c>
      <c r="H204" s="186">
        <v>13</v>
      </c>
      <c r="I204" s="181">
        <v>91</v>
      </c>
      <c r="J204" s="181">
        <v>70</v>
      </c>
      <c r="K204" s="186">
        <f>I204-H204</f>
        <v>78</v>
      </c>
      <c r="L204" s="187">
        <f t="shared" si="110"/>
        <v>21</v>
      </c>
      <c r="M204" s="188">
        <f t="shared" si="111"/>
        <v>13</v>
      </c>
      <c r="N204" s="188">
        <f t="shared" si="112"/>
        <v>8</v>
      </c>
      <c r="O204" s="198">
        <v>0.3</v>
      </c>
      <c r="P204" s="181">
        <f t="shared" si="114"/>
        <v>2.4</v>
      </c>
      <c r="Q204" s="181">
        <v>0.1</v>
      </c>
      <c r="R204" s="188">
        <f t="shared" si="115"/>
        <v>13.1</v>
      </c>
      <c r="S204" s="188">
        <f t="shared" si="116"/>
        <v>13.1</v>
      </c>
      <c r="T204" s="142">
        <f>S204</f>
        <v>13.1</v>
      </c>
    </row>
    <row r="205" spans="1:20" x14ac:dyDescent="0.3">
      <c r="A205" s="331">
        <v>197</v>
      </c>
      <c r="B205" s="189" t="s">
        <v>215</v>
      </c>
      <c r="C205" s="189">
        <v>243</v>
      </c>
      <c r="D205" s="196" t="s">
        <v>24</v>
      </c>
      <c r="E205" s="197">
        <v>43638</v>
      </c>
      <c r="F205" s="192">
        <v>1</v>
      </c>
      <c r="G205" s="190">
        <v>12</v>
      </c>
      <c r="H205" s="191">
        <f>G205</f>
        <v>12</v>
      </c>
      <c r="I205" s="192">
        <v>82</v>
      </c>
      <c r="J205" s="192">
        <v>70</v>
      </c>
      <c r="K205" s="191">
        <f>I205-H205</f>
        <v>70</v>
      </c>
      <c r="L205" s="193">
        <f t="shared" si="110"/>
        <v>12</v>
      </c>
      <c r="M205" s="190">
        <f t="shared" si="111"/>
        <v>12</v>
      </c>
      <c r="N205" s="190">
        <f t="shared" si="112"/>
        <v>0</v>
      </c>
      <c r="O205" s="192" t="str">
        <f>IF(M205&gt;=19.5,"70%",IF(M205&gt;=13.5,"50%",IF(M205&gt;=5.5,"30%",IF(M205&gt;=0.1,"15%"))))</f>
        <v>30%</v>
      </c>
      <c r="P205" s="192">
        <f t="shared" si="114"/>
        <v>0</v>
      </c>
      <c r="Q205" s="192">
        <v>0.1</v>
      </c>
      <c r="R205" s="190">
        <f t="shared" si="115"/>
        <v>12</v>
      </c>
      <c r="S205" s="190">
        <f t="shared" si="116"/>
        <v>12</v>
      </c>
      <c r="T205" s="216">
        <f>S205</f>
        <v>12</v>
      </c>
    </row>
    <row r="206" spans="1:20" x14ac:dyDescent="0.3">
      <c r="A206" s="331">
        <v>198</v>
      </c>
      <c r="B206" s="180" t="s">
        <v>294</v>
      </c>
      <c r="C206" s="180">
        <v>49</v>
      </c>
      <c r="D206" s="182"/>
      <c r="E206" s="197">
        <v>43638</v>
      </c>
      <c r="F206" s="181">
        <v>1</v>
      </c>
      <c r="G206" s="188">
        <v>11</v>
      </c>
      <c r="H206" s="186">
        <v>11</v>
      </c>
      <c r="I206" s="181">
        <v>92</v>
      </c>
      <c r="J206" s="181">
        <v>70</v>
      </c>
      <c r="K206" s="186">
        <f>I206-H206</f>
        <v>81</v>
      </c>
      <c r="L206" s="187">
        <f t="shared" si="110"/>
        <v>22</v>
      </c>
      <c r="M206" s="188">
        <f t="shared" si="111"/>
        <v>11</v>
      </c>
      <c r="N206" s="188">
        <f t="shared" si="112"/>
        <v>11</v>
      </c>
      <c r="O206" s="181" t="str">
        <f>IF(M206&gt;=19.5,"70%",IF(M206&gt;=13.5,"50%",IF(M206&gt;=5.5,"30%",IF(M206&gt;=0.1,"15%"))))</f>
        <v>30%</v>
      </c>
      <c r="P206" s="181">
        <f t="shared" si="114"/>
        <v>3.3</v>
      </c>
      <c r="Q206" s="192">
        <v>0.1</v>
      </c>
      <c r="R206" s="181">
        <v>11.1</v>
      </c>
      <c r="S206" s="188">
        <f t="shared" si="116"/>
        <v>11.1</v>
      </c>
      <c r="T206" s="142">
        <f>S206</f>
        <v>11.1</v>
      </c>
    </row>
    <row r="207" spans="1:20" x14ac:dyDescent="0.3">
      <c r="A207" s="331">
        <v>199</v>
      </c>
      <c r="B207" s="199" t="s">
        <v>51</v>
      </c>
      <c r="C207" s="180">
        <v>329</v>
      </c>
      <c r="D207" s="200" t="s">
        <v>20</v>
      </c>
      <c r="E207" s="454" t="s">
        <v>498</v>
      </c>
      <c r="F207" s="201">
        <v>2</v>
      </c>
      <c r="G207" s="181">
        <v>8.4</v>
      </c>
      <c r="H207" s="181">
        <v>8</v>
      </c>
      <c r="I207" s="181">
        <v>92</v>
      </c>
      <c r="J207" s="181">
        <v>70</v>
      </c>
      <c r="K207" s="181">
        <f t="shared" ref="K207" si="119">I207-H207</f>
        <v>84</v>
      </c>
      <c r="L207" s="181">
        <f t="shared" si="110"/>
        <v>22</v>
      </c>
      <c r="M207" s="181">
        <v>8.4</v>
      </c>
      <c r="N207" s="181">
        <f t="shared" si="112"/>
        <v>13.6</v>
      </c>
      <c r="O207" s="181" t="str">
        <f t="shared" ref="O207" si="120">IF(M207&gt;=19.5,"70%",IF(M207&gt;=13.5,"50%",IF(M207&gt;=5.5,"30%",IF(M207&gt;=0.1,"15%"))))</f>
        <v>30%</v>
      </c>
      <c r="P207" s="181">
        <f t="shared" si="114"/>
        <v>4.08</v>
      </c>
      <c r="Q207" s="181">
        <v>0.1</v>
      </c>
      <c r="R207" s="181">
        <v>8.4</v>
      </c>
      <c r="S207" s="181">
        <f t="shared" si="116"/>
        <v>8.4</v>
      </c>
      <c r="T207" s="142">
        <v>8</v>
      </c>
    </row>
    <row r="208" spans="1:20" ht="15" thickBot="1" x14ac:dyDescent="0.35">
      <c r="A208" s="364">
        <v>200</v>
      </c>
      <c r="B208" s="463" t="s">
        <v>397</v>
      </c>
      <c r="C208" s="463">
        <v>503</v>
      </c>
      <c r="D208" s="464" t="s">
        <v>24</v>
      </c>
      <c r="E208" s="465">
        <v>43638</v>
      </c>
      <c r="F208" s="466">
        <v>1</v>
      </c>
      <c r="G208" s="466">
        <v>6</v>
      </c>
      <c r="H208" s="467">
        <v>6</v>
      </c>
      <c r="I208" s="466">
        <v>90</v>
      </c>
      <c r="J208" s="466">
        <v>70</v>
      </c>
      <c r="K208" s="467">
        <f>I208-H208</f>
        <v>84</v>
      </c>
      <c r="L208" s="468">
        <f>I208-J208</f>
        <v>20</v>
      </c>
      <c r="M208" s="469">
        <v>6</v>
      </c>
      <c r="N208" s="469">
        <v>6</v>
      </c>
      <c r="O208" s="470">
        <v>0.3</v>
      </c>
      <c r="P208" s="466">
        <v>6</v>
      </c>
      <c r="Q208" s="466">
        <v>0.1</v>
      </c>
      <c r="R208" s="469">
        <v>6</v>
      </c>
      <c r="S208" s="469">
        <v>6.1</v>
      </c>
      <c r="T208" s="471">
        <v>6</v>
      </c>
    </row>
    <row r="209" spans="1:20" ht="15" thickBot="1" x14ac:dyDescent="0.35">
      <c r="A209" s="615" t="s">
        <v>664</v>
      </c>
      <c r="B209" s="616"/>
      <c r="C209" s="616"/>
      <c r="D209" s="616"/>
      <c r="E209" s="616"/>
      <c r="F209" s="616"/>
      <c r="G209" s="616"/>
      <c r="H209" s="616"/>
      <c r="I209" s="616"/>
      <c r="J209" s="616"/>
      <c r="K209" s="616"/>
      <c r="L209" s="616"/>
      <c r="M209" s="616"/>
      <c r="N209" s="616"/>
      <c r="O209" s="616"/>
      <c r="P209" s="616"/>
      <c r="Q209" s="616"/>
      <c r="R209" s="616"/>
      <c r="S209" s="616"/>
      <c r="T209" s="617"/>
    </row>
    <row r="210" spans="1:20" x14ac:dyDescent="0.3">
      <c r="A210" s="362">
        <v>201</v>
      </c>
      <c r="B210" s="508" t="s">
        <v>420</v>
      </c>
      <c r="C210" s="455">
        <v>417</v>
      </c>
      <c r="D210" s="508"/>
      <c r="E210" s="509" t="s">
        <v>498</v>
      </c>
      <c r="F210" s="510">
        <v>1</v>
      </c>
      <c r="G210" s="510">
        <v>22</v>
      </c>
      <c r="H210" s="510">
        <v>22</v>
      </c>
      <c r="I210" s="510">
        <v>89</v>
      </c>
      <c r="J210" s="510">
        <v>70</v>
      </c>
      <c r="K210" s="510">
        <f t="shared" ref="K210:K219" si="121">I210-H210</f>
        <v>67</v>
      </c>
      <c r="L210" s="510">
        <f t="shared" ref="L210:L219" si="122">I210-J210</f>
        <v>19</v>
      </c>
      <c r="M210" s="510">
        <f t="shared" ref="M210:M219" si="123">G210</f>
        <v>22</v>
      </c>
      <c r="N210" s="510">
        <f t="shared" ref="N210:N219" si="124">L210-M210</f>
        <v>-3</v>
      </c>
      <c r="O210" s="510" t="str">
        <f>IF(M210&gt;=19.5,"70%",IF(M210&gt;=13.5,"50%",IF(M210&gt;=5.5,"30%",IF(M210&gt;=0.1,"15%"))))</f>
        <v>70%</v>
      </c>
      <c r="P210" s="510">
        <f t="shared" ref="P210:P219" si="125">N210*O210</f>
        <v>-2.0999999999999996</v>
      </c>
      <c r="Q210" s="458">
        <v>0.1</v>
      </c>
      <c r="R210" s="510">
        <f>IF(M210&gt;=L210,(M210+P210),M210+Q210)</f>
        <v>19.899999999999999</v>
      </c>
      <c r="S210" s="458">
        <f t="shared" ref="S210:S219" si="126">IF(I210&gt;1,(R210),G210)</f>
        <v>19.899999999999999</v>
      </c>
      <c r="T210" s="462">
        <f t="shared" ref="T210:T216" si="127">S210</f>
        <v>19.899999999999999</v>
      </c>
    </row>
    <row r="211" spans="1:20" x14ac:dyDescent="0.3">
      <c r="A211" s="331">
        <v>202</v>
      </c>
      <c r="B211" s="189" t="s">
        <v>660</v>
      </c>
      <c r="C211" s="189">
        <v>87</v>
      </c>
      <c r="D211" s="196"/>
      <c r="E211" s="192" t="s">
        <v>498</v>
      </c>
      <c r="F211" s="192">
        <v>1</v>
      </c>
      <c r="G211" s="192">
        <v>17</v>
      </c>
      <c r="H211" s="192">
        <v>17</v>
      </c>
      <c r="I211" s="192">
        <v>94</v>
      </c>
      <c r="J211" s="192">
        <v>70</v>
      </c>
      <c r="K211" s="191">
        <f t="shared" si="121"/>
        <v>77</v>
      </c>
      <c r="L211" s="193">
        <f t="shared" si="122"/>
        <v>24</v>
      </c>
      <c r="M211" s="190">
        <f t="shared" si="123"/>
        <v>17</v>
      </c>
      <c r="N211" s="190">
        <f t="shared" si="124"/>
        <v>7</v>
      </c>
      <c r="O211" s="192" t="str">
        <f>IF(M211&gt;=19.5,"70%",IF(M211&gt;=13.5,"50%",IF(M211&gt;=5.5,"30%",IF(M211&gt;=0.1,"15%"))))</f>
        <v>50%</v>
      </c>
      <c r="P211" s="192">
        <f t="shared" si="125"/>
        <v>3.5</v>
      </c>
      <c r="Q211" s="192">
        <v>0.1</v>
      </c>
      <c r="R211" s="190">
        <f>IF(M211&gt;=L211,(M211+P211),M211+Q211)</f>
        <v>17.100000000000001</v>
      </c>
      <c r="S211" s="190">
        <f t="shared" si="126"/>
        <v>17.100000000000001</v>
      </c>
      <c r="T211" s="216">
        <f t="shared" si="127"/>
        <v>17.100000000000001</v>
      </c>
    </row>
    <row r="212" spans="1:20" x14ac:dyDescent="0.3">
      <c r="A212" s="331">
        <v>203</v>
      </c>
      <c r="B212" s="189" t="s">
        <v>101</v>
      </c>
      <c r="C212" s="189">
        <v>57</v>
      </c>
      <c r="D212" s="196" t="s">
        <v>665</v>
      </c>
      <c r="E212" s="192" t="s">
        <v>498</v>
      </c>
      <c r="F212" s="192">
        <v>1</v>
      </c>
      <c r="G212" s="190">
        <v>18</v>
      </c>
      <c r="H212" s="191">
        <v>18</v>
      </c>
      <c r="I212" s="192">
        <v>88</v>
      </c>
      <c r="J212" s="192">
        <v>70</v>
      </c>
      <c r="K212" s="191">
        <f t="shared" si="121"/>
        <v>70</v>
      </c>
      <c r="L212" s="193">
        <f t="shared" si="122"/>
        <v>18</v>
      </c>
      <c r="M212" s="190">
        <f t="shared" si="123"/>
        <v>18</v>
      </c>
      <c r="N212" s="190">
        <f t="shared" si="124"/>
        <v>0</v>
      </c>
      <c r="O212" s="314">
        <v>0.3</v>
      </c>
      <c r="P212" s="192">
        <f t="shared" si="125"/>
        <v>0</v>
      </c>
      <c r="Q212" s="192">
        <v>0.1</v>
      </c>
      <c r="R212" s="190">
        <f>IF(M212&gt;=L212,(M212+P212),M212+Q212)</f>
        <v>18</v>
      </c>
      <c r="S212" s="190">
        <f t="shared" si="126"/>
        <v>18</v>
      </c>
      <c r="T212" s="216">
        <f t="shared" si="127"/>
        <v>18</v>
      </c>
    </row>
    <row r="213" spans="1:20" ht="14.1" customHeight="1" x14ac:dyDescent="0.3">
      <c r="A213" s="331">
        <v>204</v>
      </c>
      <c r="B213" s="189" t="s">
        <v>409</v>
      </c>
      <c r="C213" s="189">
        <v>177</v>
      </c>
      <c r="D213" s="196" t="s">
        <v>34</v>
      </c>
      <c r="E213" s="197" t="s">
        <v>498</v>
      </c>
      <c r="F213" s="192">
        <v>1</v>
      </c>
      <c r="G213" s="192">
        <v>10</v>
      </c>
      <c r="H213" s="191">
        <v>10</v>
      </c>
      <c r="I213" s="192">
        <v>91</v>
      </c>
      <c r="J213" s="192">
        <v>70</v>
      </c>
      <c r="K213" s="191">
        <f t="shared" si="121"/>
        <v>81</v>
      </c>
      <c r="L213" s="193">
        <f t="shared" si="122"/>
        <v>21</v>
      </c>
      <c r="M213" s="190">
        <f t="shared" si="123"/>
        <v>10</v>
      </c>
      <c r="N213" s="190">
        <f t="shared" si="124"/>
        <v>11</v>
      </c>
      <c r="O213" s="192" t="str">
        <f t="shared" ref="O213:O219" si="128">IF(M213&gt;=19.5,"70%",IF(M213&gt;=13.5,"50%",IF(M213&gt;=5.5,"30%",IF(M213&gt;=0.1,"15%"))))</f>
        <v>30%</v>
      </c>
      <c r="P213" s="192">
        <f t="shared" si="125"/>
        <v>3.3</v>
      </c>
      <c r="Q213" s="192">
        <v>0.1</v>
      </c>
      <c r="R213" s="190">
        <f>IF(M213&gt;=L213,(M213+P213),M213+Q213)</f>
        <v>10.1</v>
      </c>
      <c r="S213" s="190">
        <f t="shared" si="126"/>
        <v>10.1</v>
      </c>
      <c r="T213" s="216">
        <f t="shared" si="127"/>
        <v>10.1</v>
      </c>
    </row>
    <row r="214" spans="1:20" x14ac:dyDescent="0.3">
      <c r="A214" s="331">
        <v>205</v>
      </c>
      <c r="B214" s="189" t="s">
        <v>258</v>
      </c>
      <c r="C214" s="189">
        <v>17</v>
      </c>
      <c r="D214" s="196" t="s">
        <v>34</v>
      </c>
      <c r="E214" s="192" t="s">
        <v>498</v>
      </c>
      <c r="F214" s="192">
        <v>1</v>
      </c>
      <c r="G214" s="190">
        <v>12</v>
      </c>
      <c r="H214" s="191">
        <v>12</v>
      </c>
      <c r="I214" s="192">
        <v>89</v>
      </c>
      <c r="J214" s="192">
        <v>70</v>
      </c>
      <c r="K214" s="191">
        <f t="shared" si="121"/>
        <v>77</v>
      </c>
      <c r="L214" s="193">
        <f t="shared" si="122"/>
        <v>19</v>
      </c>
      <c r="M214" s="190">
        <f t="shared" si="123"/>
        <v>12</v>
      </c>
      <c r="N214" s="190">
        <f t="shared" si="124"/>
        <v>7</v>
      </c>
      <c r="O214" s="192" t="str">
        <f t="shared" si="128"/>
        <v>30%</v>
      </c>
      <c r="P214" s="192">
        <f t="shared" si="125"/>
        <v>2.1</v>
      </c>
      <c r="Q214" s="192">
        <v>0.1</v>
      </c>
      <c r="R214" s="192">
        <v>11.8</v>
      </c>
      <c r="S214" s="190">
        <f t="shared" si="126"/>
        <v>11.8</v>
      </c>
      <c r="T214" s="216">
        <f t="shared" si="127"/>
        <v>11.8</v>
      </c>
    </row>
    <row r="215" spans="1:20" x14ac:dyDescent="0.3">
      <c r="A215" s="331">
        <v>206</v>
      </c>
      <c r="B215" s="189" t="s">
        <v>149</v>
      </c>
      <c r="C215" s="189">
        <v>82</v>
      </c>
      <c r="D215" s="196" t="s">
        <v>110</v>
      </c>
      <c r="E215" s="197" t="s">
        <v>498</v>
      </c>
      <c r="F215" s="192">
        <v>1</v>
      </c>
      <c r="G215" s="190">
        <v>10</v>
      </c>
      <c r="H215" s="191">
        <v>10</v>
      </c>
      <c r="I215" s="192">
        <v>100</v>
      </c>
      <c r="J215" s="192">
        <v>70</v>
      </c>
      <c r="K215" s="191">
        <f t="shared" si="121"/>
        <v>90</v>
      </c>
      <c r="L215" s="193">
        <f t="shared" si="122"/>
        <v>30</v>
      </c>
      <c r="M215" s="190">
        <f t="shared" si="123"/>
        <v>10</v>
      </c>
      <c r="N215" s="190">
        <f t="shared" si="124"/>
        <v>20</v>
      </c>
      <c r="O215" s="192" t="str">
        <f t="shared" si="128"/>
        <v>30%</v>
      </c>
      <c r="P215" s="192">
        <f t="shared" si="125"/>
        <v>6</v>
      </c>
      <c r="Q215" s="192">
        <v>0.1</v>
      </c>
      <c r="R215" s="190">
        <f>IF(M215&gt;=L215,(M215+P215),M215+Q215)</f>
        <v>10.1</v>
      </c>
      <c r="S215" s="190">
        <f t="shared" si="126"/>
        <v>10.1</v>
      </c>
      <c r="T215" s="216">
        <f t="shared" si="127"/>
        <v>10.1</v>
      </c>
    </row>
    <row r="216" spans="1:20" x14ac:dyDescent="0.3">
      <c r="A216" s="331">
        <v>207</v>
      </c>
      <c r="B216" s="189" t="s">
        <v>511</v>
      </c>
      <c r="C216" s="189">
        <v>213</v>
      </c>
      <c r="D216" s="196" t="s">
        <v>34</v>
      </c>
      <c r="E216" s="451" t="s">
        <v>498</v>
      </c>
      <c r="F216" s="192">
        <v>1</v>
      </c>
      <c r="G216" s="192">
        <v>16</v>
      </c>
      <c r="H216" s="191">
        <v>16</v>
      </c>
      <c r="I216" s="192">
        <v>95</v>
      </c>
      <c r="J216" s="192">
        <v>70</v>
      </c>
      <c r="K216" s="191">
        <f t="shared" si="121"/>
        <v>79</v>
      </c>
      <c r="L216" s="193">
        <f t="shared" si="122"/>
        <v>25</v>
      </c>
      <c r="M216" s="190">
        <f t="shared" si="123"/>
        <v>16</v>
      </c>
      <c r="N216" s="190">
        <f t="shared" si="124"/>
        <v>9</v>
      </c>
      <c r="O216" s="192" t="str">
        <f t="shared" si="128"/>
        <v>50%</v>
      </c>
      <c r="P216" s="192">
        <f t="shared" si="125"/>
        <v>4.5</v>
      </c>
      <c r="Q216" s="192" t="str">
        <f>IF(N216&lt;0,O216, "0.1")</f>
        <v>0.1</v>
      </c>
      <c r="R216" s="190">
        <f>IF(M216&gt;=L216,(M216+P216),M216+Q216)</f>
        <v>16.100000000000001</v>
      </c>
      <c r="S216" s="190">
        <f t="shared" si="126"/>
        <v>16.100000000000001</v>
      </c>
      <c r="T216" s="216">
        <f t="shared" si="127"/>
        <v>16.100000000000001</v>
      </c>
    </row>
    <row r="217" spans="1:20" ht="14.1" customHeight="1" x14ac:dyDescent="0.3">
      <c r="A217" s="331">
        <v>208</v>
      </c>
      <c r="B217" s="189" t="s">
        <v>663</v>
      </c>
      <c r="C217" s="189">
        <v>504</v>
      </c>
      <c r="D217" s="196"/>
      <c r="E217" s="197" t="s">
        <v>498</v>
      </c>
      <c r="F217" s="192">
        <v>1</v>
      </c>
      <c r="G217" s="190">
        <v>24</v>
      </c>
      <c r="H217" s="191">
        <v>24</v>
      </c>
      <c r="I217" s="192">
        <v>129</v>
      </c>
      <c r="J217" s="192">
        <v>70</v>
      </c>
      <c r="K217" s="191">
        <f t="shared" si="121"/>
        <v>105</v>
      </c>
      <c r="L217" s="193">
        <f t="shared" si="122"/>
        <v>59</v>
      </c>
      <c r="M217" s="190">
        <f t="shared" si="123"/>
        <v>24</v>
      </c>
      <c r="N217" s="190">
        <f t="shared" si="124"/>
        <v>35</v>
      </c>
      <c r="O217" s="192" t="str">
        <f t="shared" si="128"/>
        <v>70%</v>
      </c>
      <c r="P217" s="192">
        <f t="shared" si="125"/>
        <v>24.5</v>
      </c>
      <c r="Q217" s="192">
        <v>0.1</v>
      </c>
      <c r="R217" s="192">
        <v>24</v>
      </c>
      <c r="S217" s="190">
        <f t="shared" si="126"/>
        <v>24</v>
      </c>
      <c r="T217" s="216">
        <v>24</v>
      </c>
    </row>
    <row r="218" spans="1:20" x14ac:dyDescent="0.3">
      <c r="A218" s="331">
        <v>209</v>
      </c>
      <c r="B218" s="189" t="s">
        <v>658</v>
      </c>
      <c r="C218" s="189">
        <v>505</v>
      </c>
      <c r="D218" s="196"/>
      <c r="E218" s="197" t="s">
        <v>659</v>
      </c>
      <c r="F218" s="192">
        <v>1</v>
      </c>
      <c r="G218" s="511">
        <v>19</v>
      </c>
      <c r="H218" s="511">
        <v>19</v>
      </c>
      <c r="I218" s="511">
        <v>133</v>
      </c>
      <c r="J218" s="511">
        <v>70</v>
      </c>
      <c r="K218" s="511">
        <f t="shared" si="121"/>
        <v>114</v>
      </c>
      <c r="L218" s="511">
        <f t="shared" si="122"/>
        <v>63</v>
      </c>
      <c r="M218" s="511">
        <f t="shared" si="123"/>
        <v>19</v>
      </c>
      <c r="N218" s="511">
        <f t="shared" si="124"/>
        <v>44</v>
      </c>
      <c r="O218" s="511" t="str">
        <f t="shared" si="128"/>
        <v>50%</v>
      </c>
      <c r="P218" s="511">
        <f t="shared" si="125"/>
        <v>22</v>
      </c>
      <c r="Q218" s="192">
        <v>0.1</v>
      </c>
      <c r="R218" s="511">
        <f>IF(M218&gt;=L218,(M218+P218),M218+Q218)</f>
        <v>19.100000000000001</v>
      </c>
      <c r="S218" s="192">
        <f t="shared" si="126"/>
        <v>19.100000000000001</v>
      </c>
      <c r="T218" s="216">
        <f>S218</f>
        <v>19.100000000000001</v>
      </c>
    </row>
    <row r="219" spans="1:20" ht="15" thickBot="1" x14ac:dyDescent="0.35">
      <c r="A219" s="364">
        <v>210</v>
      </c>
      <c r="B219" s="463" t="s">
        <v>313</v>
      </c>
      <c r="C219" s="463">
        <v>56</v>
      </c>
      <c r="D219" s="464"/>
      <c r="E219" s="466" t="s">
        <v>498</v>
      </c>
      <c r="F219" s="466">
        <v>1</v>
      </c>
      <c r="G219" s="469">
        <v>24</v>
      </c>
      <c r="H219" s="467">
        <v>24</v>
      </c>
      <c r="I219" s="466">
        <v>100</v>
      </c>
      <c r="J219" s="466">
        <v>70</v>
      </c>
      <c r="K219" s="467">
        <f t="shared" si="121"/>
        <v>76</v>
      </c>
      <c r="L219" s="468">
        <f t="shared" si="122"/>
        <v>30</v>
      </c>
      <c r="M219" s="469">
        <f t="shared" si="123"/>
        <v>24</v>
      </c>
      <c r="N219" s="469">
        <f t="shared" si="124"/>
        <v>6</v>
      </c>
      <c r="O219" s="466" t="str">
        <f t="shared" si="128"/>
        <v>70%</v>
      </c>
      <c r="P219" s="466">
        <f t="shared" si="125"/>
        <v>4.1999999999999993</v>
      </c>
      <c r="Q219" s="466">
        <v>0.1</v>
      </c>
      <c r="R219" s="466">
        <v>24</v>
      </c>
      <c r="S219" s="469">
        <f t="shared" si="126"/>
        <v>24</v>
      </c>
      <c r="T219" s="471">
        <v>24</v>
      </c>
    </row>
    <row r="220" spans="1:20" ht="15" thickBot="1" x14ac:dyDescent="0.35">
      <c r="A220" s="620" t="s">
        <v>527</v>
      </c>
      <c r="B220" s="595"/>
      <c r="C220" s="595"/>
      <c r="D220" s="595"/>
      <c r="E220" s="595"/>
      <c r="F220" s="595"/>
      <c r="G220" s="595"/>
      <c r="H220" s="595"/>
      <c r="I220" s="595"/>
      <c r="J220" s="595"/>
      <c r="K220" s="595"/>
      <c r="L220" s="595"/>
      <c r="M220" s="595"/>
      <c r="N220" s="595"/>
      <c r="O220" s="595"/>
      <c r="P220" s="595"/>
      <c r="Q220" s="595"/>
      <c r="R220" s="595"/>
      <c r="S220" s="595"/>
      <c r="T220" s="596"/>
    </row>
    <row r="221" spans="1:20" x14ac:dyDescent="0.3">
      <c r="A221" s="513">
        <v>211</v>
      </c>
      <c r="B221" s="514" t="s">
        <v>67</v>
      </c>
      <c r="C221" s="515">
        <v>336</v>
      </c>
      <c r="D221" s="514" t="s">
        <v>34</v>
      </c>
      <c r="E221" s="516" t="s">
        <v>498</v>
      </c>
      <c r="F221" s="517">
        <v>3</v>
      </c>
      <c r="G221" s="517">
        <v>14.1</v>
      </c>
      <c r="H221" s="517">
        <v>14</v>
      </c>
      <c r="I221" s="517">
        <v>95</v>
      </c>
      <c r="J221" s="517">
        <v>70</v>
      </c>
      <c r="K221" s="517">
        <f t="shared" ref="K221:K231" si="129">I221-H221</f>
        <v>81</v>
      </c>
      <c r="L221" s="517">
        <f t="shared" ref="L221:L283" si="130">I221-J221</f>
        <v>25</v>
      </c>
      <c r="M221" s="517">
        <f t="shared" ref="M221:M283" si="131">G221</f>
        <v>14.1</v>
      </c>
      <c r="N221" s="517">
        <f t="shared" ref="N221:N283" si="132">L221-M221</f>
        <v>10.9</v>
      </c>
      <c r="O221" s="517" t="str">
        <f t="shared" ref="O221:O234" si="133">IF(M221&gt;=19.5,"70%",IF(M221&gt;=13.5,"50%",IF(M221&gt;=5.5,"30%",IF(M221&gt;=0.1,"15%"))))</f>
        <v>50%</v>
      </c>
      <c r="P221" s="517">
        <f t="shared" ref="P221:P232" si="134">N221*O221</f>
        <v>5.45</v>
      </c>
      <c r="Q221" s="517" t="str">
        <f>IF(N221&lt;0,O221, "0.1")</f>
        <v>0.1</v>
      </c>
      <c r="R221" s="517">
        <f t="shared" ref="R221:R234" si="135">IF(M221&gt;=L221,(M221+P221),M221+Q221)</f>
        <v>14.2</v>
      </c>
      <c r="S221" s="517">
        <f t="shared" ref="S221:S283" si="136">IF(I221&gt;1,(R221),G221)</f>
        <v>14.2</v>
      </c>
      <c r="T221" s="518">
        <f>S221</f>
        <v>14.2</v>
      </c>
    </row>
    <row r="222" spans="1:20" x14ac:dyDescent="0.3">
      <c r="A222" s="480">
        <v>212</v>
      </c>
      <c r="B222" s="482" t="s">
        <v>341</v>
      </c>
      <c r="C222" s="482">
        <v>154</v>
      </c>
      <c r="D222" s="481" t="s">
        <v>17</v>
      </c>
      <c r="E222" s="486" t="s">
        <v>555</v>
      </c>
      <c r="F222" s="484">
        <v>2</v>
      </c>
      <c r="G222" s="487">
        <v>7</v>
      </c>
      <c r="H222" s="488">
        <v>7</v>
      </c>
      <c r="I222" s="484">
        <v>76</v>
      </c>
      <c r="J222" s="484">
        <v>70</v>
      </c>
      <c r="K222" s="488">
        <f t="shared" si="129"/>
        <v>69</v>
      </c>
      <c r="L222" s="489">
        <f t="shared" si="130"/>
        <v>6</v>
      </c>
      <c r="M222" s="487">
        <f t="shared" si="131"/>
        <v>7</v>
      </c>
      <c r="N222" s="487">
        <f t="shared" si="132"/>
        <v>-1</v>
      </c>
      <c r="O222" s="484" t="str">
        <f t="shared" si="133"/>
        <v>30%</v>
      </c>
      <c r="P222" s="484">
        <f t="shared" si="134"/>
        <v>-0.3</v>
      </c>
      <c r="Q222" s="484" t="str">
        <f>IF(N222&lt;0,O222, "0.1")</f>
        <v>30%</v>
      </c>
      <c r="R222" s="487">
        <f t="shared" si="135"/>
        <v>6.7</v>
      </c>
      <c r="S222" s="487">
        <f t="shared" si="136"/>
        <v>6.7</v>
      </c>
      <c r="T222" s="485">
        <f>S222</f>
        <v>6.7</v>
      </c>
    </row>
    <row r="223" spans="1:20" x14ac:dyDescent="0.3">
      <c r="A223" s="480">
        <v>213</v>
      </c>
      <c r="B223" s="490" t="s">
        <v>331</v>
      </c>
      <c r="C223" s="490">
        <v>153</v>
      </c>
      <c r="D223" s="491" t="s">
        <v>45</v>
      </c>
      <c r="E223" s="492" t="s">
        <v>498</v>
      </c>
      <c r="F223" s="492">
        <v>1</v>
      </c>
      <c r="G223" s="492">
        <v>8</v>
      </c>
      <c r="H223" s="493">
        <f>G223</f>
        <v>8</v>
      </c>
      <c r="I223" s="492">
        <v>86</v>
      </c>
      <c r="J223" s="492">
        <v>72</v>
      </c>
      <c r="K223" s="493">
        <f t="shared" si="129"/>
        <v>78</v>
      </c>
      <c r="L223" s="494">
        <f t="shared" si="130"/>
        <v>14</v>
      </c>
      <c r="M223" s="495">
        <f t="shared" si="131"/>
        <v>8</v>
      </c>
      <c r="N223" s="495">
        <f t="shared" si="132"/>
        <v>6</v>
      </c>
      <c r="O223" s="492" t="str">
        <f t="shared" si="133"/>
        <v>30%</v>
      </c>
      <c r="P223" s="492">
        <f t="shared" si="134"/>
        <v>1.7999999999999998</v>
      </c>
      <c r="Q223" s="492">
        <v>0.1</v>
      </c>
      <c r="R223" s="495">
        <f t="shared" si="135"/>
        <v>8.1</v>
      </c>
      <c r="S223" s="495">
        <f t="shared" si="136"/>
        <v>8.1</v>
      </c>
      <c r="T223" s="496">
        <f>S223</f>
        <v>8.1</v>
      </c>
    </row>
    <row r="224" spans="1:20" x14ac:dyDescent="0.3">
      <c r="A224" s="480">
        <v>214</v>
      </c>
      <c r="B224" s="482" t="s">
        <v>417</v>
      </c>
      <c r="C224" s="482">
        <v>23</v>
      </c>
      <c r="D224" s="481" t="s">
        <v>20</v>
      </c>
      <c r="E224" s="486" t="s">
        <v>526</v>
      </c>
      <c r="F224" s="484">
        <v>1</v>
      </c>
      <c r="G224" s="487">
        <v>12.1</v>
      </c>
      <c r="H224" s="488">
        <v>12</v>
      </c>
      <c r="I224" s="484">
        <v>87</v>
      </c>
      <c r="J224" s="484">
        <v>72</v>
      </c>
      <c r="K224" s="488">
        <f t="shared" si="129"/>
        <v>75</v>
      </c>
      <c r="L224" s="489">
        <f t="shared" si="130"/>
        <v>15</v>
      </c>
      <c r="M224" s="487">
        <f t="shared" si="131"/>
        <v>12.1</v>
      </c>
      <c r="N224" s="487">
        <f t="shared" si="132"/>
        <v>2.9000000000000004</v>
      </c>
      <c r="O224" s="484" t="str">
        <f t="shared" si="133"/>
        <v>30%</v>
      </c>
      <c r="P224" s="484">
        <f t="shared" si="134"/>
        <v>0.87000000000000011</v>
      </c>
      <c r="Q224" s="484" t="str">
        <f>IF(N224&lt;0,O224, "0.1")</f>
        <v>0.1</v>
      </c>
      <c r="R224" s="487">
        <f t="shared" si="135"/>
        <v>12.2</v>
      </c>
      <c r="S224" s="487">
        <f t="shared" si="136"/>
        <v>12.2</v>
      </c>
      <c r="T224" s="485">
        <v>12</v>
      </c>
    </row>
    <row r="225" spans="1:20" x14ac:dyDescent="0.3">
      <c r="A225" s="497">
        <v>215</v>
      </c>
      <c r="B225" s="481" t="s">
        <v>340</v>
      </c>
      <c r="C225" s="482">
        <v>397</v>
      </c>
      <c r="D225" s="481" t="s">
        <v>34</v>
      </c>
      <c r="E225" s="486" t="s">
        <v>446</v>
      </c>
      <c r="F225" s="484">
        <v>1</v>
      </c>
      <c r="G225" s="484">
        <v>16</v>
      </c>
      <c r="H225" s="484">
        <v>16</v>
      </c>
      <c r="I225" s="484">
        <v>97</v>
      </c>
      <c r="J225" s="484">
        <v>70</v>
      </c>
      <c r="K225" s="484">
        <f>I225-H225</f>
        <v>81</v>
      </c>
      <c r="L225" s="484">
        <f>I225-J225</f>
        <v>27</v>
      </c>
      <c r="M225" s="484">
        <f>G225</f>
        <v>16</v>
      </c>
      <c r="N225" s="484">
        <f>L225-M225</f>
        <v>11</v>
      </c>
      <c r="O225" s="484" t="str">
        <f>IF(M225&gt;=19.5,"70%",IF(M225&gt;=13.5,"50%",IF(M225&gt;=5.5,"30%",IF(M225&gt;=0.1,"15%"))))</f>
        <v>50%</v>
      </c>
      <c r="P225" s="484">
        <f>N225*O225</f>
        <v>5.5</v>
      </c>
      <c r="Q225" s="492">
        <v>0.1</v>
      </c>
      <c r="R225" s="484">
        <f>IF(M225&gt;=L225,(M225+P225),M225+Q225)</f>
        <v>16.100000000000001</v>
      </c>
      <c r="S225" s="484">
        <f>IF(I225&gt;1,(R225),G225)</f>
        <v>16.100000000000001</v>
      </c>
      <c r="T225" s="485">
        <f>S225</f>
        <v>16.100000000000001</v>
      </c>
    </row>
    <row r="226" spans="1:20" x14ac:dyDescent="0.3">
      <c r="A226" s="480">
        <v>216</v>
      </c>
      <c r="B226" s="512" t="s">
        <v>429</v>
      </c>
      <c r="C226" s="482">
        <v>127</v>
      </c>
      <c r="D226" s="481" t="s">
        <v>34</v>
      </c>
      <c r="E226" s="483" t="s">
        <v>498</v>
      </c>
      <c r="F226" s="484">
        <v>2</v>
      </c>
      <c r="G226" s="487">
        <v>10</v>
      </c>
      <c r="H226" s="488">
        <f>G226</f>
        <v>10</v>
      </c>
      <c r="I226" s="484">
        <v>87</v>
      </c>
      <c r="J226" s="484">
        <v>70</v>
      </c>
      <c r="K226" s="488">
        <f t="shared" si="129"/>
        <v>77</v>
      </c>
      <c r="L226" s="489">
        <f t="shared" si="130"/>
        <v>17</v>
      </c>
      <c r="M226" s="487">
        <f t="shared" si="131"/>
        <v>10</v>
      </c>
      <c r="N226" s="487">
        <f t="shared" si="132"/>
        <v>7</v>
      </c>
      <c r="O226" s="484" t="str">
        <f t="shared" si="133"/>
        <v>30%</v>
      </c>
      <c r="P226" s="484">
        <f t="shared" si="134"/>
        <v>2.1</v>
      </c>
      <c r="Q226" s="484" t="str">
        <f>IF(N226&lt;0,O226, "0.1")</f>
        <v>0.1</v>
      </c>
      <c r="R226" s="487">
        <f t="shared" si="135"/>
        <v>10.1</v>
      </c>
      <c r="S226" s="487">
        <f t="shared" si="136"/>
        <v>10.1</v>
      </c>
      <c r="T226" s="485">
        <f>S226</f>
        <v>10.1</v>
      </c>
    </row>
    <row r="227" spans="1:20" x14ac:dyDescent="0.3">
      <c r="A227" s="298">
        <v>217</v>
      </c>
      <c r="B227" s="235" t="s">
        <v>18</v>
      </c>
      <c r="C227" s="235">
        <v>126</v>
      </c>
      <c r="D227" s="236"/>
      <c r="E227" s="179"/>
      <c r="F227" s="179"/>
      <c r="G227" s="237">
        <v>13.3</v>
      </c>
      <c r="H227" s="238">
        <f>G227</f>
        <v>13.3</v>
      </c>
      <c r="I227" s="179"/>
      <c r="J227" s="179"/>
      <c r="K227" s="238">
        <f t="shared" si="129"/>
        <v>-13.3</v>
      </c>
      <c r="L227" s="239">
        <f t="shared" si="130"/>
        <v>0</v>
      </c>
      <c r="M227" s="237">
        <f t="shared" si="131"/>
        <v>13.3</v>
      </c>
      <c r="N227" s="237">
        <f t="shared" si="132"/>
        <v>-13.3</v>
      </c>
      <c r="O227" s="179" t="str">
        <f t="shared" si="133"/>
        <v>30%</v>
      </c>
      <c r="P227" s="179">
        <f t="shared" si="134"/>
        <v>-3.99</v>
      </c>
      <c r="Q227" s="179">
        <v>0.3</v>
      </c>
      <c r="R227" s="237">
        <f t="shared" si="135"/>
        <v>9.31</v>
      </c>
      <c r="S227" s="237">
        <f t="shared" si="136"/>
        <v>13.3</v>
      </c>
      <c r="T227" s="299">
        <f t="shared" ref="T227:T234" si="137">S227</f>
        <v>13.3</v>
      </c>
    </row>
    <row r="228" spans="1:20" x14ac:dyDescent="0.3">
      <c r="A228" s="298">
        <v>218</v>
      </c>
      <c r="B228" s="240" t="s">
        <v>19</v>
      </c>
      <c r="C228" s="235">
        <v>325</v>
      </c>
      <c r="D228" s="241" t="s">
        <v>20</v>
      </c>
      <c r="E228" s="242"/>
      <c r="F228" s="243"/>
      <c r="G228" s="179">
        <v>10</v>
      </c>
      <c r="H228" s="238">
        <f>G228</f>
        <v>10</v>
      </c>
      <c r="I228" s="179">
        <v>83</v>
      </c>
      <c r="J228" s="179">
        <v>72</v>
      </c>
      <c r="K228" s="238">
        <f t="shared" si="129"/>
        <v>73</v>
      </c>
      <c r="L228" s="239">
        <f t="shared" si="130"/>
        <v>11</v>
      </c>
      <c r="M228" s="237">
        <f t="shared" si="131"/>
        <v>10</v>
      </c>
      <c r="N228" s="237">
        <f t="shared" si="132"/>
        <v>1</v>
      </c>
      <c r="O228" s="179" t="str">
        <f t="shared" si="133"/>
        <v>30%</v>
      </c>
      <c r="P228" s="179">
        <f t="shared" si="134"/>
        <v>0.3</v>
      </c>
      <c r="Q228" s="179" t="str">
        <f t="shared" ref="Q228" si="138">IF(N228&lt;0,O228, "0.1")</f>
        <v>0.1</v>
      </c>
      <c r="R228" s="237">
        <f t="shared" si="135"/>
        <v>10.1</v>
      </c>
      <c r="S228" s="237">
        <f t="shared" si="136"/>
        <v>10.1</v>
      </c>
      <c r="T228" s="299">
        <f t="shared" si="137"/>
        <v>10.1</v>
      </c>
    </row>
    <row r="229" spans="1:20" x14ac:dyDescent="0.3">
      <c r="A229" s="298">
        <v>219</v>
      </c>
      <c r="B229" s="235" t="s">
        <v>21</v>
      </c>
      <c r="C229" s="235">
        <v>6</v>
      </c>
      <c r="D229" s="236"/>
      <c r="E229" s="242"/>
      <c r="F229" s="179"/>
      <c r="G229" s="237">
        <v>10.1</v>
      </c>
      <c r="H229" s="238">
        <f>G229</f>
        <v>10.1</v>
      </c>
      <c r="I229" s="179">
        <v>91</v>
      </c>
      <c r="J229" s="179">
        <v>70</v>
      </c>
      <c r="K229" s="238">
        <f t="shared" si="129"/>
        <v>80.900000000000006</v>
      </c>
      <c r="L229" s="239">
        <f t="shared" si="130"/>
        <v>21</v>
      </c>
      <c r="M229" s="237">
        <f t="shared" si="131"/>
        <v>10.1</v>
      </c>
      <c r="N229" s="237">
        <f t="shared" si="132"/>
        <v>10.9</v>
      </c>
      <c r="O229" s="179" t="str">
        <f t="shared" si="133"/>
        <v>30%</v>
      </c>
      <c r="P229" s="179">
        <f t="shared" si="134"/>
        <v>3.27</v>
      </c>
      <c r="Q229" s="179">
        <v>0.1</v>
      </c>
      <c r="R229" s="237">
        <f t="shared" si="135"/>
        <v>10.199999999999999</v>
      </c>
      <c r="S229" s="237">
        <f t="shared" si="136"/>
        <v>10.199999999999999</v>
      </c>
      <c r="T229" s="299">
        <f t="shared" si="137"/>
        <v>10.199999999999999</v>
      </c>
    </row>
    <row r="230" spans="1:20" s="479" customFormat="1" x14ac:dyDescent="0.3">
      <c r="A230" s="298">
        <v>220</v>
      </c>
      <c r="B230" s="472" t="s">
        <v>326</v>
      </c>
      <c r="C230" s="472">
        <v>262</v>
      </c>
      <c r="D230" s="473"/>
      <c r="E230" s="474"/>
      <c r="F230" s="360"/>
      <c r="G230" s="360">
        <v>17</v>
      </c>
      <c r="H230" s="475">
        <v>17</v>
      </c>
      <c r="I230" s="360">
        <v>99</v>
      </c>
      <c r="J230" s="360">
        <v>70</v>
      </c>
      <c r="K230" s="475">
        <f>I230-H230</f>
        <v>82</v>
      </c>
      <c r="L230" s="476">
        <f>I230-J230</f>
        <v>29</v>
      </c>
      <c r="M230" s="477">
        <f>G230</f>
        <v>17</v>
      </c>
      <c r="N230" s="477">
        <f>L230-M230</f>
        <v>12</v>
      </c>
      <c r="O230" s="360" t="str">
        <f>IF(M230&gt;=19.5,"70%",IF(M230&gt;=13.5,"50%",IF(M230&gt;=5.5,"30%",IF(M230&gt;=0.1,"15%"))))</f>
        <v>50%</v>
      </c>
      <c r="P230" s="360">
        <f>N230*O230</f>
        <v>6</v>
      </c>
      <c r="Q230" s="360">
        <v>0.1</v>
      </c>
      <c r="R230" s="477">
        <f>IF(M230&gt;=L230,(M230+P230),M230+Q230)</f>
        <v>17.100000000000001</v>
      </c>
      <c r="S230" s="477">
        <f>IF(I230&gt;1,(R230),G230)</f>
        <v>17.100000000000001</v>
      </c>
      <c r="T230" s="478">
        <f>S230</f>
        <v>17.100000000000001</v>
      </c>
    </row>
    <row r="231" spans="1:20" x14ac:dyDescent="0.3">
      <c r="A231" s="298">
        <v>221</v>
      </c>
      <c r="B231" s="235" t="s">
        <v>25</v>
      </c>
      <c r="C231" s="235">
        <v>89</v>
      </c>
      <c r="D231" s="236"/>
      <c r="E231" s="179"/>
      <c r="F231" s="179"/>
      <c r="G231" s="237">
        <v>24</v>
      </c>
      <c r="H231" s="238">
        <f>G231</f>
        <v>24</v>
      </c>
      <c r="I231" s="179">
        <v>120</v>
      </c>
      <c r="J231" s="179">
        <v>70</v>
      </c>
      <c r="K231" s="238">
        <f t="shared" si="129"/>
        <v>96</v>
      </c>
      <c r="L231" s="239">
        <f t="shared" si="130"/>
        <v>50</v>
      </c>
      <c r="M231" s="237">
        <f t="shared" si="131"/>
        <v>24</v>
      </c>
      <c r="N231" s="237">
        <f t="shared" si="132"/>
        <v>26</v>
      </c>
      <c r="O231" s="179" t="str">
        <f t="shared" si="133"/>
        <v>70%</v>
      </c>
      <c r="P231" s="179">
        <f t="shared" si="134"/>
        <v>18.2</v>
      </c>
      <c r="Q231" s="179">
        <v>0.1</v>
      </c>
      <c r="R231" s="237">
        <f t="shared" si="135"/>
        <v>24.1</v>
      </c>
      <c r="S231" s="237">
        <f t="shared" si="136"/>
        <v>24.1</v>
      </c>
      <c r="T231" s="299">
        <f t="shared" si="137"/>
        <v>24.1</v>
      </c>
    </row>
    <row r="232" spans="1:20" x14ac:dyDescent="0.3">
      <c r="A232" s="298">
        <v>222</v>
      </c>
      <c r="B232" s="235" t="s">
        <v>26</v>
      </c>
      <c r="C232" s="235">
        <v>310</v>
      </c>
      <c r="D232" s="236"/>
      <c r="E232" s="245"/>
      <c r="F232" s="179"/>
      <c r="G232" s="179">
        <v>24</v>
      </c>
      <c r="H232" s="179">
        <v>24</v>
      </c>
      <c r="I232" s="179">
        <v>103</v>
      </c>
      <c r="J232" s="179">
        <v>70</v>
      </c>
      <c r="K232" s="238"/>
      <c r="L232" s="239">
        <f t="shared" si="130"/>
        <v>33</v>
      </c>
      <c r="M232" s="237">
        <f t="shared" si="131"/>
        <v>24</v>
      </c>
      <c r="N232" s="237">
        <f t="shared" si="132"/>
        <v>9</v>
      </c>
      <c r="O232" s="179" t="str">
        <f t="shared" si="133"/>
        <v>70%</v>
      </c>
      <c r="P232" s="179">
        <f t="shared" si="134"/>
        <v>6.3</v>
      </c>
      <c r="Q232" s="179" t="str">
        <f>IF(N232&lt;0,O232, "0.1")</f>
        <v>0.1</v>
      </c>
      <c r="R232" s="237">
        <f t="shared" si="135"/>
        <v>24.1</v>
      </c>
      <c r="S232" s="237">
        <f t="shared" si="136"/>
        <v>24.1</v>
      </c>
      <c r="T232" s="299">
        <f t="shared" si="137"/>
        <v>24.1</v>
      </c>
    </row>
    <row r="233" spans="1:20" x14ac:dyDescent="0.3">
      <c r="A233" s="298">
        <v>223</v>
      </c>
      <c r="B233" s="235" t="s">
        <v>27</v>
      </c>
      <c r="C233" s="235">
        <v>141</v>
      </c>
      <c r="D233" s="236"/>
      <c r="E233" s="179"/>
      <c r="F233" s="179"/>
      <c r="G233" s="179">
        <v>19.5</v>
      </c>
      <c r="H233" s="238">
        <f>G233</f>
        <v>19.5</v>
      </c>
      <c r="I233" s="179"/>
      <c r="J233" s="179"/>
      <c r="K233" s="238">
        <f>I233-H233</f>
        <v>-19.5</v>
      </c>
      <c r="L233" s="239">
        <f t="shared" si="130"/>
        <v>0</v>
      </c>
      <c r="M233" s="237">
        <f t="shared" si="131"/>
        <v>19.5</v>
      </c>
      <c r="N233" s="237">
        <f t="shared" si="132"/>
        <v>-19.5</v>
      </c>
      <c r="O233" s="179" t="str">
        <f t="shared" si="133"/>
        <v>70%</v>
      </c>
      <c r="P233" s="179">
        <v>-3.2</v>
      </c>
      <c r="Q233" s="179">
        <v>0.7</v>
      </c>
      <c r="R233" s="237">
        <f t="shared" si="135"/>
        <v>16.3</v>
      </c>
      <c r="S233" s="237">
        <f t="shared" si="136"/>
        <v>19.5</v>
      </c>
      <c r="T233" s="299">
        <f t="shared" si="137"/>
        <v>19.5</v>
      </c>
    </row>
    <row r="234" spans="1:20" x14ac:dyDescent="0.3">
      <c r="A234" s="298">
        <v>224</v>
      </c>
      <c r="B234" s="235" t="s">
        <v>444</v>
      </c>
      <c r="C234" s="235">
        <v>432</v>
      </c>
      <c r="D234" s="249" t="s">
        <v>445</v>
      </c>
      <c r="E234" s="250"/>
      <c r="F234" s="250"/>
      <c r="G234" s="237">
        <v>24</v>
      </c>
      <c r="H234" s="238">
        <f>G234</f>
        <v>24</v>
      </c>
      <c r="I234" s="179">
        <v>120</v>
      </c>
      <c r="J234" s="179">
        <v>70</v>
      </c>
      <c r="K234" s="238">
        <f t="shared" ref="K234:K270" si="139">I234-H234</f>
        <v>96</v>
      </c>
      <c r="L234" s="239">
        <f t="shared" si="130"/>
        <v>50</v>
      </c>
      <c r="M234" s="237">
        <f t="shared" si="131"/>
        <v>24</v>
      </c>
      <c r="N234" s="237">
        <f t="shared" si="132"/>
        <v>26</v>
      </c>
      <c r="O234" s="179" t="str">
        <f t="shared" si="133"/>
        <v>70%</v>
      </c>
      <c r="P234" s="179">
        <f t="shared" ref="P234:P296" si="140">N234*O234</f>
        <v>18.2</v>
      </c>
      <c r="Q234" s="179">
        <v>0.1</v>
      </c>
      <c r="R234" s="237">
        <f t="shared" si="135"/>
        <v>24.1</v>
      </c>
      <c r="S234" s="237">
        <f t="shared" si="136"/>
        <v>24.1</v>
      </c>
      <c r="T234" s="299">
        <f t="shared" si="137"/>
        <v>24.1</v>
      </c>
    </row>
    <row r="235" spans="1:20" x14ac:dyDescent="0.3">
      <c r="A235" s="298">
        <v>225</v>
      </c>
      <c r="B235" s="72" t="s">
        <v>29</v>
      </c>
      <c r="C235" s="72">
        <v>192</v>
      </c>
      <c r="D235" s="75" t="s">
        <v>17</v>
      </c>
      <c r="E235" s="76"/>
      <c r="F235" s="31"/>
      <c r="G235" s="31">
        <v>19</v>
      </c>
      <c r="H235" s="246">
        <f>G235</f>
        <v>19</v>
      </c>
      <c r="I235" s="31">
        <v>109</v>
      </c>
      <c r="J235" s="31">
        <v>70</v>
      </c>
      <c r="K235" s="246">
        <f t="shared" si="139"/>
        <v>90</v>
      </c>
      <c r="L235" s="247">
        <f t="shared" si="130"/>
        <v>39</v>
      </c>
      <c r="M235" s="166">
        <f t="shared" si="131"/>
        <v>19</v>
      </c>
      <c r="N235" s="166">
        <f t="shared" si="132"/>
        <v>20</v>
      </c>
      <c r="O235" s="31" t="str">
        <f>IF(M235&gt;=19.5,"70%",IF(M235&gt;=13.5,"50%",IF(M235&gt;=5.5,"30%",IF(M235&gt;=0.1,"15%"))))</f>
        <v>50%</v>
      </c>
      <c r="P235" s="31">
        <f t="shared" si="140"/>
        <v>10</v>
      </c>
      <c r="Q235" s="31" t="str">
        <f t="shared" ref="Q235:Q254" si="141">IF(N235&lt;0,O235, "0.1")</f>
        <v>0.1</v>
      </c>
      <c r="R235" s="166">
        <f>IF(M235&gt;=L235,(M235+P235),M235+Q235)</f>
        <v>19.100000000000001</v>
      </c>
      <c r="S235" s="166">
        <f t="shared" si="136"/>
        <v>19.100000000000001</v>
      </c>
      <c r="T235" s="300">
        <f>S235</f>
        <v>19.100000000000001</v>
      </c>
    </row>
    <row r="236" spans="1:20" x14ac:dyDescent="0.3">
      <c r="A236" s="298">
        <v>226</v>
      </c>
      <c r="B236" s="235" t="s">
        <v>30</v>
      </c>
      <c r="C236" s="235">
        <v>238</v>
      </c>
      <c r="D236" s="236"/>
      <c r="E236" s="179"/>
      <c r="F236" s="179"/>
      <c r="G236" s="179">
        <v>16.100000000000001</v>
      </c>
      <c r="H236" s="238">
        <f>G236</f>
        <v>16.100000000000001</v>
      </c>
      <c r="I236" s="179"/>
      <c r="J236" s="179"/>
      <c r="K236" s="238">
        <f t="shared" si="139"/>
        <v>-16.100000000000001</v>
      </c>
      <c r="L236" s="239">
        <f t="shared" si="130"/>
        <v>0</v>
      </c>
      <c r="M236" s="237">
        <f t="shared" si="131"/>
        <v>16.100000000000001</v>
      </c>
      <c r="N236" s="237">
        <f t="shared" si="132"/>
        <v>-16.100000000000001</v>
      </c>
      <c r="O236" s="179" t="str">
        <f>IF(M236&gt;=19.5,"70%",IF(M236&gt;=13.5,"50%",IF(M236&gt;=5.5,"30%",IF(M236&gt;=0.1,"15%"))))</f>
        <v>50%</v>
      </c>
      <c r="P236" s="179">
        <v>-0.7</v>
      </c>
      <c r="Q236" s="179">
        <v>0.1</v>
      </c>
      <c r="R236" s="237">
        <f>IF(M236&gt;=L236,(M236+P236),M236+Q236)</f>
        <v>15.400000000000002</v>
      </c>
      <c r="S236" s="237">
        <f t="shared" si="136"/>
        <v>16.100000000000001</v>
      </c>
      <c r="T236" s="299">
        <f>S236</f>
        <v>16.100000000000001</v>
      </c>
    </row>
    <row r="237" spans="1:20" x14ac:dyDescent="0.3">
      <c r="A237" s="298">
        <v>227</v>
      </c>
      <c r="B237" s="72" t="s">
        <v>31</v>
      </c>
      <c r="C237" s="72">
        <v>237</v>
      </c>
      <c r="D237" s="75" t="s">
        <v>32</v>
      </c>
      <c r="E237" s="76"/>
      <c r="F237" s="31"/>
      <c r="G237" s="166">
        <v>10</v>
      </c>
      <c r="H237" s="246">
        <v>10</v>
      </c>
      <c r="I237" s="31">
        <v>88</v>
      </c>
      <c r="J237" s="31">
        <v>70</v>
      </c>
      <c r="K237" s="246">
        <f t="shared" si="139"/>
        <v>78</v>
      </c>
      <c r="L237" s="247">
        <f t="shared" si="130"/>
        <v>18</v>
      </c>
      <c r="M237" s="166">
        <f t="shared" si="131"/>
        <v>10</v>
      </c>
      <c r="N237" s="166">
        <f t="shared" si="132"/>
        <v>8</v>
      </c>
      <c r="O237" s="31" t="str">
        <f>IF(M237&gt;=19.5,"70%",IF(M237&gt;=13.5,"50%",IF(M237&gt;=5.5,"30%",IF(M237&gt;=0.1,"15%"))))</f>
        <v>30%</v>
      </c>
      <c r="P237" s="31">
        <f t="shared" si="140"/>
        <v>2.4</v>
      </c>
      <c r="Q237" s="31" t="str">
        <f t="shared" si="141"/>
        <v>0.1</v>
      </c>
      <c r="R237" s="31">
        <v>10</v>
      </c>
      <c r="S237" s="166">
        <f t="shared" si="136"/>
        <v>10</v>
      </c>
      <c r="T237" s="300">
        <v>10</v>
      </c>
    </row>
    <row r="238" spans="1:20" x14ac:dyDescent="0.3">
      <c r="A238" s="298">
        <v>228</v>
      </c>
      <c r="B238" s="235" t="s">
        <v>36</v>
      </c>
      <c r="C238" s="235">
        <v>27</v>
      </c>
      <c r="D238" s="236"/>
      <c r="E238" s="179"/>
      <c r="F238" s="179"/>
      <c r="G238" s="237">
        <v>12</v>
      </c>
      <c r="H238" s="238">
        <f>G238</f>
        <v>12</v>
      </c>
      <c r="I238" s="179"/>
      <c r="J238" s="179"/>
      <c r="K238" s="238">
        <f t="shared" si="139"/>
        <v>-12</v>
      </c>
      <c r="L238" s="239">
        <f t="shared" si="130"/>
        <v>0</v>
      </c>
      <c r="M238" s="237">
        <f t="shared" si="131"/>
        <v>12</v>
      </c>
      <c r="N238" s="237">
        <f t="shared" si="132"/>
        <v>-12</v>
      </c>
      <c r="O238" s="179" t="str">
        <f t="shared" ref="O238:O239" si="142">IF(M238&gt;=19.5,"70%",IF(M238&gt;=13.5,"50%",IF(M238&gt;=5.5,"30%",IF(M238&gt;=0.1,"15%"))))</f>
        <v>30%</v>
      </c>
      <c r="P238" s="179">
        <f t="shared" si="140"/>
        <v>-3.5999999999999996</v>
      </c>
      <c r="Q238" s="31">
        <v>0.1</v>
      </c>
      <c r="R238" s="237">
        <f>IF(M238&gt;=L238,(M238+P238),M238+Q238)</f>
        <v>8.4</v>
      </c>
      <c r="S238" s="237">
        <f t="shared" si="136"/>
        <v>12</v>
      </c>
      <c r="T238" s="299">
        <f t="shared" ref="T238:T244" si="143">S238</f>
        <v>12</v>
      </c>
    </row>
    <row r="239" spans="1:20" x14ac:dyDescent="0.3">
      <c r="A239" s="298">
        <v>229</v>
      </c>
      <c r="B239" s="235" t="s">
        <v>37</v>
      </c>
      <c r="C239" s="235">
        <v>167</v>
      </c>
      <c r="D239" s="236"/>
      <c r="E239" s="179"/>
      <c r="F239" s="179"/>
      <c r="G239" s="179">
        <v>16.100000000000001</v>
      </c>
      <c r="H239" s="238">
        <f>G239</f>
        <v>16.100000000000001</v>
      </c>
      <c r="I239" s="179"/>
      <c r="J239" s="179"/>
      <c r="K239" s="238">
        <f t="shared" si="139"/>
        <v>-16.100000000000001</v>
      </c>
      <c r="L239" s="239">
        <f t="shared" si="130"/>
        <v>0</v>
      </c>
      <c r="M239" s="237">
        <f t="shared" si="131"/>
        <v>16.100000000000001</v>
      </c>
      <c r="N239" s="237">
        <f t="shared" si="132"/>
        <v>-16.100000000000001</v>
      </c>
      <c r="O239" s="179" t="str">
        <f t="shared" si="142"/>
        <v>50%</v>
      </c>
      <c r="P239" s="179">
        <f t="shared" si="140"/>
        <v>-8.0500000000000007</v>
      </c>
      <c r="Q239" s="31">
        <v>0.1</v>
      </c>
      <c r="R239" s="237">
        <f>IF(M239&gt;=L239,(M239+P239),M239+Q239)</f>
        <v>8.0500000000000007</v>
      </c>
      <c r="S239" s="237">
        <f t="shared" si="136"/>
        <v>16.100000000000001</v>
      </c>
      <c r="T239" s="299">
        <f t="shared" si="143"/>
        <v>16.100000000000001</v>
      </c>
    </row>
    <row r="240" spans="1:20" x14ac:dyDescent="0.3">
      <c r="A240" s="298">
        <v>230</v>
      </c>
      <c r="B240" s="72" t="s">
        <v>42</v>
      </c>
      <c r="C240" s="72">
        <v>214</v>
      </c>
      <c r="D240" s="75" t="s">
        <v>17</v>
      </c>
      <c r="E240" s="76"/>
      <c r="F240" s="31"/>
      <c r="G240" s="166">
        <v>14.1</v>
      </c>
      <c r="H240" s="246">
        <v>14</v>
      </c>
      <c r="I240" s="31">
        <v>105</v>
      </c>
      <c r="J240" s="31">
        <v>70</v>
      </c>
      <c r="K240" s="246">
        <f t="shared" si="139"/>
        <v>91</v>
      </c>
      <c r="L240" s="247">
        <f t="shared" si="130"/>
        <v>35</v>
      </c>
      <c r="M240" s="166">
        <f t="shared" si="131"/>
        <v>14.1</v>
      </c>
      <c r="N240" s="166">
        <f t="shared" si="132"/>
        <v>20.9</v>
      </c>
      <c r="O240" s="251">
        <v>0.3</v>
      </c>
      <c r="P240" s="31">
        <f t="shared" si="140"/>
        <v>6.27</v>
      </c>
      <c r="Q240" s="31" t="str">
        <f t="shared" si="141"/>
        <v>0.1</v>
      </c>
      <c r="R240" s="166">
        <f t="shared" ref="R240:R301" si="144">IF(M240&gt;=L240,(M240+P240),M240+Q240)</f>
        <v>14.2</v>
      </c>
      <c r="S240" s="166">
        <f t="shared" si="136"/>
        <v>14.2</v>
      </c>
      <c r="T240" s="300">
        <f t="shared" si="143"/>
        <v>14.2</v>
      </c>
    </row>
    <row r="241" spans="1:20" x14ac:dyDescent="0.3">
      <c r="A241" s="298">
        <v>231</v>
      </c>
      <c r="B241" s="72" t="s">
        <v>44</v>
      </c>
      <c r="C241" s="72">
        <v>137</v>
      </c>
      <c r="D241" s="75" t="s">
        <v>45</v>
      </c>
      <c r="E241" s="76"/>
      <c r="F241" s="31"/>
      <c r="G241" s="31">
        <v>14.2</v>
      </c>
      <c r="H241" s="246">
        <v>14</v>
      </c>
      <c r="I241" s="31">
        <v>101</v>
      </c>
      <c r="J241" s="31">
        <v>70</v>
      </c>
      <c r="K241" s="246">
        <f t="shared" si="139"/>
        <v>87</v>
      </c>
      <c r="L241" s="247">
        <f t="shared" si="130"/>
        <v>31</v>
      </c>
      <c r="M241" s="166">
        <f t="shared" si="131"/>
        <v>14.2</v>
      </c>
      <c r="N241" s="166">
        <f t="shared" si="132"/>
        <v>16.8</v>
      </c>
      <c r="O241" s="251">
        <v>0.3</v>
      </c>
      <c r="P241" s="31">
        <f t="shared" si="140"/>
        <v>5.04</v>
      </c>
      <c r="Q241" s="31" t="str">
        <f t="shared" si="141"/>
        <v>0.1</v>
      </c>
      <c r="R241" s="166">
        <f t="shared" si="144"/>
        <v>14.299999999999999</v>
      </c>
      <c r="S241" s="166">
        <f t="shared" si="136"/>
        <v>14.299999999999999</v>
      </c>
      <c r="T241" s="300">
        <f t="shared" si="143"/>
        <v>14.299999999999999</v>
      </c>
    </row>
    <row r="242" spans="1:20" x14ac:dyDescent="0.3">
      <c r="A242" s="298">
        <v>232</v>
      </c>
      <c r="B242" s="235" t="s">
        <v>47</v>
      </c>
      <c r="C242" s="235">
        <v>66</v>
      </c>
      <c r="D242" s="236"/>
      <c r="E242" s="179"/>
      <c r="F242" s="179"/>
      <c r="G242" s="237">
        <v>18.7</v>
      </c>
      <c r="H242" s="238">
        <f>G242</f>
        <v>18.7</v>
      </c>
      <c r="I242" s="179"/>
      <c r="J242" s="179"/>
      <c r="K242" s="238">
        <f t="shared" si="139"/>
        <v>-18.7</v>
      </c>
      <c r="L242" s="239">
        <f t="shared" si="130"/>
        <v>0</v>
      </c>
      <c r="M242" s="237">
        <f t="shared" si="131"/>
        <v>18.7</v>
      </c>
      <c r="N242" s="237">
        <f t="shared" si="132"/>
        <v>-18.7</v>
      </c>
      <c r="O242" s="179" t="str">
        <f t="shared" ref="O242:O251" si="145">IF(M242&gt;=19.5,"70%",IF(M242&gt;=13.5,"50%",IF(M242&gt;=5.5,"30%",IF(M242&gt;=0.1,"15%"))))</f>
        <v>50%</v>
      </c>
      <c r="P242" s="179">
        <f t="shared" si="140"/>
        <v>-9.35</v>
      </c>
      <c r="Q242" s="179">
        <v>0.1</v>
      </c>
      <c r="R242" s="237">
        <f t="shared" si="144"/>
        <v>9.35</v>
      </c>
      <c r="S242" s="237">
        <f t="shared" si="136"/>
        <v>18.7</v>
      </c>
      <c r="T242" s="299">
        <f t="shared" si="143"/>
        <v>18.7</v>
      </c>
    </row>
    <row r="243" spans="1:20" x14ac:dyDescent="0.3">
      <c r="A243" s="298">
        <v>233</v>
      </c>
      <c r="B243" s="235" t="s">
        <v>48</v>
      </c>
      <c r="C243" s="235">
        <v>42</v>
      </c>
      <c r="D243" s="236"/>
      <c r="E243" s="179"/>
      <c r="F243" s="179"/>
      <c r="G243" s="237">
        <v>12.8</v>
      </c>
      <c r="H243" s="238">
        <f>G243</f>
        <v>12.8</v>
      </c>
      <c r="I243" s="179"/>
      <c r="J243" s="179"/>
      <c r="K243" s="238">
        <f t="shared" si="139"/>
        <v>-12.8</v>
      </c>
      <c r="L243" s="239">
        <f t="shared" si="130"/>
        <v>0</v>
      </c>
      <c r="M243" s="237">
        <f t="shared" si="131"/>
        <v>12.8</v>
      </c>
      <c r="N243" s="237">
        <f t="shared" si="132"/>
        <v>-12.8</v>
      </c>
      <c r="O243" s="179" t="str">
        <f t="shared" si="145"/>
        <v>30%</v>
      </c>
      <c r="P243" s="179">
        <f t="shared" si="140"/>
        <v>-3.84</v>
      </c>
      <c r="Q243" s="31">
        <v>0.1</v>
      </c>
      <c r="R243" s="237">
        <f t="shared" si="144"/>
        <v>8.9600000000000009</v>
      </c>
      <c r="S243" s="237">
        <f t="shared" si="136"/>
        <v>12.8</v>
      </c>
      <c r="T243" s="299">
        <f t="shared" si="143"/>
        <v>12.8</v>
      </c>
    </row>
    <row r="244" spans="1:20" x14ac:dyDescent="0.3">
      <c r="A244" s="298">
        <v>234</v>
      </c>
      <c r="B244" s="236" t="s">
        <v>49</v>
      </c>
      <c r="C244" s="235">
        <v>253</v>
      </c>
      <c r="D244" s="236"/>
      <c r="E244" s="242"/>
      <c r="F244" s="179"/>
      <c r="G244" s="237">
        <v>16</v>
      </c>
      <c r="H244" s="238">
        <f>G244</f>
        <v>16</v>
      </c>
      <c r="I244" s="179">
        <v>88</v>
      </c>
      <c r="J244" s="179">
        <v>72</v>
      </c>
      <c r="K244" s="238">
        <f t="shared" si="139"/>
        <v>72</v>
      </c>
      <c r="L244" s="239">
        <f t="shared" si="130"/>
        <v>16</v>
      </c>
      <c r="M244" s="237">
        <f t="shared" si="131"/>
        <v>16</v>
      </c>
      <c r="N244" s="237">
        <f t="shared" si="132"/>
        <v>0</v>
      </c>
      <c r="O244" s="179" t="str">
        <f t="shared" si="145"/>
        <v>50%</v>
      </c>
      <c r="P244" s="179">
        <f t="shared" si="140"/>
        <v>0</v>
      </c>
      <c r="Q244" s="179" t="str">
        <f t="shared" si="141"/>
        <v>0.1</v>
      </c>
      <c r="R244" s="237">
        <f t="shared" si="144"/>
        <v>16</v>
      </c>
      <c r="S244" s="237">
        <f t="shared" si="136"/>
        <v>16</v>
      </c>
      <c r="T244" s="299">
        <f t="shared" si="143"/>
        <v>16</v>
      </c>
    </row>
    <row r="245" spans="1:20" x14ac:dyDescent="0.3">
      <c r="A245" s="298">
        <v>235</v>
      </c>
      <c r="B245" s="72" t="s">
        <v>456</v>
      </c>
      <c r="C245" s="72">
        <v>444</v>
      </c>
      <c r="D245" s="252"/>
      <c r="E245" s="255"/>
      <c r="F245" s="254"/>
      <c r="G245" s="31">
        <v>24</v>
      </c>
      <c r="H245" s="31">
        <v>24</v>
      </c>
      <c r="I245" s="31">
        <v>93</v>
      </c>
      <c r="J245" s="31">
        <v>72</v>
      </c>
      <c r="K245" s="31">
        <f t="shared" si="139"/>
        <v>69</v>
      </c>
      <c r="L245" s="31">
        <f t="shared" si="130"/>
        <v>21</v>
      </c>
      <c r="M245" s="31">
        <f t="shared" si="131"/>
        <v>24</v>
      </c>
      <c r="N245" s="31">
        <f t="shared" si="132"/>
        <v>-3</v>
      </c>
      <c r="O245" s="31" t="str">
        <f t="shared" si="145"/>
        <v>70%</v>
      </c>
      <c r="P245" s="31">
        <f t="shared" si="140"/>
        <v>-2.0999999999999996</v>
      </c>
      <c r="Q245" s="31">
        <v>0.1</v>
      </c>
      <c r="R245" s="31">
        <f t="shared" si="144"/>
        <v>21.9</v>
      </c>
      <c r="S245" s="31">
        <f t="shared" si="136"/>
        <v>21.9</v>
      </c>
      <c r="T245" s="302">
        <v>22</v>
      </c>
    </row>
    <row r="246" spans="1:20" x14ac:dyDescent="0.3">
      <c r="A246" s="298">
        <v>236</v>
      </c>
      <c r="B246" s="235" t="s">
        <v>51</v>
      </c>
      <c r="C246" s="235">
        <v>205</v>
      </c>
      <c r="D246" s="236"/>
      <c r="E246" s="76"/>
      <c r="F246" s="179"/>
      <c r="G246" s="179">
        <v>10</v>
      </c>
      <c r="H246" s="238">
        <f>G246</f>
        <v>10</v>
      </c>
      <c r="I246" s="179">
        <v>85</v>
      </c>
      <c r="J246" s="179">
        <v>69</v>
      </c>
      <c r="K246" s="238">
        <f t="shared" si="139"/>
        <v>75</v>
      </c>
      <c r="L246" s="239">
        <f t="shared" si="130"/>
        <v>16</v>
      </c>
      <c r="M246" s="237">
        <f t="shared" si="131"/>
        <v>10</v>
      </c>
      <c r="N246" s="237">
        <f t="shared" si="132"/>
        <v>6</v>
      </c>
      <c r="O246" s="179" t="str">
        <f t="shared" si="145"/>
        <v>30%</v>
      </c>
      <c r="P246" s="179">
        <f t="shared" si="140"/>
        <v>1.7999999999999998</v>
      </c>
      <c r="Q246" s="179" t="str">
        <f t="shared" si="141"/>
        <v>0.1</v>
      </c>
      <c r="R246" s="237">
        <f t="shared" si="144"/>
        <v>10.1</v>
      </c>
      <c r="S246" s="237">
        <f t="shared" si="136"/>
        <v>10.1</v>
      </c>
      <c r="T246" s="299">
        <f>S246</f>
        <v>10.1</v>
      </c>
    </row>
    <row r="247" spans="1:20" x14ac:dyDescent="0.3">
      <c r="A247" s="298">
        <v>237</v>
      </c>
      <c r="B247" s="240" t="s">
        <v>51</v>
      </c>
      <c r="C247" s="235">
        <v>330</v>
      </c>
      <c r="D247" s="241"/>
      <c r="E247" s="242"/>
      <c r="F247" s="243"/>
      <c r="G247" s="237">
        <v>11</v>
      </c>
      <c r="H247" s="238">
        <v>11</v>
      </c>
      <c r="I247" s="179">
        <v>79</v>
      </c>
      <c r="J247" s="179">
        <v>70</v>
      </c>
      <c r="K247" s="238">
        <f t="shared" si="139"/>
        <v>68</v>
      </c>
      <c r="L247" s="239">
        <f t="shared" si="130"/>
        <v>9</v>
      </c>
      <c r="M247" s="237">
        <f t="shared" si="131"/>
        <v>11</v>
      </c>
      <c r="N247" s="237">
        <f t="shared" si="132"/>
        <v>-2</v>
      </c>
      <c r="O247" s="179" t="str">
        <f t="shared" si="145"/>
        <v>30%</v>
      </c>
      <c r="P247" s="179">
        <f t="shared" si="140"/>
        <v>-0.6</v>
      </c>
      <c r="Q247" s="179">
        <v>0.1</v>
      </c>
      <c r="R247" s="237">
        <f t="shared" si="144"/>
        <v>10.4</v>
      </c>
      <c r="S247" s="237">
        <f t="shared" si="136"/>
        <v>10.4</v>
      </c>
      <c r="T247" s="299">
        <f>S247</f>
        <v>10.4</v>
      </c>
    </row>
    <row r="248" spans="1:20" x14ac:dyDescent="0.3">
      <c r="A248" s="298">
        <v>238</v>
      </c>
      <c r="B248" s="240" t="s">
        <v>52</v>
      </c>
      <c r="C248" s="235">
        <v>331</v>
      </c>
      <c r="D248" s="241" t="s">
        <v>20</v>
      </c>
      <c r="E248" s="242"/>
      <c r="F248" s="243"/>
      <c r="G248" s="237">
        <v>13</v>
      </c>
      <c r="H248" s="238">
        <f>G248</f>
        <v>13</v>
      </c>
      <c r="I248" s="179">
        <v>93</v>
      </c>
      <c r="J248" s="179">
        <v>70</v>
      </c>
      <c r="K248" s="238">
        <f t="shared" si="139"/>
        <v>80</v>
      </c>
      <c r="L248" s="239">
        <f t="shared" si="130"/>
        <v>23</v>
      </c>
      <c r="M248" s="237">
        <f t="shared" si="131"/>
        <v>13</v>
      </c>
      <c r="N248" s="237">
        <f t="shared" si="132"/>
        <v>10</v>
      </c>
      <c r="O248" s="179" t="str">
        <f t="shared" si="145"/>
        <v>30%</v>
      </c>
      <c r="P248" s="179">
        <f t="shared" si="140"/>
        <v>3</v>
      </c>
      <c r="Q248" s="179" t="str">
        <f t="shared" si="141"/>
        <v>0.1</v>
      </c>
      <c r="R248" s="237">
        <f t="shared" si="144"/>
        <v>13.1</v>
      </c>
      <c r="S248" s="237">
        <f t="shared" si="136"/>
        <v>13.1</v>
      </c>
      <c r="T248" s="299">
        <f>S248</f>
        <v>13.1</v>
      </c>
    </row>
    <row r="249" spans="1:20" x14ac:dyDescent="0.3">
      <c r="A249" s="298">
        <v>239</v>
      </c>
      <c r="B249" s="235" t="s">
        <v>53</v>
      </c>
      <c r="C249" s="235">
        <v>332</v>
      </c>
      <c r="D249" s="236"/>
      <c r="E249" s="242"/>
      <c r="F249" s="179"/>
      <c r="G249" s="179">
        <v>21</v>
      </c>
      <c r="H249" s="179">
        <v>21</v>
      </c>
      <c r="I249" s="179">
        <v>97</v>
      </c>
      <c r="J249" s="179">
        <v>70</v>
      </c>
      <c r="K249" s="179">
        <f t="shared" si="139"/>
        <v>76</v>
      </c>
      <c r="L249" s="179">
        <f t="shared" si="130"/>
        <v>27</v>
      </c>
      <c r="M249" s="179">
        <f t="shared" si="131"/>
        <v>21</v>
      </c>
      <c r="N249" s="179">
        <f t="shared" si="132"/>
        <v>6</v>
      </c>
      <c r="O249" s="179" t="str">
        <f t="shared" si="145"/>
        <v>70%</v>
      </c>
      <c r="P249" s="179">
        <f t="shared" si="140"/>
        <v>4.1999999999999993</v>
      </c>
      <c r="Q249" s="179" t="str">
        <f t="shared" si="141"/>
        <v>0.1</v>
      </c>
      <c r="R249" s="179">
        <f t="shared" si="144"/>
        <v>21.1</v>
      </c>
      <c r="S249" s="179">
        <f t="shared" si="136"/>
        <v>21.1</v>
      </c>
      <c r="T249" s="299">
        <f>S249</f>
        <v>21.1</v>
      </c>
    </row>
    <row r="250" spans="1:20" x14ac:dyDescent="0.3">
      <c r="A250" s="298">
        <v>240</v>
      </c>
      <c r="B250" s="236" t="s">
        <v>53</v>
      </c>
      <c r="C250" s="235">
        <v>333</v>
      </c>
      <c r="D250" s="236"/>
      <c r="E250" s="242"/>
      <c r="F250" s="179"/>
      <c r="G250" s="179">
        <v>21</v>
      </c>
      <c r="H250" s="179">
        <v>21</v>
      </c>
      <c r="I250" s="179">
        <v>100</v>
      </c>
      <c r="J250" s="179">
        <v>71</v>
      </c>
      <c r="K250" s="179">
        <f t="shared" si="139"/>
        <v>79</v>
      </c>
      <c r="L250" s="179">
        <f t="shared" si="130"/>
        <v>29</v>
      </c>
      <c r="M250" s="179">
        <f t="shared" si="131"/>
        <v>21</v>
      </c>
      <c r="N250" s="179">
        <f t="shared" si="132"/>
        <v>8</v>
      </c>
      <c r="O250" s="179" t="str">
        <f t="shared" si="145"/>
        <v>70%</v>
      </c>
      <c r="P250" s="179">
        <f t="shared" si="140"/>
        <v>5.6</v>
      </c>
      <c r="Q250" s="179" t="str">
        <f t="shared" si="141"/>
        <v>0.1</v>
      </c>
      <c r="R250" s="179">
        <f t="shared" si="144"/>
        <v>21.1</v>
      </c>
      <c r="S250" s="179">
        <f t="shared" si="136"/>
        <v>21.1</v>
      </c>
      <c r="T250" s="232">
        <v>21</v>
      </c>
    </row>
    <row r="251" spans="1:20" x14ac:dyDescent="0.3">
      <c r="A251" s="298">
        <v>241</v>
      </c>
      <c r="B251" s="235" t="s">
        <v>54</v>
      </c>
      <c r="C251" s="235">
        <v>117</v>
      </c>
      <c r="D251" s="236"/>
      <c r="E251" s="179"/>
      <c r="F251" s="179"/>
      <c r="G251" s="237">
        <v>24</v>
      </c>
      <c r="H251" s="238">
        <f>G251</f>
        <v>24</v>
      </c>
      <c r="I251" s="179"/>
      <c r="J251" s="179"/>
      <c r="K251" s="238">
        <f t="shared" si="139"/>
        <v>-24</v>
      </c>
      <c r="L251" s="239">
        <f t="shared" si="130"/>
        <v>0</v>
      </c>
      <c r="M251" s="237">
        <f t="shared" si="131"/>
        <v>24</v>
      </c>
      <c r="N251" s="237">
        <f t="shared" si="132"/>
        <v>-24</v>
      </c>
      <c r="O251" s="179" t="str">
        <f t="shared" si="145"/>
        <v>70%</v>
      </c>
      <c r="P251" s="179">
        <f t="shared" si="140"/>
        <v>-16.799999999999997</v>
      </c>
      <c r="Q251" s="179">
        <v>0.1</v>
      </c>
      <c r="R251" s="237">
        <f t="shared" si="144"/>
        <v>7.2000000000000028</v>
      </c>
      <c r="S251" s="237">
        <f t="shared" si="136"/>
        <v>24</v>
      </c>
      <c r="T251" s="299">
        <f>S251</f>
        <v>24</v>
      </c>
    </row>
    <row r="252" spans="1:20" x14ac:dyDescent="0.3">
      <c r="A252" s="298">
        <v>242</v>
      </c>
      <c r="B252" s="235" t="s">
        <v>55</v>
      </c>
      <c r="C252" s="235">
        <v>144</v>
      </c>
      <c r="D252" s="236" t="s">
        <v>56</v>
      </c>
      <c r="E252" s="179"/>
      <c r="F252" s="179"/>
      <c r="G252" s="179">
        <v>5</v>
      </c>
      <c r="H252" s="238">
        <v>5</v>
      </c>
      <c r="I252" s="179"/>
      <c r="J252" s="179"/>
      <c r="K252" s="238">
        <f t="shared" si="139"/>
        <v>-5</v>
      </c>
      <c r="L252" s="239">
        <f t="shared" si="130"/>
        <v>0</v>
      </c>
      <c r="M252" s="237">
        <f t="shared" si="131"/>
        <v>5</v>
      </c>
      <c r="N252" s="237">
        <f t="shared" si="132"/>
        <v>-5</v>
      </c>
      <c r="O252" s="244">
        <v>0.3</v>
      </c>
      <c r="P252" s="179">
        <f t="shared" si="140"/>
        <v>-1.5</v>
      </c>
      <c r="Q252" s="179">
        <v>0.1</v>
      </c>
      <c r="R252" s="237">
        <f t="shared" si="144"/>
        <v>3.5</v>
      </c>
      <c r="S252" s="237">
        <f t="shared" si="136"/>
        <v>5</v>
      </c>
      <c r="T252" s="299">
        <f>S252</f>
        <v>5</v>
      </c>
    </row>
    <row r="253" spans="1:20" x14ac:dyDescent="0.3">
      <c r="A253" s="298">
        <v>243</v>
      </c>
      <c r="B253" s="235" t="s">
        <v>57</v>
      </c>
      <c r="C253" s="235">
        <v>121</v>
      </c>
      <c r="D253" s="236"/>
      <c r="E253" s="242"/>
      <c r="F253" s="179"/>
      <c r="G253" s="237">
        <v>14</v>
      </c>
      <c r="H253" s="238">
        <v>14</v>
      </c>
      <c r="I253" s="179">
        <v>98</v>
      </c>
      <c r="J253" s="179">
        <v>70</v>
      </c>
      <c r="K253" s="238">
        <f t="shared" si="139"/>
        <v>84</v>
      </c>
      <c r="L253" s="239">
        <f t="shared" si="130"/>
        <v>28</v>
      </c>
      <c r="M253" s="237">
        <f t="shared" si="131"/>
        <v>14</v>
      </c>
      <c r="N253" s="237">
        <f t="shared" si="132"/>
        <v>14</v>
      </c>
      <c r="O253" s="244">
        <v>0.3</v>
      </c>
      <c r="P253" s="179">
        <f t="shared" si="140"/>
        <v>4.2</v>
      </c>
      <c r="Q253" s="179" t="str">
        <f t="shared" si="141"/>
        <v>0.1</v>
      </c>
      <c r="R253" s="237">
        <f t="shared" si="144"/>
        <v>14.1</v>
      </c>
      <c r="S253" s="237">
        <f t="shared" si="136"/>
        <v>14.1</v>
      </c>
      <c r="T253" s="299">
        <f>S253</f>
        <v>14.1</v>
      </c>
    </row>
    <row r="254" spans="1:20" x14ac:dyDescent="0.3">
      <c r="A254" s="298">
        <v>244</v>
      </c>
      <c r="B254" s="240" t="s">
        <v>59</v>
      </c>
      <c r="C254" s="235">
        <v>334</v>
      </c>
      <c r="D254" s="241"/>
      <c r="E254" s="242"/>
      <c r="F254" s="243"/>
      <c r="G254" s="179">
        <v>21</v>
      </c>
      <c r="H254" s="238">
        <f>G254</f>
        <v>21</v>
      </c>
      <c r="I254" s="179">
        <v>106</v>
      </c>
      <c r="J254" s="179">
        <v>70</v>
      </c>
      <c r="K254" s="238">
        <f t="shared" si="139"/>
        <v>85</v>
      </c>
      <c r="L254" s="239">
        <f t="shared" si="130"/>
        <v>36</v>
      </c>
      <c r="M254" s="237">
        <f t="shared" si="131"/>
        <v>21</v>
      </c>
      <c r="N254" s="237">
        <f t="shared" si="132"/>
        <v>15</v>
      </c>
      <c r="O254" s="179" t="str">
        <f>IF(M254&gt;=19.5,"70%",IF(M254&gt;=13.5,"50%",IF(M254&gt;=5.5,"30%",IF(M254&gt;=0.1,"15%"))))</f>
        <v>70%</v>
      </c>
      <c r="P254" s="179">
        <f t="shared" si="140"/>
        <v>10.5</v>
      </c>
      <c r="Q254" s="179" t="str">
        <f t="shared" si="141"/>
        <v>0.1</v>
      </c>
      <c r="R254" s="237">
        <f t="shared" si="144"/>
        <v>21.1</v>
      </c>
      <c r="S254" s="237">
        <f t="shared" si="136"/>
        <v>21.1</v>
      </c>
      <c r="T254" s="299">
        <f>S254</f>
        <v>21.1</v>
      </c>
    </row>
    <row r="255" spans="1:20" x14ac:dyDescent="0.3">
      <c r="A255" s="298">
        <v>245</v>
      </c>
      <c r="B255" s="235" t="s">
        <v>60</v>
      </c>
      <c r="C255" s="235">
        <v>335</v>
      </c>
      <c r="D255" s="256"/>
      <c r="E255" s="257"/>
      <c r="F255" s="258"/>
      <c r="G255" s="179">
        <v>17.899999999999999</v>
      </c>
      <c r="H255" s="238">
        <f>G255</f>
        <v>17.899999999999999</v>
      </c>
      <c r="I255" s="179"/>
      <c r="J255" s="179"/>
      <c r="K255" s="238">
        <f t="shared" si="139"/>
        <v>-17.899999999999999</v>
      </c>
      <c r="L255" s="239">
        <f t="shared" si="130"/>
        <v>0</v>
      </c>
      <c r="M255" s="237">
        <f t="shared" si="131"/>
        <v>17.899999999999999</v>
      </c>
      <c r="N255" s="237">
        <f t="shared" si="132"/>
        <v>-17.899999999999999</v>
      </c>
      <c r="O255" s="179" t="str">
        <f t="shared" ref="O255:O264" si="146">IF(M255&gt;=19.5,"70%",IF(M255&gt;=13.5,"50%",IF(M255&gt;=5.5,"30%",IF(M255&gt;=0.1,"15%"))))</f>
        <v>50%</v>
      </c>
      <c r="P255" s="179">
        <f t="shared" si="140"/>
        <v>-8.9499999999999993</v>
      </c>
      <c r="Q255" s="179">
        <v>0.1</v>
      </c>
      <c r="R255" s="237">
        <f t="shared" si="144"/>
        <v>8.9499999999999993</v>
      </c>
      <c r="S255" s="237">
        <f t="shared" si="136"/>
        <v>17.899999999999999</v>
      </c>
      <c r="T255" s="299">
        <f t="shared" ref="T255" si="147">S255</f>
        <v>17.899999999999999</v>
      </c>
    </row>
    <row r="256" spans="1:20" x14ac:dyDescent="0.3">
      <c r="A256" s="298">
        <v>246</v>
      </c>
      <c r="B256" s="235" t="s">
        <v>62</v>
      </c>
      <c r="C256" s="235">
        <v>219</v>
      </c>
      <c r="D256" s="236"/>
      <c r="E256" s="179"/>
      <c r="F256" s="179"/>
      <c r="G256" s="237">
        <v>24</v>
      </c>
      <c r="H256" s="238">
        <f>G256</f>
        <v>24</v>
      </c>
      <c r="I256" s="179"/>
      <c r="J256" s="179"/>
      <c r="K256" s="238">
        <f t="shared" si="139"/>
        <v>-24</v>
      </c>
      <c r="L256" s="239">
        <f t="shared" si="130"/>
        <v>0</v>
      </c>
      <c r="M256" s="237">
        <f t="shared" si="131"/>
        <v>24</v>
      </c>
      <c r="N256" s="237">
        <f t="shared" si="132"/>
        <v>-24</v>
      </c>
      <c r="O256" s="179" t="str">
        <f t="shared" si="146"/>
        <v>70%</v>
      </c>
      <c r="P256" s="179">
        <f t="shared" si="140"/>
        <v>-16.799999999999997</v>
      </c>
      <c r="Q256" s="179">
        <v>0.1</v>
      </c>
      <c r="R256" s="237">
        <f t="shared" si="144"/>
        <v>7.2000000000000028</v>
      </c>
      <c r="S256" s="237">
        <f t="shared" si="136"/>
        <v>24</v>
      </c>
      <c r="T256" s="299">
        <f>S256</f>
        <v>24</v>
      </c>
    </row>
    <row r="257" spans="1:20" x14ac:dyDescent="0.3">
      <c r="A257" s="298">
        <v>247</v>
      </c>
      <c r="B257" s="72" t="s">
        <v>441</v>
      </c>
      <c r="C257" s="72">
        <v>429</v>
      </c>
      <c r="D257" s="252"/>
      <c r="E257" s="259"/>
      <c r="F257" s="254"/>
      <c r="G257" s="31">
        <v>24</v>
      </c>
      <c r="H257" s="31">
        <v>24</v>
      </c>
      <c r="I257" s="31">
        <v>112</v>
      </c>
      <c r="J257" s="31">
        <v>70</v>
      </c>
      <c r="K257" s="31">
        <f t="shared" si="139"/>
        <v>88</v>
      </c>
      <c r="L257" s="31">
        <f t="shared" si="130"/>
        <v>42</v>
      </c>
      <c r="M257" s="31">
        <f t="shared" si="131"/>
        <v>24</v>
      </c>
      <c r="N257" s="31">
        <f t="shared" si="132"/>
        <v>18</v>
      </c>
      <c r="O257" s="31" t="str">
        <f t="shared" si="146"/>
        <v>70%</v>
      </c>
      <c r="P257" s="31">
        <f t="shared" si="140"/>
        <v>12.6</v>
      </c>
      <c r="Q257" s="31" t="str">
        <f t="shared" ref="Q257:Q258" si="148">IF(N257&lt;0,O257, "0.1")</f>
        <v>0.1</v>
      </c>
      <c r="R257" s="31">
        <f t="shared" si="144"/>
        <v>24.1</v>
      </c>
      <c r="S257" s="31">
        <f t="shared" si="136"/>
        <v>24.1</v>
      </c>
      <c r="T257" s="302">
        <v>24</v>
      </c>
    </row>
    <row r="258" spans="1:20" x14ac:dyDescent="0.3">
      <c r="A258" s="298">
        <v>248</v>
      </c>
      <c r="B258" s="235" t="s">
        <v>66</v>
      </c>
      <c r="C258" s="235">
        <v>268</v>
      </c>
      <c r="D258" s="236" t="s">
        <v>65</v>
      </c>
      <c r="E258" s="179"/>
      <c r="F258" s="179"/>
      <c r="G258" s="237">
        <v>22</v>
      </c>
      <c r="H258" s="238">
        <v>22</v>
      </c>
      <c r="I258" s="179">
        <v>99</v>
      </c>
      <c r="J258" s="179">
        <v>70</v>
      </c>
      <c r="K258" s="238">
        <f t="shared" si="139"/>
        <v>77</v>
      </c>
      <c r="L258" s="239">
        <f t="shared" si="130"/>
        <v>29</v>
      </c>
      <c r="M258" s="237">
        <f t="shared" si="131"/>
        <v>22</v>
      </c>
      <c r="N258" s="237">
        <f t="shared" si="132"/>
        <v>7</v>
      </c>
      <c r="O258" s="179" t="str">
        <f t="shared" si="146"/>
        <v>70%</v>
      </c>
      <c r="P258" s="179">
        <f t="shared" si="140"/>
        <v>4.8999999999999995</v>
      </c>
      <c r="Q258" s="179" t="str">
        <f t="shared" si="148"/>
        <v>0.1</v>
      </c>
      <c r="R258" s="237">
        <f t="shared" si="144"/>
        <v>22.1</v>
      </c>
      <c r="S258" s="237">
        <f t="shared" si="136"/>
        <v>22.1</v>
      </c>
      <c r="T258" s="299">
        <f>S258</f>
        <v>22.1</v>
      </c>
    </row>
    <row r="259" spans="1:20" s="479" customFormat="1" x14ac:dyDescent="0.3">
      <c r="A259" s="298">
        <v>249</v>
      </c>
      <c r="B259" s="472" t="s">
        <v>108</v>
      </c>
      <c r="C259" s="472">
        <v>145</v>
      </c>
      <c r="D259" s="472" t="s">
        <v>45</v>
      </c>
      <c r="E259" s="474">
        <v>43555</v>
      </c>
      <c r="F259" s="360">
        <v>2</v>
      </c>
      <c r="G259" s="477">
        <v>8.1</v>
      </c>
      <c r="H259" s="475">
        <v>8</v>
      </c>
      <c r="I259" s="360">
        <v>97</v>
      </c>
      <c r="J259" s="360">
        <v>70</v>
      </c>
      <c r="K259" s="475">
        <v>68</v>
      </c>
      <c r="L259" s="476">
        <f>I259-J259</f>
        <v>27</v>
      </c>
      <c r="M259" s="477">
        <f>G259</f>
        <v>8.1</v>
      </c>
      <c r="N259" s="477">
        <f>L259-M259</f>
        <v>18.899999999999999</v>
      </c>
      <c r="O259" s="360" t="str">
        <f>IF(M259&gt;=19.5,"70%",IF(M259&gt;=13.5,"50%",IF(M259&gt;=5.5,"30%",IF(M259&gt;=0.1,"15%"))))</f>
        <v>30%</v>
      </c>
      <c r="P259" s="360">
        <f>N259*O259</f>
        <v>5.669999999999999</v>
      </c>
      <c r="Q259" s="360">
        <v>0.1</v>
      </c>
      <c r="R259" s="477">
        <f>IF(M259&gt;=L259,(M259+P259),M259+Q259)</f>
        <v>8.1999999999999993</v>
      </c>
      <c r="S259" s="477">
        <f>IF(I259&gt;1,(R259),G259)</f>
        <v>8.1999999999999993</v>
      </c>
      <c r="T259" s="478">
        <f>S259</f>
        <v>8.1999999999999993</v>
      </c>
    </row>
    <row r="260" spans="1:20" x14ac:dyDescent="0.3">
      <c r="A260" s="298">
        <v>250</v>
      </c>
      <c r="B260" s="235" t="s">
        <v>68</v>
      </c>
      <c r="C260" s="235">
        <v>272</v>
      </c>
      <c r="D260" s="236"/>
      <c r="E260" s="179"/>
      <c r="F260" s="179"/>
      <c r="G260" s="237">
        <v>24</v>
      </c>
      <c r="H260" s="238">
        <v>22</v>
      </c>
      <c r="I260" s="179"/>
      <c r="J260" s="179"/>
      <c r="K260" s="238">
        <f t="shared" si="139"/>
        <v>-22</v>
      </c>
      <c r="L260" s="239">
        <f t="shared" si="130"/>
        <v>0</v>
      </c>
      <c r="M260" s="237">
        <f t="shared" si="131"/>
        <v>24</v>
      </c>
      <c r="N260" s="237">
        <f t="shared" si="132"/>
        <v>-24</v>
      </c>
      <c r="O260" s="179" t="str">
        <f t="shared" si="146"/>
        <v>70%</v>
      </c>
      <c r="P260" s="179">
        <f t="shared" si="140"/>
        <v>-16.799999999999997</v>
      </c>
      <c r="Q260" s="179">
        <v>0.1</v>
      </c>
      <c r="R260" s="237">
        <f t="shared" si="144"/>
        <v>7.2000000000000028</v>
      </c>
      <c r="S260" s="237">
        <f t="shared" si="136"/>
        <v>24</v>
      </c>
      <c r="T260" s="299">
        <f>S260</f>
        <v>24</v>
      </c>
    </row>
    <row r="261" spans="1:20" x14ac:dyDescent="0.3">
      <c r="A261" s="298">
        <v>251</v>
      </c>
      <c r="B261" s="235" t="s">
        <v>69</v>
      </c>
      <c r="C261" s="235">
        <v>285</v>
      </c>
      <c r="D261" s="236"/>
      <c r="E261" s="179"/>
      <c r="F261" s="179"/>
      <c r="G261" s="237">
        <v>24</v>
      </c>
      <c r="H261" s="238">
        <v>24</v>
      </c>
      <c r="I261" s="179"/>
      <c r="J261" s="179"/>
      <c r="K261" s="238">
        <f t="shared" si="139"/>
        <v>-24</v>
      </c>
      <c r="L261" s="239">
        <f t="shared" si="130"/>
        <v>0</v>
      </c>
      <c r="M261" s="237">
        <f t="shared" si="131"/>
        <v>24</v>
      </c>
      <c r="N261" s="237">
        <f t="shared" si="132"/>
        <v>-24</v>
      </c>
      <c r="O261" s="179" t="str">
        <f t="shared" si="146"/>
        <v>70%</v>
      </c>
      <c r="P261" s="179">
        <f t="shared" si="140"/>
        <v>-16.799999999999997</v>
      </c>
      <c r="Q261" s="179">
        <v>0.1</v>
      </c>
      <c r="R261" s="237">
        <f t="shared" si="144"/>
        <v>7.2000000000000028</v>
      </c>
      <c r="S261" s="237">
        <f t="shared" si="136"/>
        <v>24</v>
      </c>
      <c r="T261" s="299">
        <f t="shared" ref="T261:T265" si="149">S261</f>
        <v>24</v>
      </c>
    </row>
    <row r="262" spans="1:20" x14ac:dyDescent="0.3">
      <c r="A262" s="298">
        <v>252</v>
      </c>
      <c r="B262" s="235" t="s">
        <v>70</v>
      </c>
      <c r="C262" s="235">
        <v>90</v>
      </c>
      <c r="D262" s="236"/>
      <c r="E262" s="179"/>
      <c r="F262" s="179"/>
      <c r="G262" s="237">
        <v>24</v>
      </c>
      <c r="H262" s="238">
        <f>G262</f>
        <v>24</v>
      </c>
      <c r="I262" s="179"/>
      <c r="J262" s="179"/>
      <c r="K262" s="238">
        <f t="shared" si="139"/>
        <v>-24</v>
      </c>
      <c r="L262" s="239">
        <f t="shared" si="130"/>
        <v>0</v>
      </c>
      <c r="M262" s="237">
        <f t="shared" si="131"/>
        <v>24</v>
      </c>
      <c r="N262" s="237">
        <f t="shared" si="132"/>
        <v>-24</v>
      </c>
      <c r="O262" s="179" t="str">
        <f t="shared" si="146"/>
        <v>70%</v>
      </c>
      <c r="P262" s="179">
        <f t="shared" si="140"/>
        <v>-16.799999999999997</v>
      </c>
      <c r="Q262" s="179">
        <v>0.1</v>
      </c>
      <c r="R262" s="237">
        <f t="shared" si="144"/>
        <v>7.2000000000000028</v>
      </c>
      <c r="S262" s="237">
        <f t="shared" si="136"/>
        <v>24</v>
      </c>
      <c r="T262" s="299">
        <f t="shared" si="149"/>
        <v>24</v>
      </c>
    </row>
    <row r="263" spans="1:20" x14ac:dyDescent="0.3">
      <c r="A263" s="298">
        <v>253</v>
      </c>
      <c r="B263" s="235" t="s">
        <v>75</v>
      </c>
      <c r="C263" s="235">
        <v>159</v>
      </c>
      <c r="D263" s="236"/>
      <c r="E263" s="179"/>
      <c r="F263" s="179"/>
      <c r="G263" s="179">
        <v>17.899999999999999</v>
      </c>
      <c r="H263" s="238">
        <f>G263</f>
        <v>17.899999999999999</v>
      </c>
      <c r="I263" s="179"/>
      <c r="J263" s="179"/>
      <c r="K263" s="238">
        <f t="shared" si="139"/>
        <v>-17.899999999999999</v>
      </c>
      <c r="L263" s="239">
        <f t="shared" si="130"/>
        <v>0</v>
      </c>
      <c r="M263" s="237">
        <f t="shared" si="131"/>
        <v>17.899999999999999</v>
      </c>
      <c r="N263" s="237">
        <f t="shared" si="132"/>
        <v>-17.899999999999999</v>
      </c>
      <c r="O263" s="179" t="str">
        <f t="shared" si="146"/>
        <v>50%</v>
      </c>
      <c r="P263" s="179">
        <f t="shared" si="140"/>
        <v>-8.9499999999999993</v>
      </c>
      <c r="Q263" s="179">
        <v>0.1</v>
      </c>
      <c r="R263" s="237">
        <f t="shared" si="144"/>
        <v>8.9499999999999993</v>
      </c>
      <c r="S263" s="237">
        <f t="shared" si="136"/>
        <v>17.899999999999999</v>
      </c>
      <c r="T263" s="299">
        <f t="shared" si="149"/>
        <v>17.899999999999999</v>
      </c>
    </row>
    <row r="264" spans="1:20" x14ac:dyDescent="0.3">
      <c r="A264" s="298">
        <v>254</v>
      </c>
      <c r="B264" s="236" t="s">
        <v>77</v>
      </c>
      <c r="C264" s="235">
        <v>337</v>
      </c>
      <c r="D264" s="236"/>
      <c r="E264" s="242"/>
      <c r="F264" s="179"/>
      <c r="G264" s="179">
        <v>23</v>
      </c>
      <c r="H264" s="179">
        <v>23</v>
      </c>
      <c r="I264" s="179">
        <v>102</v>
      </c>
      <c r="J264" s="179">
        <v>70</v>
      </c>
      <c r="K264" s="179">
        <f t="shared" si="139"/>
        <v>79</v>
      </c>
      <c r="L264" s="179">
        <f t="shared" si="130"/>
        <v>32</v>
      </c>
      <c r="M264" s="179">
        <f t="shared" si="131"/>
        <v>23</v>
      </c>
      <c r="N264" s="179">
        <f t="shared" si="132"/>
        <v>9</v>
      </c>
      <c r="O264" s="179" t="str">
        <f t="shared" si="146"/>
        <v>70%</v>
      </c>
      <c r="P264" s="179">
        <f t="shared" si="140"/>
        <v>6.3</v>
      </c>
      <c r="Q264" s="179">
        <v>0.1</v>
      </c>
      <c r="R264" s="179">
        <f t="shared" si="144"/>
        <v>23.1</v>
      </c>
      <c r="S264" s="179">
        <f t="shared" si="136"/>
        <v>23.1</v>
      </c>
      <c r="T264" s="299">
        <f t="shared" si="149"/>
        <v>23.1</v>
      </c>
    </row>
    <row r="265" spans="1:20" x14ac:dyDescent="0.3">
      <c r="A265" s="298">
        <v>255</v>
      </c>
      <c r="B265" s="235" t="s">
        <v>78</v>
      </c>
      <c r="C265" s="235">
        <v>35</v>
      </c>
      <c r="D265" s="236"/>
      <c r="E265" s="179"/>
      <c r="F265" s="179"/>
      <c r="G265" s="237">
        <v>13.5</v>
      </c>
      <c r="H265" s="238">
        <f>G265</f>
        <v>13.5</v>
      </c>
      <c r="I265" s="179"/>
      <c r="J265" s="179"/>
      <c r="K265" s="238">
        <f t="shared" si="139"/>
        <v>-13.5</v>
      </c>
      <c r="L265" s="239">
        <f t="shared" si="130"/>
        <v>0</v>
      </c>
      <c r="M265" s="237">
        <f t="shared" si="131"/>
        <v>13.5</v>
      </c>
      <c r="N265" s="237">
        <f t="shared" si="132"/>
        <v>-13.5</v>
      </c>
      <c r="O265" s="244">
        <v>0.3</v>
      </c>
      <c r="P265" s="179">
        <f t="shared" si="140"/>
        <v>-4.05</v>
      </c>
      <c r="Q265" s="179">
        <v>0.1</v>
      </c>
      <c r="R265" s="237">
        <f t="shared" si="144"/>
        <v>9.4499999999999993</v>
      </c>
      <c r="S265" s="237">
        <f t="shared" si="136"/>
        <v>13.5</v>
      </c>
      <c r="T265" s="299">
        <f t="shared" si="149"/>
        <v>13.5</v>
      </c>
    </row>
    <row r="266" spans="1:20" x14ac:dyDescent="0.3">
      <c r="A266" s="298">
        <v>256</v>
      </c>
      <c r="B266" s="72" t="s">
        <v>443</v>
      </c>
      <c r="C266" s="72">
        <v>431</v>
      </c>
      <c r="D266" s="252"/>
      <c r="E266" s="259"/>
      <c r="F266" s="254"/>
      <c r="G266" s="31">
        <v>24</v>
      </c>
      <c r="H266" s="31">
        <v>24</v>
      </c>
      <c r="I266" s="31">
        <v>99</v>
      </c>
      <c r="J266" s="31">
        <v>70</v>
      </c>
      <c r="K266" s="31">
        <f t="shared" si="139"/>
        <v>75</v>
      </c>
      <c r="L266" s="31">
        <f t="shared" si="130"/>
        <v>29</v>
      </c>
      <c r="M266" s="31">
        <f t="shared" si="131"/>
        <v>24</v>
      </c>
      <c r="N266" s="31">
        <f t="shared" si="132"/>
        <v>5</v>
      </c>
      <c r="O266" s="31" t="str">
        <f>IF(M266&gt;=19.5,"70%",IF(M266&gt;=13.5,"50%",IF(M266&gt;=5.5,"30%",IF(M266&gt;=0.1,"15%"))))</f>
        <v>70%</v>
      </c>
      <c r="P266" s="31">
        <f t="shared" si="140"/>
        <v>3.5</v>
      </c>
      <c r="Q266" s="179">
        <v>0.1</v>
      </c>
      <c r="R266" s="31">
        <f t="shared" si="144"/>
        <v>24.1</v>
      </c>
      <c r="S266" s="31">
        <f t="shared" si="136"/>
        <v>24.1</v>
      </c>
      <c r="T266" s="302">
        <v>24</v>
      </c>
    </row>
    <row r="267" spans="1:20" x14ac:dyDescent="0.3">
      <c r="A267" s="298">
        <v>257</v>
      </c>
      <c r="B267" s="235" t="s">
        <v>80</v>
      </c>
      <c r="C267" s="235">
        <v>178</v>
      </c>
      <c r="D267" s="236"/>
      <c r="E267" s="179"/>
      <c r="F267" s="179"/>
      <c r="G267" s="179">
        <v>20.100000000000001</v>
      </c>
      <c r="H267" s="238">
        <f>G267</f>
        <v>20.100000000000001</v>
      </c>
      <c r="I267" s="179"/>
      <c r="J267" s="179"/>
      <c r="K267" s="238">
        <f t="shared" si="139"/>
        <v>-20.100000000000001</v>
      </c>
      <c r="L267" s="239">
        <f t="shared" si="130"/>
        <v>0</v>
      </c>
      <c r="M267" s="237">
        <f t="shared" si="131"/>
        <v>20.100000000000001</v>
      </c>
      <c r="N267" s="237">
        <f t="shared" si="132"/>
        <v>-20.100000000000001</v>
      </c>
      <c r="O267" s="179" t="str">
        <f>IF(M267&gt;=19.5,"70%",IF(M267&gt;=13.5,"50%",IF(M267&gt;=5.5,"30%",IF(M267&gt;=0.1,"15%"))))</f>
        <v>70%</v>
      </c>
      <c r="P267" s="179">
        <f t="shared" si="140"/>
        <v>-14.07</v>
      </c>
      <c r="Q267" s="179">
        <v>0.1</v>
      </c>
      <c r="R267" s="237">
        <f t="shared" si="144"/>
        <v>6.0300000000000011</v>
      </c>
      <c r="S267" s="237">
        <f t="shared" si="136"/>
        <v>20.100000000000001</v>
      </c>
      <c r="T267" s="299">
        <f t="shared" ref="T267:T270" si="150">S267</f>
        <v>20.100000000000001</v>
      </c>
    </row>
    <row r="268" spans="1:20" x14ac:dyDescent="0.3">
      <c r="A268" s="298">
        <v>258</v>
      </c>
      <c r="B268" s="235" t="s">
        <v>81</v>
      </c>
      <c r="C268" s="235">
        <v>172</v>
      </c>
      <c r="D268" s="236"/>
      <c r="E268" s="242"/>
      <c r="F268" s="179"/>
      <c r="G268" s="179">
        <v>14</v>
      </c>
      <c r="H268" s="238">
        <v>14</v>
      </c>
      <c r="I268" s="179">
        <v>95</v>
      </c>
      <c r="J268" s="179">
        <v>70</v>
      </c>
      <c r="K268" s="238">
        <f t="shared" si="139"/>
        <v>81</v>
      </c>
      <c r="L268" s="239">
        <f t="shared" si="130"/>
        <v>25</v>
      </c>
      <c r="M268" s="237">
        <f t="shared" si="131"/>
        <v>14</v>
      </c>
      <c r="N268" s="237">
        <f t="shared" si="132"/>
        <v>11</v>
      </c>
      <c r="O268" s="244">
        <v>0.3</v>
      </c>
      <c r="P268" s="179">
        <f t="shared" si="140"/>
        <v>3.3</v>
      </c>
      <c r="Q268" s="179">
        <v>0.1</v>
      </c>
      <c r="R268" s="237">
        <f t="shared" si="144"/>
        <v>14.1</v>
      </c>
      <c r="S268" s="237">
        <f t="shared" si="136"/>
        <v>14.1</v>
      </c>
      <c r="T268" s="299">
        <f t="shared" si="150"/>
        <v>14.1</v>
      </c>
    </row>
    <row r="269" spans="1:20" x14ac:dyDescent="0.3">
      <c r="A269" s="298">
        <v>259</v>
      </c>
      <c r="B269" s="240" t="s">
        <v>83</v>
      </c>
      <c r="C269" s="235">
        <v>340</v>
      </c>
      <c r="D269" s="241"/>
      <c r="E269" s="242"/>
      <c r="F269" s="243"/>
      <c r="G269" s="179">
        <v>19</v>
      </c>
      <c r="H269" s="238">
        <f>G269</f>
        <v>19</v>
      </c>
      <c r="I269" s="179">
        <v>116</v>
      </c>
      <c r="J269" s="179">
        <v>70</v>
      </c>
      <c r="K269" s="238">
        <f t="shared" si="139"/>
        <v>97</v>
      </c>
      <c r="L269" s="239">
        <f t="shared" si="130"/>
        <v>46</v>
      </c>
      <c r="M269" s="237">
        <f t="shared" si="131"/>
        <v>19</v>
      </c>
      <c r="N269" s="237">
        <f t="shared" si="132"/>
        <v>27</v>
      </c>
      <c r="O269" s="179" t="str">
        <f t="shared" ref="O269:O271" si="151">IF(M269&gt;=19.5,"70%",IF(M269&gt;=13.5,"50%",IF(M269&gt;=5.5,"30%",IF(M269&gt;=0.1,"15%"))))</f>
        <v>50%</v>
      </c>
      <c r="P269" s="179">
        <f t="shared" si="140"/>
        <v>13.5</v>
      </c>
      <c r="Q269" s="179">
        <v>0.1</v>
      </c>
      <c r="R269" s="237">
        <f t="shared" si="144"/>
        <v>19.100000000000001</v>
      </c>
      <c r="S269" s="237">
        <f t="shared" si="136"/>
        <v>19.100000000000001</v>
      </c>
      <c r="T269" s="299">
        <f t="shared" si="150"/>
        <v>19.100000000000001</v>
      </c>
    </row>
    <row r="270" spans="1:20" x14ac:dyDescent="0.3">
      <c r="A270" s="298">
        <v>260</v>
      </c>
      <c r="B270" s="72" t="s">
        <v>84</v>
      </c>
      <c r="C270" s="72">
        <v>64</v>
      </c>
      <c r="D270" s="75"/>
      <c r="E270" s="31"/>
      <c r="F270" s="31"/>
      <c r="G270" s="31">
        <v>17.3</v>
      </c>
      <c r="H270" s="246">
        <f>G270</f>
        <v>17.3</v>
      </c>
      <c r="I270" s="31">
        <v>94</v>
      </c>
      <c r="J270" s="31">
        <v>69</v>
      </c>
      <c r="K270" s="246">
        <f t="shared" si="139"/>
        <v>76.7</v>
      </c>
      <c r="L270" s="247">
        <f t="shared" si="130"/>
        <v>25</v>
      </c>
      <c r="M270" s="166">
        <f t="shared" si="131"/>
        <v>17.3</v>
      </c>
      <c r="N270" s="166">
        <f t="shared" si="132"/>
        <v>7.6999999999999993</v>
      </c>
      <c r="O270" s="31" t="str">
        <f t="shared" si="151"/>
        <v>50%</v>
      </c>
      <c r="P270" s="31">
        <f t="shared" si="140"/>
        <v>3.8499999999999996</v>
      </c>
      <c r="Q270" s="179">
        <v>0.1</v>
      </c>
      <c r="R270" s="166">
        <f t="shared" si="144"/>
        <v>17.400000000000002</v>
      </c>
      <c r="S270" s="166">
        <f t="shared" si="136"/>
        <v>17.400000000000002</v>
      </c>
      <c r="T270" s="300">
        <f t="shared" si="150"/>
        <v>17.400000000000002</v>
      </c>
    </row>
    <row r="271" spans="1:20" x14ac:dyDescent="0.3">
      <c r="A271" s="298">
        <v>261</v>
      </c>
      <c r="B271" s="260" t="s">
        <v>88</v>
      </c>
      <c r="C271" s="356">
        <v>342</v>
      </c>
      <c r="D271" s="262"/>
      <c r="E271" s="263"/>
      <c r="F271" s="264"/>
      <c r="G271" s="261">
        <v>24</v>
      </c>
      <c r="H271" s="261">
        <v>24</v>
      </c>
      <c r="I271" s="261">
        <v>93</v>
      </c>
      <c r="J271" s="261">
        <v>70</v>
      </c>
      <c r="K271" s="261">
        <f>I271-H271</f>
        <v>69</v>
      </c>
      <c r="L271" s="261">
        <f t="shared" si="130"/>
        <v>23</v>
      </c>
      <c r="M271" s="261">
        <f t="shared" si="131"/>
        <v>24</v>
      </c>
      <c r="N271" s="261">
        <f t="shared" si="132"/>
        <v>-1</v>
      </c>
      <c r="O271" s="261" t="str">
        <f t="shared" si="151"/>
        <v>70%</v>
      </c>
      <c r="P271" s="261">
        <f t="shared" si="140"/>
        <v>-0.7</v>
      </c>
      <c r="Q271" s="179">
        <v>0.1</v>
      </c>
      <c r="R271" s="261">
        <f t="shared" si="144"/>
        <v>23.3</v>
      </c>
      <c r="S271" s="261">
        <f t="shared" si="136"/>
        <v>23.3</v>
      </c>
      <c r="T271" s="303">
        <v>23</v>
      </c>
    </row>
    <row r="272" spans="1:20" x14ac:dyDescent="0.3">
      <c r="A272" s="298">
        <v>262</v>
      </c>
      <c r="B272" s="236" t="s">
        <v>96</v>
      </c>
      <c r="C272" s="235">
        <v>343</v>
      </c>
      <c r="D272" s="236" t="s">
        <v>20</v>
      </c>
      <c r="E272" s="179"/>
      <c r="F272" s="179"/>
      <c r="G272" s="179">
        <v>22</v>
      </c>
      <c r="H272" s="179">
        <v>22</v>
      </c>
      <c r="I272" s="179">
        <v>93</v>
      </c>
      <c r="J272" s="179">
        <v>69</v>
      </c>
      <c r="K272" s="179">
        <f t="shared" ref="K272:K273" si="152">I272-H272</f>
        <v>71</v>
      </c>
      <c r="L272" s="179">
        <f t="shared" si="130"/>
        <v>24</v>
      </c>
      <c r="M272" s="179">
        <f t="shared" si="131"/>
        <v>22</v>
      </c>
      <c r="N272" s="179">
        <f t="shared" si="132"/>
        <v>2</v>
      </c>
      <c r="O272" s="179" t="str">
        <f>IF(M272&gt;=19.5,"70%",IF(M272&gt;=13.5,"50%",IF(M272&gt;=5.5,"30%",IF(M272&gt;=0.1,"15%"))))</f>
        <v>70%</v>
      </c>
      <c r="P272" s="179">
        <f t="shared" si="140"/>
        <v>1.4</v>
      </c>
      <c r="Q272" s="179">
        <v>0.1</v>
      </c>
      <c r="R272" s="179">
        <f t="shared" si="144"/>
        <v>22.1</v>
      </c>
      <c r="S272" s="179">
        <f t="shared" si="136"/>
        <v>22.1</v>
      </c>
      <c r="T272" s="299">
        <f t="shared" ref="T272:T276" si="153">S272</f>
        <v>22.1</v>
      </c>
    </row>
    <row r="273" spans="1:20" x14ac:dyDescent="0.3">
      <c r="A273" s="298">
        <v>263</v>
      </c>
      <c r="B273" s="235" t="s">
        <v>103</v>
      </c>
      <c r="C273" s="235">
        <v>346</v>
      </c>
      <c r="D273" s="236" t="s">
        <v>20</v>
      </c>
      <c r="E273" s="242"/>
      <c r="F273" s="179"/>
      <c r="G273" s="179">
        <v>22.1</v>
      </c>
      <c r="H273" s="238">
        <v>22</v>
      </c>
      <c r="I273" s="179"/>
      <c r="J273" s="179"/>
      <c r="K273" s="238">
        <f t="shared" si="152"/>
        <v>-22</v>
      </c>
      <c r="L273" s="239">
        <f t="shared" si="130"/>
        <v>0</v>
      </c>
      <c r="M273" s="237">
        <f t="shared" si="131"/>
        <v>22.1</v>
      </c>
      <c r="N273" s="237">
        <f t="shared" si="132"/>
        <v>-22.1</v>
      </c>
      <c r="O273" s="179" t="str">
        <f t="shared" ref="O273:O287" si="154">IF(M273&gt;=19.5,"70%",IF(M273&gt;=13.5,"50%",IF(M273&gt;=5.5,"30%",IF(M273&gt;=0.1,"15%"))))</f>
        <v>70%</v>
      </c>
      <c r="P273" s="179">
        <v>-4.2</v>
      </c>
      <c r="Q273" s="179">
        <v>0.1</v>
      </c>
      <c r="R273" s="237">
        <f t="shared" si="144"/>
        <v>17.900000000000002</v>
      </c>
      <c r="S273" s="237">
        <f t="shared" si="136"/>
        <v>22.1</v>
      </c>
      <c r="T273" s="299">
        <f t="shared" si="153"/>
        <v>22.1</v>
      </c>
    </row>
    <row r="274" spans="1:20" x14ac:dyDescent="0.3">
      <c r="A274" s="298">
        <v>264</v>
      </c>
      <c r="B274" s="235" t="s">
        <v>106</v>
      </c>
      <c r="C274" s="235">
        <v>305</v>
      </c>
      <c r="D274" s="236" t="s">
        <v>65</v>
      </c>
      <c r="E274" s="242"/>
      <c r="F274" s="179"/>
      <c r="G274" s="179">
        <v>21</v>
      </c>
      <c r="H274" s="179">
        <v>21</v>
      </c>
      <c r="I274" s="179">
        <v>94</v>
      </c>
      <c r="J274" s="179">
        <v>70</v>
      </c>
      <c r="K274" s="238"/>
      <c r="L274" s="239">
        <f t="shared" si="130"/>
        <v>24</v>
      </c>
      <c r="M274" s="237">
        <f t="shared" si="131"/>
        <v>21</v>
      </c>
      <c r="N274" s="237">
        <f t="shared" si="132"/>
        <v>3</v>
      </c>
      <c r="O274" s="179" t="str">
        <f t="shared" si="154"/>
        <v>70%</v>
      </c>
      <c r="P274" s="179">
        <f t="shared" si="140"/>
        <v>2.0999999999999996</v>
      </c>
      <c r="Q274" s="179">
        <v>0.1</v>
      </c>
      <c r="R274" s="237">
        <f t="shared" si="144"/>
        <v>21.1</v>
      </c>
      <c r="S274" s="237">
        <f t="shared" si="136"/>
        <v>21.1</v>
      </c>
      <c r="T274" s="299">
        <f t="shared" si="153"/>
        <v>21.1</v>
      </c>
    </row>
    <row r="275" spans="1:20" x14ac:dyDescent="0.3">
      <c r="A275" s="298">
        <v>265</v>
      </c>
      <c r="B275" s="235" t="s">
        <v>107</v>
      </c>
      <c r="C275" s="235">
        <v>247</v>
      </c>
      <c r="D275" s="236" t="s">
        <v>45</v>
      </c>
      <c r="E275" s="179"/>
      <c r="F275" s="179"/>
      <c r="G275" s="237">
        <v>6</v>
      </c>
      <c r="H275" s="238">
        <v>6</v>
      </c>
      <c r="I275" s="179">
        <v>78</v>
      </c>
      <c r="J275" s="179">
        <v>69</v>
      </c>
      <c r="K275" s="238">
        <f>I275-H275</f>
        <v>72</v>
      </c>
      <c r="L275" s="239">
        <f t="shared" si="130"/>
        <v>9</v>
      </c>
      <c r="M275" s="237">
        <f t="shared" si="131"/>
        <v>6</v>
      </c>
      <c r="N275" s="237">
        <f t="shared" si="132"/>
        <v>3</v>
      </c>
      <c r="O275" s="179" t="str">
        <f t="shared" si="154"/>
        <v>30%</v>
      </c>
      <c r="P275" s="179">
        <f t="shared" si="140"/>
        <v>0.89999999999999991</v>
      </c>
      <c r="Q275" s="179">
        <v>0.1</v>
      </c>
      <c r="R275" s="237">
        <f t="shared" si="144"/>
        <v>6.1</v>
      </c>
      <c r="S275" s="237">
        <f t="shared" si="136"/>
        <v>6.1</v>
      </c>
      <c r="T275" s="299">
        <f t="shared" si="153"/>
        <v>6.1</v>
      </c>
    </row>
    <row r="276" spans="1:20" x14ac:dyDescent="0.3">
      <c r="A276" s="298">
        <v>266</v>
      </c>
      <c r="B276" s="235" t="s">
        <v>111</v>
      </c>
      <c r="C276" s="235">
        <v>44</v>
      </c>
      <c r="D276" s="236"/>
      <c r="E276" s="242"/>
      <c r="F276" s="179"/>
      <c r="G276" s="237">
        <v>20</v>
      </c>
      <c r="H276" s="238">
        <v>20</v>
      </c>
      <c r="I276" s="179">
        <v>95</v>
      </c>
      <c r="J276" s="179">
        <v>70</v>
      </c>
      <c r="K276" s="238">
        <f t="shared" ref="K276:K285" si="155">I276-H276</f>
        <v>75</v>
      </c>
      <c r="L276" s="239">
        <f t="shared" si="130"/>
        <v>25</v>
      </c>
      <c r="M276" s="237">
        <f t="shared" si="131"/>
        <v>20</v>
      </c>
      <c r="N276" s="237">
        <f t="shared" si="132"/>
        <v>5</v>
      </c>
      <c r="O276" s="179" t="str">
        <f t="shared" si="154"/>
        <v>70%</v>
      </c>
      <c r="P276" s="179">
        <f t="shared" si="140"/>
        <v>3.5</v>
      </c>
      <c r="Q276" s="179">
        <v>0.1</v>
      </c>
      <c r="R276" s="237">
        <f t="shared" si="144"/>
        <v>20.100000000000001</v>
      </c>
      <c r="S276" s="237">
        <f t="shared" si="136"/>
        <v>20.100000000000001</v>
      </c>
      <c r="T276" s="299">
        <f t="shared" si="153"/>
        <v>20.100000000000001</v>
      </c>
    </row>
    <row r="277" spans="1:20" x14ac:dyDescent="0.3">
      <c r="A277" s="298">
        <v>267</v>
      </c>
      <c r="B277" s="72" t="s">
        <v>454</v>
      </c>
      <c r="C277" s="72">
        <v>442</v>
      </c>
      <c r="D277" s="252"/>
      <c r="E277" s="255"/>
      <c r="F277" s="254"/>
      <c r="G277" s="31">
        <v>24</v>
      </c>
      <c r="H277" s="31">
        <v>24</v>
      </c>
      <c r="I277" s="31">
        <v>101</v>
      </c>
      <c r="J277" s="31">
        <v>70</v>
      </c>
      <c r="K277" s="31">
        <f t="shared" si="155"/>
        <v>77</v>
      </c>
      <c r="L277" s="31">
        <f t="shared" si="130"/>
        <v>31</v>
      </c>
      <c r="M277" s="31">
        <f t="shared" si="131"/>
        <v>24</v>
      </c>
      <c r="N277" s="31">
        <f t="shared" si="132"/>
        <v>7</v>
      </c>
      <c r="O277" s="31" t="str">
        <f t="shared" si="154"/>
        <v>70%</v>
      </c>
      <c r="P277" s="31">
        <f t="shared" si="140"/>
        <v>4.8999999999999995</v>
      </c>
      <c r="Q277" s="179">
        <v>0.1</v>
      </c>
      <c r="R277" s="31">
        <f t="shared" si="144"/>
        <v>24.1</v>
      </c>
      <c r="S277" s="31">
        <f t="shared" si="136"/>
        <v>24.1</v>
      </c>
      <c r="T277" s="302">
        <v>24</v>
      </c>
    </row>
    <row r="278" spans="1:20" x14ac:dyDescent="0.3">
      <c r="A278" s="298">
        <v>268</v>
      </c>
      <c r="B278" s="235" t="s">
        <v>114</v>
      </c>
      <c r="C278" s="235">
        <v>160</v>
      </c>
      <c r="D278" s="236"/>
      <c r="E278" s="179"/>
      <c r="F278" s="179"/>
      <c r="G278" s="179">
        <v>22.1</v>
      </c>
      <c r="H278" s="238">
        <v>28</v>
      </c>
      <c r="I278" s="179"/>
      <c r="J278" s="179"/>
      <c r="K278" s="238">
        <f t="shared" si="155"/>
        <v>-28</v>
      </c>
      <c r="L278" s="239">
        <f t="shared" si="130"/>
        <v>0</v>
      </c>
      <c r="M278" s="237">
        <f t="shared" si="131"/>
        <v>22.1</v>
      </c>
      <c r="N278" s="237">
        <f t="shared" si="132"/>
        <v>-22.1</v>
      </c>
      <c r="O278" s="179" t="str">
        <f t="shared" si="154"/>
        <v>70%</v>
      </c>
      <c r="P278" s="179">
        <v>-4.2</v>
      </c>
      <c r="Q278" s="179">
        <v>0.1</v>
      </c>
      <c r="R278" s="237">
        <f t="shared" si="144"/>
        <v>17.900000000000002</v>
      </c>
      <c r="S278" s="237">
        <f t="shared" si="136"/>
        <v>22.1</v>
      </c>
      <c r="T278" s="299">
        <f>S278</f>
        <v>22.1</v>
      </c>
    </row>
    <row r="279" spans="1:20" x14ac:dyDescent="0.3">
      <c r="A279" s="298">
        <v>269</v>
      </c>
      <c r="B279" s="235" t="s">
        <v>115</v>
      </c>
      <c r="C279" s="235">
        <v>120</v>
      </c>
      <c r="D279" s="236"/>
      <c r="E279" s="179"/>
      <c r="F279" s="179"/>
      <c r="G279" s="237">
        <v>24</v>
      </c>
      <c r="H279" s="238">
        <f>G279</f>
        <v>24</v>
      </c>
      <c r="I279" s="179">
        <v>97</v>
      </c>
      <c r="J279" s="179">
        <v>69</v>
      </c>
      <c r="K279" s="238">
        <f t="shared" si="155"/>
        <v>73</v>
      </c>
      <c r="L279" s="239">
        <f t="shared" si="130"/>
        <v>28</v>
      </c>
      <c r="M279" s="237">
        <f t="shared" si="131"/>
        <v>24</v>
      </c>
      <c r="N279" s="237">
        <f t="shared" si="132"/>
        <v>4</v>
      </c>
      <c r="O279" s="179" t="str">
        <f t="shared" si="154"/>
        <v>70%</v>
      </c>
      <c r="P279" s="179">
        <f t="shared" si="140"/>
        <v>2.8</v>
      </c>
      <c r="Q279" s="179">
        <v>0.1</v>
      </c>
      <c r="R279" s="237">
        <f t="shared" si="144"/>
        <v>24.1</v>
      </c>
      <c r="S279" s="237">
        <f t="shared" si="136"/>
        <v>24.1</v>
      </c>
      <c r="T279" s="299">
        <f>S279</f>
        <v>24.1</v>
      </c>
    </row>
    <row r="280" spans="1:20" x14ac:dyDescent="0.3">
      <c r="A280" s="298">
        <v>270</v>
      </c>
      <c r="B280" s="236" t="s">
        <v>121</v>
      </c>
      <c r="C280" s="235">
        <v>245</v>
      </c>
      <c r="D280" s="236" t="s">
        <v>74</v>
      </c>
      <c r="E280" s="242"/>
      <c r="F280" s="179"/>
      <c r="G280" s="179">
        <v>11</v>
      </c>
      <c r="H280" s="179">
        <v>11</v>
      </c>
      <c r="I280" s="179">
        <v>86</v>
      </c>
      <c r="J280" s="179">
        <v>70</v>
      </c>
      <c r="K280" s="179">
        <f t="shared" si="155"/>
        <v>75</v>
      </c>
      <c r="L280" s="179">
        <f t="shared" si="130"/>
        <v>16</v>
      </c>
      <c r="M280" s="179">
        <f t="shared" si="131"/>
        <v>11</v>
      </c>
      <c r="N280" s="179">
        <f t="shared" si="132"/>
        <v>5</v>
      </c>
      <c r="O280" s="179" t="str">
        <f t="shared" si="154"/>
        <v>30%</v>
      </c>
      <c r="P280" s="179">
        <f t="shared" si="140"/>
        <v>1.5</v>
      </c>
      <c r="Q280" s="179">
        <v>0.1</v>
      </c>
      <c r="R280" s="179">
        <f t="shared" si="144"/>
        <v>11.1</v>
      </c>
      <c r="S280" s="179">
        <f t="shared" si="136"/>
        <v>11.1</v>
      </c>
      <c r="T280" s="232">
        <v>11</v>
      </c>
    </row>
    <row r="281" spans="1:20" x14ac:dyDescent="0.3">
      <c r="A281" s="298">
        <v>271</v>
      </c>
      <c r="B281" s="72" t="s">
        <v>119</v>
      </c>
      <c r="C281" s="72">
        <v>227</v>
      </c>
      <c r="D281" s="75"/>
      <c r="E281" s="76"/>
      <c r="F281" s="31"/>
      <c r="G281" s="166">
        <v>8.6999999999999993</v>
      </c>
      <c r="H281" s="246">
        <v>9</v>
      </c>
      <c r="I281" s="31">
        <v>88</v>
      </c>
      <c r="J281" s="31">
        <v>70</v>
      </c>
      <c r="K281" s="246">
        <f t="shared" si="155"/>
        <v>79</v>
      </c>
      <c r="L281" s="247">
        <f t="shared" si="130"/>
        <v>18</v>
      </c>
      <c r="M281" s="166">
        <f t="shared" si="131"/>
        <v>8.6999999999999993</v>
      </c>
      <c r="N281" s="166">
        <f t="shared" si="132"/>
        <v>9.3000000000000007</v>
      </c>
      <c r="O281" s="31" t="str">
        <f t="shared" si="154"/>
        <v>30%</v>
      </c>
      <c r="P281" s="31">
        <f t="shared" si="140"/>
        <v>2.79</v>
      </c>
      <c r="Q281" s="179">
        <v>0.1</v>
      </c>
      <c r="R281" s="166">
        <f t="shared" si="144"/>
        <v>8.7999999999999989</v>
      </c>
      <c r="S281" s="166">
        <f t="shared" si="136"/>
        <v>8.7999999999999989</v>
      </c>
      <c r="T281" s="300">
        <f>S281</f>
        <v>8.7999999999999989</v>
      </c>
    </row>
    <row r="282" spans="1:20" x14ac:dyDescent="0.3">
      <c r="A282" s="298">
        <v>272</v>
      </c>
      <c r="B282" s="235" t="s">
        <v>124</v>
      </c>
      <c r="C282" s="235">
        <v>349</v>
      </c>
      <c r="D282" s="236"/>
      <c r="E282" s="179"/>
      <c r="F282" s="179"/>
      <c r="G282" s="179">
        <v>11</v>
      </c>
      <c r="H282" s="238">
        <f>G282</f>
        <v>11</v>
      </c>
      <c r="I282" s="179">
        <v>88</v>
      </c>
      <c r="J282" s="179">
        <v>72</v>
      </c>
      <c r="K282" s="238">
        <f t="shared" si="155"/>
        <v>77</v>
      </c>
      <c r="L282" s="239">
        <f t="shared" si="130"/>
        <v>16</v>
      </c>
      <c r="M282" s="237">
        <f t="shared" si="131"/>
        <v>11</v>
      </c>
      <c r="N282" s="237">
        <f t="shared" si="132"/>
        <v>5</v>
      </c>
      <c r="O282" s="179" t="str">
        <f t="shared" si="154"/>
        <v>30%</v>
      </c>
      <c r="P282" s="179">
        <v>-0.3</v>
      </c>
      <c r="Q282" s="179">
        <v>0.1</v>
      </c>
      <c r="R282" s="237">
        <f t="shared" si="144"/>
        <v>11.1</v>
      </c>
      <c r="S282" s="237">
        <f t="shared" si="136"/>
        <v>11.1</v>
      </c>
      <c r="T282" s="299">
        <f>S282</f>
        <v>11.1</v>
      </c>
    </row>
    <row r="283" spans="1:20" x14ac:dyDescent="0.3">
      <c r="A283" s="298">
        <v>273</v>
      </c>
      <c r="B283" s="235" t="s">
        <v>125</v>
      </c>
      <c r="C283" s="235">
        <v>290</v>
      </c>
      <c r="D283" s="236" t="s">
        <v>65</v>
      </c>
      <c r="E283" s="242"/>
      <c r="F283" s="179"/>
      <c r="G283" s="237">
        <v>14</v>
      </c>
      <c r="H283" s="238">
        <v>14</v>
      </c>
      <c r="I283" s="179">
        <v>88</v>
      </c>
      <c r="J283" s="179">
        <v>69</v>
      </c>
      <c r="K283" s="238">
        <f t="shared" si="155"/>
        <v>74</v>
      </c>
      <c r="L283" s="239">
        <f t="shared" si="130"/>
        <v>19</v>
      </c>
      <c r="M283" s="237">
        <f t="shared" si="131"/>
        <v>14</v>
      </c>
      <c r="N283" s="237">
        <f t="shared" si="132"/>
        <v>5</v>
      </c>
      <c r="O283" s="179" t="str">
        <f t="shared" si="154"/>
        <v>50%</v>
      </c>
      <c r="P283" s="179">
        <f t="shared" si="140"/>
        <v>2.5</v>
      </c>
      <c r="Q283" s="179">
        <v>0.1</v>
      </c>
      <c r="R283" s="237">
        <f t="shared" si="144"/>
        <v>14.1</v>
      </c>
      <c r="S283" s="237">
        <f t="shared" si="136"/>
        <v>14.1</v>
      </c>
      <c r="T283" s="299">
        <f>S283</f>
        <v>14.1</v>
      </c>
    </row>
    <row r="284" spans="1:20" x14ac:dyDescent="0.3">
      <c r="A284" s="298">
        <v>274</v>
      </c>
      <c r="B284" s="235" t="s">
        <v>126</v>
      </c>
      <c r="C284" s="235">
        <v>228</v>
      </c>
      <c r="D284" s="236"/>
      <c r="E284" s="242"/>
      <c r="F284" s="179"/>
      <c r="G284" s="237">
        <v>20</v>
      </c>
      <c r="H284" s="238">
        <v>20</v>
      </c>
      <c r="I284" s="179">
        <v>91</v>
      </c>
      <c r="J284" s="179">
        <v>70</v>
      </c>
      <c r="K284" s="238">
        <f t="shared" si="155"/>
        <v>71</v>
      </c>
      <c r="L284" s="239">
        <f t="shared" ref="L284:L291" si="156">I284-J284</f>
        <v>21</v>
      </c>
      <c r="M284" s="237">
        <f t="shared" ref="M284:M346" si="157">G284</f>
        <v>20</v>
      </c>
      <c r="N284" s="237">
        <f t="shared" ref="N284:N346" si="158">L284-M284</f>
        <v>1</v>
      </c>
      <c r="O284" s="179" t="str">
        <f t="shared" si="154"/>
        <v>70%</v>
      </c>
      <c r="P284" s="179">
        <f t="shared" si="140"/>
        <v>0.7</v>
      </c>
      <c r="Q284" s="179">
        <v>0.1</v>
      </c>
      <c r="R284" s="237">
        <f t="shared" si="144"/>
        <v>20.100000000000001</v>
      </c>
      <c r="S284" s="237">
        <f t="shared" ref="S284:S346" si="159">IF(I284&gt;1,(R284),G284)</f>
        <v>20.100000000000001</v>
      </c>
      <c r="T284" s="299">
        <f>S284</f>
        <v>20.100000000000001</v>
      </c>
    </row>
    <row r="285" spans="1:20" x14ac:dyDescent="0.3">
      <c r="A285" s="298">
        <v>275</v>
      </c>
      <c r="B285" s="235" t="s">
        <v>127</v>
      </c>
      <c r="C285" s="235">
        <v>136</v>
      </c>
      <c r="D285" s="236"/>
      <c r="E285" s="179"/>
      <c r="F285" s="179"/>
      <c r="G285" s="179">
        <v>14.1</v>
      </c>
      <c r="H285" s="238">
        <f>G285</f>
        <v>14.1</v>
      </c>
      <c r="I285" s="179"/>
      <c r="J285" s="179"/>
      <c r="K285" s="238">
        <f t="shared" si="155"/>
        <v>-14.1</v>
      </c>
      <c r="L285" s="239">
        <f t="shared" si="156"/>
        <v>0</v>
      </c>
      <c r="M285" s="237">
        <f t="shared" si="157"/>
        <v>14.1</v>
      </c>
      <c r="N285" s="237">
        <f t="shared" si="158"/>
        <v>-14.1</v>
      </c>
      <c r="O285" s="179" t="str">
        <f t="shared" si="154"/>
        <v>50%</v>
      </c>
      <c r="P285" s="179"/>
      <c r="Q285" s="179">
        <v>0.1</v>
      </c>
      <c r="R285" s="237">
        <f t="shared" si="144"/>
        <v>14.1</v>
      </c>
      <c r="S285" s="237">
        <f t="shared" si="159"/>
        <v>14.1</v>
      </c>
      <c r="T285" s="299">
        <f>S285</f>
        <v>14.1</v>
      </c>
    </row>
    <row r="286" spans="1:20" x14ac:dyDescent="0.3">
      <c r="A286" s="298">
        <v>276</v>
      </c>
      <c r="B286" s="235" t="s">
        <v>129</v>
      </c>
      <c r="C286" s="235">
        <v>314</v>
      </c>
      <c r="D286" s="236" t="s">
        <v>130</v>
      </c>
      <c r="E286" s="245"/>
      <c r="F286" s="179"/>
      <c r="G286" s="179">
        <v>11</v>
      </c>
      <c r="H286" s="179">
        <v>11</v>
      </c>
      <c r="I286" s="179">
        <v>89</v>
      </c>
      <c r="J286" s="179">
        <v>69</v>
      </c>
      <c r="K286" s="179"/>
      <c r="L286" s="179">
        <f t="shared" si="156"/>
        <v>20</v>
      </c>
      <c r="M286" s="179">
        <f t="shared" si="157"/>
        <v>11</v>
      </c>
      <c r="N286" s="179">
        <f t="shared" si="158"/>
        <v>9</v>
      </c>
      <c r="O286" s="179" t="str">
        <f t="shared" si="154"/>
        <v>30%</v>
      </c>
      <c r="P286" s="179">
        <f t="shared" si="140"/>
        <v>2.6999999999999997</v>
      </c>
      <c r="Q286" s="179">
        <v>0.1</v>
      </c>
      <c r="R286" s="179">
        <f t="shared" si="144"/>
        <v>11.1</v>
      </c>
      <c r="S286" s="179">
        <f t="shared" si="159"/>
        <v>11.1</v>
      </c>
      <c r="T286" s="299">
        <v>11</v>
      </c>
    </row>
    <row r="287" spans="1:20" x14ac:dyDescent="0.3">
      <c r="A287" s="298">
        <v>277</v>
      </c>
      <c r="B287" s="236" t="s">
        <v>132</v>
      </c>
      <c r="C287" s="235">
        <v>351</v>
      </c>
      <c r="D287" s="236" t="s">
        <v>20</v>
      </c>
      <c r="E287" s="179"/>
      <c r="F287" s="179"/>
      <c r="G287" s="179">
        <v>19</v>
      </c>
      <c r="H287" s="179">
        <v>19</v>
      </c>
      <c r="I287" s="179">
        <v>104</v>
      </c>
      <c r="J287" s="179">
        <v>69</v>
      </c>
      <c r="K287" s="179">
        <f t="shared" ref="K287:K291" si="160">I287-H287</f>
        <v>85</v>
      </c>
      <c r="L287" s="179">
        <f t="shared" si="156"/>
        <v>35</v>
      </c>
      <c r="M287" s="179">
        <f t="shared" si="157"/>
        <v>19</v>
      </c>
      <c r="N287" s="179">
        <f t="shared" si="158"/>
        <v>16</v>
      </c>
      <c r="O287" s="179" t="str">
        <f t="shared" si="154"/>
        <v>50%</v>
      </c>
      <c r="P287" s="179">
        <v>-7</v>
      </c>
      <c r="Q287" s="179">
        <v>0.1</v>
      </c>
      <c r="R287" s="179">
        <f t="shared" si="144"/>
        <v>19.100000000000001</v>
      </c>
      <c r="S287" s="179">
        <f t="shared" si="159"/>
        <v>19.100000000000001</v>
      </c>
      <c r="T287" s="299">
        <f t="shared" ref="T287:T293" si="161">S287</f>
        <v>19.100000000000001</v>
      </c>
    </row>
    <row r="288" spans="1:20" x14ac:dyDescent="0.3">
      <c r="A288" s="298">
        <v>278</v>
      </c>
      <c r="B288" s="235" t="s">
        <v>134</v>
      </c>
      <c r="C288" s="235">
        <v>276</v>
      </c>
      <c r="D288" s="236"/>
      <c r="E288" s="245"/>
      <c r="F288" s="179"/>
      <c r="G288" s="237">
        <v>22</v>
      </c>
      <c r="H288" s="238">
        <v>22</v>
      </c>
      <c r="I288" s="179">
        <v>110</v>
      </c>
      <c r="J288" s="179">
        <v>69</v>
      </c>
      <c r="K288" s="238">
        <f t="shared" si="160"/>
        <v>88</v>
      </c>
      <c r="L288" s="239">
        <f t="shared" si="156"/>
        <v>41</v>
      </c>
      <c r="M288" s="237">
        <f t="shared" si="157"/>
        <v>22</v>
      </c>
      <c r="N288" s="237">
        <f t="shared" si="158"/>
        <v>19</v>
      </c>
      <c r="O288" s="179" t="str">
        <f>IF(M288&gt;=19.5,"70%",IF(M288&gt;=13.5,"50%",IF(M288&gt;=5.5,"30%",IF(M288&gt;=0.1,"15%"))))</f>
        <v>70%</v>
      </c>
      <c r="P288" s="179">
        <f t="shared" si="140"/>
        <v>13.299999999999999</v>
      </c>
      <c r="Q288" s="179">
        <v>0.1</v>
      </c>
      <c r="R288" s="237">
        <f t="shared" si="144"/>
        <v>22.1</v>
      </c>
      <c r="S288" s="237">
        <f t="shared" si="159"/>
        <v>22.1</v>
      </c>
      <c r="T288" s="299">
        <f t="shared" si="161"/>
        <v>22.1</v>
      </c>
    </row>
    <row r="289" spans="1:20" x14ac:dyDescent="0.3">
      <c r="A289" s="298">
        <v>279</v>
      </c>
      <c r="B289" s="235" t="s">
        <v>135</v>
      </c>
      <c r="C289" s="235">
        <v>146</v>
      </c>
      <c r="D289" s="236" t="s">
        <v>136</v>
      </c>
      <c r="E289" s="179"/>
      <c r="F289" s="179"/>
      <c r="G289" s="179">
        <v>18</v>
      </c>
      <c r="H289" s="238">
        <v>18</v>
      </c>
      <c r="I289" s="179">
        <v>99</v>
      </c>
      <c r="J289" s="179">
        <v>69</v>
      </c>
      <c r="K289" s="238">
        <f t="shared" si="160"/>
        <v>81</v>
      </c>
      <c r="L289" s="239">
        <f t="shared" si="156"/>
        <v>30</v>
      </c>
      <c r="M289" s="237">
        <f t="shared" si="157"/>
        <v>18</v>
      </c>
      <c r="N289" s="237">
        <f t="shared" si="158"/>
        <v>12</v>
      </c>
      <c r="O289" s="179" t="str">
        <f>IF(M289&gt;=19.5,"70%",IF(M289&gt;=13.5,"50%",IF(M289&gt;=5.5,"30%",IF(M289&gt;=0.1,"15%"))))</f>
        <v>50%</v>
      </c>
      <c r="P289" s="179">
        <f t="shared" si="140"/>
        <v>6</v>
      </c>
      <c r="Q289" s="179">
        <v>0.1</v>
      </c>
      <c r="R289" s="237">
        <f t="shared" si="144"/>
        <v>18.100000000000001</v>
      </c>
      <c r="S289" s="237">
        <f t="shared" si="159"/>
        <v>18.100000000000001</v>
      </c>
      <c r="T289" s="299">
        <f t="shared" si="161"/>
        <v>18.100000000000001</v>
      </c>
    </row>
    <row r="290" spans="1:20" x14ac:dyDescent="0.3">
      <c r="A290" s="298">
        <v>280</v>
      </c>
      <c r="B290" s="235" t="s">
        <v>137</v>
      </c>
      <c r="C290" s="235">
        <v>352</v>
      </c>
      <c r="D290" s="236"/>
      <c r="E290" s="242"/>
      <c r="F290" s="179"/>
      <c r="G290" s="237">
        <v>17</v>
      </c>
      <c r="H290" s="238">
        <v>17</v>
      </c>
      <c r="I290" s="179">
        <v>101</v>
      </c>
      <c r="J290" s="179">
        <v>70</v>
      </c>
      <c r="K290" s="238">
        <f t="shared" si="160"/>
        <v>84</v>
      </c>
      <c r="L290" s="239">
        <f t="shared" si="156"/>
        <v>31</v>
      </c>
      <c r="M290" s="237">
        <f t="shared" si="157"/>
        <v>17</v>
      </c>
      <c r="N290" s="237">
        <f t="shared" si="158"/>
        <v>14</v>
      </c>
      <c r="O290" s="179" t="str">
        <f>IF(M290&gt;=19.5,"70%",IF(M290&gt;=13.5,"50%",IF(M290&gt;=5.5,"30%",IF(M290&gt;=0.1,"15%"))))</f>
        <v>50%</v>
      </c>
      <c r="P290" s="179">
        <f t="shared" si="140"/>
        <v>7</v>
      </c>
      <c r="Q290" s="179">
        <v>0.1</v>
      </c>
      <c r="R290" s="237">
        <f t="shared" si="144"/>
        <v>17.100000000000001</v>
      </c>
      <c r="S290" s="237">
        <f t="shared" si="159"/>
        <v>17.100000000000001</v>
      </c>
      <c r="T290" s="299">
        <f t="shared" si="161"/>
        <v>17.100000000000001</v>
      </c>
    </row>
    <row r="291" spans="1:20" x14ac:dyDescent="0.3">
      <c r="A291" s="298">
        <v>281</v>
      </c>
      <c r="B291" s="72" t="s">
        <v>138</v>
      </c>
      <c r="C291" s="72">
        <v>147</v>
      </c>
      <c r="D291" s="75" t="s">
        <v>17</v>
      </c>
      <c r="E291" s="76"/>
      <c r="F291" s="31"/>
      <c r="G291" s="31">
        <v>14.4</v>
      </c>
      <c r="H291" s="246">
        <v>14</v>
      </c>
      <c r="I291" s="31">
        <v>88</v>
      </c>
      <c r="J291" s="31">
        <v>70</v>
      </c>
      <c r="K291" s="246">
        <f t="shared" si="160"/>
        <v>74</v>
      </c>
      <c r="L291" s="247">
        <f t="shared" si="156"/>
        <v>18</v>
      </c>
      <c r="M291" s="166">
        <f t="shared" si="157"/>
        <v>14.4</v>
      </c>
      <c r="N291" s="166">
        <f t="shared" si="158"/>
        <v>3.5999999999999996</v>
      </c>
      <c r="O291" s="251">
        <v>0.5</v>
      </c>
      <c r="P291" s="31">
        <f t="shared" si="140"/>
        <v>1.7999999999999998</v>
      </c>
      <c r="Q291" s="179">
        <v>0.1</v>
      </c>
      <c r="R291" s="166">
        <f t="shared" si="144"/>
        <v>14.5</v>
      </c>
      <c r="S291" s="166">
        <f t="shared" si="159"/>
        <v>14.5</v>
      </c>
      <c r="T291" s="300">
        <f t="shared" si="161"/>
        <v>14.5</v>
      </c>
    </row>
    <row r="292" spans="1:20" x14ac:dyDescent="0.3">
      <c r="A292" s="298">
        <v>282</v>
      </c>
      <c r="B292" s="235" t="s">
        <v>139</v>
      </c>
      <c r="C292" s="235">
        <v>41</v>
      </c>
      <c r="D292" s="236" t="s">
        <v>136</v>
      </c>
      <c r="E292" s="179"/>
      <c r="F292" s="179"/>
      <c r="G292" s="237">
        <v>13.8</v>
      </c>
      <c r="H292" s="238">
        <f>G292</f>
        <v>13.8</v>
      </c>
      <c r="I292" s="179"/>
      <c r="J292" s="179"/>
      <c r="K292" s="238">
        <v>70</v>
      </c>
      <c r="L292" s="265" t="s">
        <v>140</v>
      </c>
      <c r="M292" s="237">
        <f t="shared" si="157"/>
        <v>13.8</v>
      </c>
      <c r="N292" s="237">
        <f t="shared" si="158"/>
        <v>57.2</v>
      </c>
      <c r="O292" s="244">
        <v>0.3</v>
      </c>
      <c r="P292" s="179">
        <f t="shared" si="140"/>
        <v>17.16</v>
      </c>
      <c r="Q292" s="179">
        <v>0.1</v>
      </c>
      <c r="R292" s="237">
        <f t="shared" si="144"/>
        <v>13.9</v>
      </c>
      <c r="S292" s="237">
        <f t="shared" si="159"/>
        <v>13.8</v>
      </c>
      <c r="T292" s="299">
        <f t="shared" si="161"/>
        <v>13.8</v>
      </c>
    </row>
    <row r="293" spans="1:20" x14ac:dyDescent="0.3">
      <c r="A293" s="298">
        <v>283</v>
      </c>
      <c r="B293" s="235" t="s">
        <v>141</v>
      </c>
      <c r="C293" s="235">
        <v>106</v>
      </c>
      <c r="D293" s="236"/>
      <c r="E293" s="242"/>
      <c r="F293" s="179"/>
      <c r="G293" s="237">
        <v>24</v>
      </c>
      <c r="H293" s="238">
        <v>24</v>
      </c>
      <c r="I293" s="179">
        <v>115</v>
      </c>
      <c r="J293" s="179">
        <v>71</v>
      </c>
      <c r="K293" s="238">
        <f>I293-H293</f>
        <v>91</v>
      </c>
      <c r="L293" s="239">
        <f t="shared" ref="L293:L317" si="162">I293-J293</f>
        <v>44</v>
      </c>
      <c r="M293" s="237">
        <f t="shared" si="157"/>
        <v>24</v>
      </c>
      <c r="N293" s="237">
        <f t="shared" si="158"/>
        <v>20</v>
      </c>
      <c r="O293" s="179" t="str">
        <f>IF(M293&gt;=19.5,"70%",IF(M293&gt;=13.5,"50%",IF(M293&gt;=5.5,"30%",IF(M293&gt;=0.1,"15%"))))</f>
        <v>70%</v>
      </c>
      <c r="P293" s="179">
        <f t="shared" si="140"/>
        <v>14</v>
      </c>
      <c r="Q293" s="179">
        <v>0.1</v>
      </c>
      <c r="R293" s="237">
        <f t="shared" si="144"/>
        <v>24.1</v>
      </c>
      <c r="S293" s="237">
        <f t="shared" si="159"/>
        <v>24.1</v>
      </c>
      <c r="T293" s="299">
        <f t="shared" si="161"/>
        <v>24.1</v>
      </c>
    </row>
    <row r="294" spans="1:20" x14ac:dyDescent="0.3">
      <c r="A294" s="298">
        <v>284</v>
      </c>
      <c r="B294" s="72" t="s">
        <v>142</v>
      </c>
      <c r="C294" s="72">
        <v>194</v>
      </c>
      <c r="D294" s="75" t="s">
        <v>32</v>
      </c>
      <c r="E294" s="76"/>
      <c r="F294" s="31"/>
      <c r="G294" s="31">
        <v>12.3</v>
      </c>
      <c r="H294" s="246">
        <v>12</v>
      </c>
      <c r="I294" s="31">
        <v>93</v>
      </c>
      <c r="J294" s="31">
        <v>70</v>
      </c>
      <c r="K294" s="246">
        <v>82</v>
      </c>
      <c r="L294" s="247">
        <f t="shared" si="162"/>
        <v>23</v>
      </c>
      <c r="M294" s="166">
        <f t="shared" si="157"/>
        <v>12.3</v>
      </c>
      <c r="N294" s="166">
        <f t="shared" si="158"/>
        <v>10.7</v>
      </c>
      <c r="O294" s="251">
        <v>0.3</v>
      </c>
      <c r="P294" s="31">
        <f t="shared" si="140"/>
        <v>3.2099999999999995</v>
      </c>
      <c r="Q294" s="179">
        <v>0.1</v>
      </c>
      <c r="R294" s="166">
        <f t="shared" si="144"/>
        <v>12.4</v>
      </c>
      <c r="S294" s="166">
        <f t="shared" si="159"/>
        <v>12.4</v>
      </c>
      <c r="T294" s="300">
        <v>12</v>
      </c>
    </row>
    <row r="295" spans="1:20" x14ac:dyDescent="0.3">
      <c r="A295" s="298">
        <v>285</v>
      </c>
      <c r="B295" s="235" t="s">
        <v>143</v>
      </c>
      <c r="C295" s="235">
        <v>100</v>
      </c>
      <c r="D295" s="236"/>
      <c r="E295" s="179"/>
      <c r="F295" s="179"/>
      <c r="G295" s="237">
        <v>20.6</v>
      </c>
      <c r="H295" s="238">
        <f>G295</f>
        <v>20.6</v>
      </c>
      <c r="I295" s="179"/>
      <c r="J295" s="179"/>
      <c r="K295" s="238">
        <f t="shared" ref="K295:K306" si="163">I295-H295</f>
        <v>-20.6</v>
      </c>
      <c r="L295" s="239">
        <f t="shared" si="162"/>
        <v>0</v>
      </c>
      <c r="M295" s="237">
        <f t="shared" si="157"/>
        <v>20.6</v>
      </c>
      <c r="N295" s="237">
        <f t="shared" si="158"/>
        <v>-20.6</v>
      </c>
      <c r="O295" s="179" t="str">
        <f t="shared" ref="O295:O333" si="164">IF(M295&gt;=19.5,"70%",IF(M295&gt;=13.5,"50%",IF(M295&gt;=5.5,"30%",IF(M295&gt;=0.1,"15%"))))</f>
        <v>70%</v>
      </c>
      <c r="P295" s="179">
        <v>-4.2</v>
      </c>
      <c r="Q295" s="179">
        <v>0.1</v>
      </c>
      <c r="R295" s="237">
        <f t="shared" si="144"/>
        <v>16.400000000000002</v>
      </c>
      <c r="S295" s="237">
        <f t="shared" si="159"/>
        <v>20.6</v>
      </c>
      <c r="T295" s="299">
        <f>S295</f>
        <v>20.6</v>
      </c>
    </row>
    <row r="296" spans="1:20" x14ac:dyDescent="0.3">
      <c r="A296" s="298">
        <v>286</v>
      </c>
      <c r="B296" s="72" t="s">
        <v>145</v>
      </c>
      <c r="C296" s="72">
        <v>74</v>
      </c>
      <c r="D296" s="75" t="s">
        <v>34</v>
      </c>
      <c r="E296" s="76"/>
      <c r="F296" s="31"/>
      <c r="G296" s="166">
        <v>8</v>
      </c>
      <c r="H296" s="246">
        <v>8</v>
      </c>
      <c r="I296" s="31">
        <v>87</v>
      </c>
      <c r="J296" s="31">
        <v>70</v>
      </c>
      <c r="K296" s="246">
        <f t="shared" si="163"/>
        <v>79</v>
      </c>
      <c r="L296" s="247">
        <f t="shared" si="162"/>
        <v>17</v>
      </c>
      <c r="M296" s="166">
        <f t="shared" si="157"/>
        <v>8</v>
      </c>
      <c r="N296" s="166">
        <f t="shared" si="158"/>
        <v>9</v>
      </c>
      <c r="O296" s="31" t="str">
        <f t="shared" si="164"/>
        <v>30%</v>
      </c>
      <c r="P296" s="31">
        <f t="shared" si="140"/>
        <v>2.6999999999999997</v>
      </c>
      <c r="Q296" s="179">
        <v>0.1</v>
      </c>
      <c r="R296" s="166">
        <f t="shared" si="144"/>
        <v>8.1</v>
      </c>
      <c r="S296" s="166">
        <f t="shared" si="159"/>
        <v>8.1</v>
      </c>
      <c r="T296" s="300">
        <v>8</v>
      </c>
    </row>
    <row r="297" spans="1:20" x14ac:dyDescent="0.3">
      <c r="A297" s="298">
        <v>287</v>
      </c>
      <c r="B297" s="235" t="s">
        <v>146</v>
      </c>
      <c r="C297" s="235">
        <v>176</v>
      </c>
      <c r="D297" s="236"/>
      <c r="E297" s="179"/>
      <c r="F297" s="179"/>
      <c r="G297" s="179">
        <v>17.100000000000001</v>
      </c>
      <c r="H297" s="238">
        <f>G297</f>
        <v>17.100000000000001</v>
      </c>
      <c r="I297" s="179"/>
      <c r="J297" s="179"/>
      <c r="K297" s="238">
        <f t="shared" si="163"/>
        <v>-17.100000000000001</v>
      </c>
      <c r="L297" s="239">
        <f t="shared" si="162"/>
        <v>0</v>
      </c>
      <c r="M297" s="237">
        <f t="shared" si="157"/>
        <v>17.100000000000001</v>
      </c>
      <c r="N297" s="237">
        <f t="shared" si="158"/>
        <v>-17.100000000000001</v>
      </c>
      <c r="O297" s="179" t="str">
        <f t="shared" si="164"/>
        <v>50%</v>
      </c>
      <c r="P297" s="179">
        <f t="shared" ref="P297:P348" si="165">N297*O297</f>
        <v>-8.5500000000000007</v>
      </c>
      <c r="Q297" s="179">
        <v>0.1</v>
      </c>
      <c r="R297" s="237">
        <f t="shared" si="144"/>
        <v>8.5500000000000007</v>
      </c>
      <c r="S297" s="237">
        <f t="shared" si="159"/>
        <v>17.100000000000001</v>
      </c>
      <c r="T297" s="299">
        <f>S297</f>
        <v>17.100000000000001</v>
      </c>
    </row>
    <row r="298" spans="1:20" x14ac:dyDescent="0.3">
      <c r="A298" s="298">
        <v>288</v>
      </c>
      <c r="B298" s="266" t="s">
        <v>147</v>
      </c>
      <c r="C298" s="235">
        <v>353</v>
      </c>
      <c r="D298" s="236" t="s">
        <v>65</v>
      </c>
      <c r="E298" s="242"/>
      <c r="F298" s="179"/>
      <c r="G298" s="179">
        <v>24</v>
      </c>
      <c r="H298" s="179">
        <v>24</v>
      </c>
      <c r="I298" s="179">
        <v>95</v>
      </c>
      <c r="J298" s="179">
        <v>69</v>
      </c>
      <c r="K298" s="179">
        <f t="shared" si="163"/>
        <v>71</v>
      </c>
      <c r="L298" s="179">
        <f t="shared" si="162"/>
        <v>26</v>
      </c>
      <c r="M298" s="179">
        <f t="shared" si="157"/>
        <v>24</v>
      </c>
      <c r="N298" s="179">
        <f t="shared" si="158"/>
        <v>2</v>
      </c>
      <c r="O298" s="179" t="str">
        <f t="shared" si="164"/>
        <v>70%</v>
      </c>
      <c r="P298" s="179">
        <f t="shared" si="165"/>
        <v>1.4</v>
      </c>
      <c r="Q298" s="179">
        <v>0.1</v>
      </c>
      <c r="R298" s="179">
        <f t="shared" si="144"/>
        <v>24.1</v>
      </c>
      <c r="S298" s="179">
        <f t="shared" si="159"/>
        <v>24.1</v>
      </c>
      <c r="T298" s="232">
        <v>24</v>
      </c>
    </row>
    <row r="299" spans="1:20" x14ac:dyDescent="0.3">
      <c r="A299" s="298">
        <v>289</v>
      </c>
      <c r="B299" s="235" t="s">
        <v>148</v>
      </c>
      <c r="C299" s="235">
        <v>254</v>
      </c>
      <c r="D299" s="236" t="s">
        <v>32</v>
      </c>
      <c r="E299" s="245"/>
      <c r="F299" s="179"/>
      <c r="G299" s="179">
        <v>7</v>
      </c>
      <c r="H299" s="238">
        <v>7</v>
      </c>
      <c r="I299" s="179">
        <v>75</v>
      </c>
      <c r="J299" s="179">
        <v>69</v>
      </c>
      <c r="K299" s="238">
        <f t="shared" si="163"/>
        <v>68</v>
      </c>
      <c r="L299" s="239">
        <f t="shared" si="162"/>
        <v>6</v>
      </c>
      <c r="M299" s="237">
        <f t="shared" si="157"/>
        <v>7</v>
      </c>
      <c r="N299" s="237">
        <f t="shared" si="158"/>
        <v>-1</v>
      </c>
      <c r="O299" s="179" t="str">
        <f t="shared" si="164"/>
        <v>30%</v>
      </c>
      <c r="P299" s="179">
        <f t="shared" si="165"/>
        <v>-0.3</v>
      </c>
      <c r="Q299" s="179">
        <v>0.1</v>
      </c>
      <c r="R299" s="237">
        <f t="shared" si="144"/>
        <v>6.7</v>
      </c>
      <c r="S299" s="237">
        <f t="shared" si="159"/>
        <v>6.7</v>
      </c>
      <c r="T299" s="299">
        <v>7</v>
      </c>
    </row>
    <row r="300" spans="1:20" x14ac:dyDescent="0.3">
      <c r="A300" s="298">
        <v>290</v>
      </c>
      <c r="B300" s="72" t="s">
        <v>151</v>
      </c>
      <c r="C300" s="72">
        <v>287</v>
      </c>
      <c r="D300" s="75" t="s">
        <v>15</v>
      </c>
      <c r="E300" s="76"/>
      <c r="F300" s="31"/>
      <c r="G300" s="166">
        <v>8.6999999999999993</v>
      </c>
      <c r="H300" s="246">
        <v>9</v>
      </c>
      <c r="I300" s="31">
        <v>91</v>
      </c>
      <c r="J300" s="31">
        <v>70</v>
      </c>
      <c r="K300" s="246">
        <f t="shared" si="163"/>
        <v>82</v>
      </c>
      <c r="L300" s="247">
        <f t="shared" si="162"/>
        <v>21</v>
      </c>
      <c r="M300" s="166">
        <f t="shared" si="157"/>
        <v>8.6999999999999993</v>
      </c>
      <c r="N300" s="166">
        <f t="shared" si="158"/>
        <v>12.3</v>
      </c>
      <c r="O300" s="31" t="str">
        <f t="shared" si="164"/>
        <v>30%</v>
      </c>
      <c r="P300" s="31">
        <f t="shared" si="165"/>
        <v>3.69</v>
      </c>
      <c r="Q300" s="179">
        <v>0.1</v>
      </c>
      <c r="R300" s="166">
        <f t="shared" si="144"/>
        <v>8.7999999999999989</v>
      </c>
      <c r="S300" s="166">
        <f t="shared" si="159"/>
        <v>8.7999999999999989</v>
      </c>
      <c r="T300" s="300">
        <f t="shared" ref="T300:T311" si="166">S300</f>
        <v>8.7999999999999989</v>
      </c>
    </row>
    <row r="301" spans="1:20" x14ac:dyDescent="0.3">
      <c r="A301" s="298">
        <v>291</v>
      </c>
      <c r="B301" s="72" t="s">
        <v>152</v>
      </c>
      <c r="C301" s="72">
        <v>65</v>
      </c>
      <c r="D301" s="75" t="s">
        <v>45</v>
      </c>
      <c r="E301" s="76"/>
      <c r="F301" s="31"/>
      <c r="G301" s="166">
        <v>15.7</v>
      </c>
      <c r="H301" s="246">
        <v>15.6</v>
      </c>
      <c r="I301" s="31">
        <v>96</v>
      </c>
      <c r="J301" s="31">
        <v>70</v>
      </c>
      <c r="K301" s="246">
        <f t="shared" si="163"/>
        <v>80.400000000000006</v>
      </c>
      <c r="L301" s="247">
        <f t="shared" si="162"/>
        <v>26</v>
      </c>
      <c r="M301" s="166">
        <f t="shared" si="157"/>
        <v>15.7</v>
      </c>
      <c r="N301" s="166">
        <f t="shared" si="158"/>
        <v>10.3</v>
      </c>
      <c r="O301" s="31" t="str">
        <f t="shared" si="164"/>
        <v>50%</v>
      </c>
      <c r="P301" s="31">
        <f t="shared" si="165"/>
        <v>5.15</v>
      </c>
      <c r="Q301" s="179">
        <v>0.1</v>
      </c>
      <c r="R301" s="166">
        <f t="shared" si="144"/>
        <v>15.799999999999999</v>
      </c>
      <c r="S301" s="166">
        <f t="shared" si="159"/>
        <v>15.799999999999999</v>
      </c>
      <c r="T301" s="300">
        <f t="shared" si="166"/>
        <v>15.799999999999999</v>
      </c>
    </row>
    <row r="302" spans="1:20" x14ac:dyDescent="0.3">
      <c r="A302" s="298">
        <v>292</v>
      </c>
      <c r="B302" s="235" t="s">
        <v>153</v>
      </c>
      <c r="C302" s="235">
        <v>129</v>
      </c>
      <c r="D302" s="236"/>
      <c r="E302" s="179"/>
      <c r="F302" s="179"/>
      <c r="G302" s="237">
        <v>20.5</v>
      </c>
      <c r="H302" s="238">
        <f>G302</f>
        <v>20.5</v>
      </c>
      <c r="I302" s="179"/>
      <c r="J302" s="179"/>
      <c r="K302" s="238">
        <f t="shared" si="163"/>
        <v>-20.5</v>
      </c>
      <c r="L302" s="239">
        <f t="shared" si="162"/>
        <v>0</v>
      </c>
      <c r="M302" s="237">
        <f t="shared" si="157"/>
        <v>20.5</v>
      </c>
      <c r="N302" s="237">
        <f t="shared" si="158"/>
        <v>-20.5</v>
      </c>
      <c r="O302" s="179" t="str">
        <f t="shared" si="164"/>
        <v>70%</v>
      </c>
      <c r="P302" s="179">
        <f t="shared" si="165"/>
        <v>-14.35</v>
      </c>
      <c r="Q302" s="179">
        <v>0.1</v>
      </c>
      <c r="R302" s="237">
        <f t="shared" ref="R302:R350" si="167">IF(M302&gt;=L302,(M302+P302),M302+Q302)</f>
        <v>6.15</v>
      </c>
      <c r="S302" s="237">
        <f t="shared" si="159"/>
        <v>20.5</v>
      </c>
      <c r="T302" s="299">
        <f t="shared" si="166"/>
        <v>20.5</v>
      </c>
    </row>
    <row r="303" spans="1:20" x14ac:dyDescent="0.3">
      <c r="A303" s="298">
        <v>293</v>
      </c>
      <c r="B303" s="235" t="s">
        <v>156</v>
      </c>
      <c r="C303" s="235">
        <v>170</v>
      </c>
      <c r="D303" s="236"/>
      <c r="E303" s="179"/>
      <c r="F303" s="179"/>
      <c r="G303" s="179">
        <v>16.2</v>
      </c>
      <c r="H303" s="238">
        <f>G303</f>
        <v>16.2</v>
      </c>
      <c r="I303" s="179"/>
      <c r="J303" s="179"/>
      <c r="K303" s="238">
        <f t="shared" si="163"/>
        <v>-16.2</v>
      </c>
      <c r="L303" s="239">
        <f t="shared" si="162"/>
        <v>0</v>
      </c>
      <c r="M303" s="237">
        <f t="shared" si="157"/>
        <v>16.2</v>
      </c>
      <c r="N303" s="237">
        <f t="shared" si="158"/>
        <v>-16.2</v>
      </c>
      <c r="O303" s="179" t="str">
        <f t="shared" si="164"/>
        <v>50%</v>
      </c>
      <c r="P303" s="179">
        <f t="shared" si="165"/>
        <v>-8.1</v>
      </c>
      <c r="Q303" s="179">
        <v>0.1</v>
      </c>
      <c r="R303" s="237">
        <f t="shared" si="167"/>
        <v>8.1</v>
      </c>
      <c r="S303" s="237">
        <f t="shared" si="159"/>
        <v>16.2</v>
      </c>
      <c r="T303" s="299">
        <f t="shared" si="166"/>
        <v>16.2</v>
      </c>
    </row>
    <row r="304" spans="1:20" x14ac:dyDescent="0.3">
      <c r="A304" s="298">
        <v>294</v>
      </c>
      <c r="B304" s="235" t="s">
        <v>160</v>
      </c>
      <c r="C304" s="235">
        <v>105</v>
      </c>
      <c r="D304" s="236"/>
      <c r="E304" s="179"/>
      <c r="F304" s="179"/>
      <c r="G304" s="237">
        <v>20.100000000000001</v>
      </c>
      <c r="H304" s="238">
        <f>G304</f>
        <v>20.100000000000001</v>
      </c>
      <c r="I304" s="179"/>
      <c r="J304" s="179"/>
      <c r="K304" s="238">
        <f t="shared" si="163"/>
        <v>-20.100000000000001</v>
      </c>
      <c r="L304" s="239">
        <f t="shared" si="162"/>
        <v>0</v>
      </c>
      <c r="M304" s="237">
        <f t="shared" si="157"/>
        <v>20.100000000000001</v>
      </c>
      <c r="N304" s="237">
        <f t="shared" si="158"/>
        <v>-20.100000000000001</v>
      </c>
      <c r="O304" s="179" t="str">
        <f t="shared" si="164"/>
        <v>70%</v>
      </c>
      <c r="P304" s="179">
        <f t="shared" si="165"/>
        <v>-14.07</v>
      </c>
      <c r="Q304" s="179">
        <v>0.1</v>
      </c>
      <c r="R304" s="237">
        <f t="shared" si="167"/>
        <v>6.0300000000000011</v>
      </c>
      <c r="S304" s="237">
        <f t="shared" si="159"/>
        <v>20.100000000000001</v>
      </c>
      <c r="T304" s="299">
        <f t="shared" si="166"/>
        <v>20.100000000000001</v>
      </c>
    </row>
    <row r="305" spans="1:20" x14ac:dyDescent="0.3">
      <c r="A305" s="298">
        <v>295</v>
      </c>
      <c r="B305" s="235" t="s">
        <v>166</v>
      </c>
      <c r="C305" s="235">
        <v>140</v>
      </c>
      <c r="D305" s="236"/>
      <c r="E305" s="179"/>
      <c r="F305" s="179"/>
      <c r="G305" s="179">
        <v>24.1</v>
      </c>
      <c r="H305" s="238">
        <f>G305</f>
        <v>24.1</v>
      </c>
      <c r="I305" s="179"/>
      <c r="J305" s="179"/>
      <c r="K305" s="238">
        <f t="shared" si="163"/>
        <v>-24.1</v>
      </c>
      <c r="L305" s="239">
        <f t="shared" si="162"/>
        <v>0</v>
      </c>
      <c r="M305" s="237">
        <f t="shared" si="157"/>
        <v>24.1</v>
      </c>
      <c r="N305" s="237">
        <f t="shared" si="158"/>
        <v>-24.1</v>
      </c>
      <c r="O305" s="179" t="str">
        <f t="shared" si="164"/>
        <v>70%</v>
      </c>
      <c r="P305" s="179">
        <f t="shared" si="165"/>
        <v>-16.87</v>
      </c>
      <c r="Q305" s="179">
        <v>0.1</v>
      </c>
      <c r="R305" s="237">
        <f t="shared" si="167"/>
        <v>7.23</v>
      </c>
      <c r="S305" s="237">
        <f t="shared" si="159"/>
        <v>24.1</v>
      </c>
      <c r="T305" s="299">
        <f t="shared" si="166"/>
        <v>24.1</v>
      </c>
    </row>
    <row r="306" spans="1:20" x14ac:dyDescent="0.3">
      <c r="A306" s="298">
        <v>296</v>
      </c>
      <c r="B306" s="235" t="s">
        <v>167</v>
      </c>
      <c r="C306" s="235">
        <v>140</v>
      </c>
      <c r="D306" s="236"/>
      <c r="E306" s="179"/>
      <c r="F306" s="179"/>
      <c r="G306" s="237">
        <v>24</v>
      </c>
      <c r="H306" s="238">
        <v>24</v>
      </c>
      <c r="I306" s="179"/>
      <c r="J306" s="179"/>
      <c r="K306" s="238">
        <f t="shared" si="163"/>
        <v>-24</v>
      </c>
      <c r="L306" s="239">
        <f t="shared" si="162"/>
        <v>0</v>
      </c>
      <c r="M306" s="237">
        <f t="shared" si="157"/>
        <v>24</v>
      </c>
      <c r="N306" s="237">
        <f t="shared" si="158"/>
        <v>-24</v>
      </c>
      <c r="O306" s="179" t="str">
        <f t="shared" si="164"/>
        <v>70%</v>
      </c>
      <c r="P306" s="179">
        <f t="shared" si="165"/>
        <v>-16.799999999999997</v>
      </c>
      <c r="Q306" s="179">
        <v>0.1</v>
      </c>
      <c r="R306" s="237">
        <f t="shared" si="167"/>
        <v>7.2000000000000028</v>
      </c>
      <c r="S306" s="237">
        <f t="shared" si="159"/>
        <v>24</v>
      </c>
      <c r="T306" s="299">
        <f t="shared" si="166"/>
        <v>24</v>
      </c>
    </row>
    <row r="307" spans="1:20" x14ac:dyDescent="0.3">
      <c r="A307" s="298">
        <v>297</v>
      </c>
      <c r="B307" s="235" t="s">
        <v>170</v>
      </c>
      <c r="C307" s="235">
        <v>312</v>
      </c>
      <c r="D307" s="236"/>
      <c r="E307" s="245"/>
      <c r="F307" s="179"/>
      <c r="G307" s="179">
        <v>24</v>
      </c>
      <c r="H307" s="179">
        <v>24</v>
      </c>
      <c r="I307" s="179">
        <v>127</v>
      </c>
      <c r="J307" s="179">
        <v>70</v>
      </c>
      <c r="K307" s="238"/>
      <c r="L307" s="239">
        <f t="shared" si="162"/>
        <v>57</v>
      </c>
      <c r="M307" s="237">
        <f t="shared" si="157"/>
        <v>24</v>
      </c>
      <c r="N307" s="237">
        <f t="shared" si="158"/>
        <v>33</v>
      </c>
      <c r="O307" s="179" t="str">
        <f t="shared" si="164"/>
        <v>70%</v>
      </c>
      <c r="P307" s="179">
        <f t="shared" si="165"/>
        <v>23.099999999999998</v>
      </c>
      <c r="Q307" s="179">
        <v>0.1</v>
      </c>
      <c r="R307" s="237">
        <f t="shared" si="167"/>
        <v>24.1</v>
      </c>
      <c r="S307" s="237">
        <f t="shared" si="159"/>
        <v>24.1</v>
      </c>
      <c r="T307" s="299">
        <f t="shared" si="166"/>
        <v>24.1</v>
      </c>
    </row>
    <row r="308" spans="1:20" x14ac:dyDescent="0.3">
      <c r="A308" s="298">
        <v>298</v>
      </c>
      <c r="B308" s="235" t="s">
        <v>171</v>
      </c>
      <c r="C308" s="235">
        <v>124</v>
      </c>
      <c r="D308" s="236"/>
      <c r="E308" s="242"/>
      <c r="F308" s="179"/>
      <c r="G308" s="237">
        <v>17.100000000000001</v>
      </c>
      <c r="H308" s="238">
        <f>G308</f>
        <v>17.100000000000001</v>
      </c>
      <c r="I308" s="179">
        <v>94</v>
      </c>
      <c r="J308" s="179">
        <v>70</v>
      </c>
      <c r="K308" s="238">
        <f t="shared" ref="K308:K316" si="168">I308-H308</f>
        <v>76.900000000000006</v>
      </c>
      <c r="L308" s="239">
        <f t="shared" si="162"/>
        <v>24</v>
      </c>
      <c r="M308" s="237">
        <f t="shared" si="157"/>
        <v>17.100000000000001</v>
      </c>
      <c r="N308" s="237">
        <f t="shared" si="158"/>
        <v>6.8999999999999986</v>
      </c>
      <c r="O308" s="179" t="str">
        <f t="shared" si="164"/>
        <v>50%</v>
      </c>
      <c r="P308" s="179">
        <f t="shared" si="165"/>
        <v>3.4499999999999993</v>
      </c>
      <c r="Q308" s="179">
        <v>0.1</v>
      </c>
      <c r="R308" s="237">
        <f t="shared" si="167"/>
        <v>17.200000000000003</v>
      </c>
      <c r="S308" s="237">
        <f t="shared" si="159"/>
        <v>17.200000000000003</v>
      </c>
      <c r="T308" s="299">
        <f t="shared" si="166"/>
        <v>17.200000000000003</v>
      </c>
    </row>
    <row r="309" spans="1:20" x14ac:dyDescent="0.3">
      <c r="A309" s="298">
        <v>299</v>
      </c>
      <c r="B309" s="72" t="s">
        <v>172</v>
      </c>
      <c r="C309" s="72">
        <v>230</v>
      </c>
      <c r="D309" s="75" t="s">
        <v>17</v>
      </c>
      <c r="E309" s="76"/>
      <c r="F309" s="31"/>
      <c r="G309" s="31">
        <v>8</v>
      </c>
      <c r="H309" s="246">
        <v>8</v>
      </c>
      <c r="I309" s="31">
        <v>87</v>
      </c>
      <c r="J309" s="31">
        <v>70</v>
      </c>
      <c r="K309" s="246">
        <f t="shared" si="168"/>
        <v>79</v>
      </c>
      <c r="L309" s="247">
        <f t="shared" si="162"/>
        <v>17</v>
      </c>
      <c r="M309" s="166">
        <f t="shared" si="157"/>
        <v>8</v>
      </c>
      <c r="N309" s="166">
        <f t="shared" si="158"/>
        <v>9</v>
      </c>
      <c r="O309" s="31" t="str">
        <f t="shared" si="164"/>
        <v>30%</v>
      </c>
      <c r="P309" s="31">
        <f t="shared" si="165"/>
        <v>2.6999999999999997</v>
      </c>
      <c r="Q309" s="179">
        <v>0.1</v>
      </c>
      <c r="R309" s="166">
        <f t="shared" si="167"/>
        <v>8.1</v>
      </c>
      <c r="S309" s="166">
        <f t="shared" si="159"/>
        <v>8.1</v>
      </c>
      <c r="T309" s="300">
        <f t="shared" si="166"/>
        <v>8.1</v>
      </c>
    </row>
    <row r="310" spans="1:20" x14ac:dyDescent="0.3">
      <c r="A310" s="298">
        <v>300</v>
      </c>
      <c r="B310" s="235" t="s">
        <v>176</v>
      </c>
      <c r="C310" s="235">
        <v>149</v>
      </c>
      <c r="D310" s="236"/>
      <c r="E310" s="179"/>
      <c r="F310" s="179"/>
      <c r="G310" s="179">
        <v>18.5</v>
      </c>
      <c r="H310" s="238">
        <f>G310</f>
        <v>18.5</v>
      </c>
      <c r="I310" s="179"/>
      <c r="J310" s="179"/>
      <c r="K310" s="238">
        <f t="shared" si="168"/>
        <v>-18.5</v>
      </c>
      <c r="L310" s="239">
        <f t="shared" si="162"/>
        <v>0</v>
      </c>
      <c r="M310" s="237">
        <f t="shared" si="157"/>
        <v>18.5</v>
      </c>
      <c r="N310" s="237">
        <f t="shared" si="158"/>
        <v>-18.5</v>
      </c>
      <c r="O310" s="179" t="str">
        <f t="shared" si="164"/>
        <v>50%</v>
      </c>
      <c r="P310" s="179">
        <f t="shared" si="165"/>
        <v>-9.25</v>
      </c>
      <c r="Q310" s="179">
        <v>0.1</v>
      </c>
      <c r="R310" s="237">
        <f t="shared" si="167"/>
        <v>9.25</v>
      </c>
      <c r="S310" s="237">
        <f t="shared" si="159"/>
        <v>18.5</v>
      </c>
      <c r="T310" s="299">
        <f t="shared" si="166"/>
        <v>18.5</v>
      </c>
    </row>
    <row r="311" spans="1:20" x14ac:dyDescent="0.3">
      <c r="A311" s="298">
        <v>301</v>
      </c>
      <c r="B311" s="235" t="s">
        <v>177</v>
      </c>
      <c r="C311" s="235">
        <v>279</v>
      </c>
      <c r="D311" s="236"/>
      <c r="E311" s="179"/>
      <c r="F311" s="179"/>
      <c r="G311" s="237">
        <v>18</v>
      </c>
      <c r="H311" s="238">
        <v>18</v>
      </c>
      <c r="I311" s="179"/>
      <c r="J311" s="179"/>
      <c r="K311" s="238">
        <f t="shared" si="168"/>
        <v>-18</v>
      </c>
      <c r="L311" s="239">
        <f t="shared" si="162"/>
        <v>0</v>
      </c>
      <c r="M311" s="237">
        <f t="shared" si="157"/>
        <v>18</v>
      </c>
      <c r="N311" s="237">
        <f t="shared" si="158"/>
        <v>-18</v>
      </c>
      <c r="O311" s="179" t="str">
        <f t="shared" si="164"/>
        <v>50%</v>
      </c>
      <c r="P311" s="179">
        <f t="shared" si="165"/>
        <v>-9</v>
      </c>
      <c r="Q311" s="179">
        <v>0.1</v>
      </c>
      <c r="R311" s="237">
        <f t="shared" si="167"/>
        <v>9</v>
      </c>
      <c r="S311" s="237">
        <f t="shared" si="159"/>
        <v>18</v>
      </c>
      <c r="T311" s="299">
        <f t="shared" si="166"/>
        <v>18</v>
      </c>
    </row>
    <row r="312" spans="1:20" x14ac:dyDescent="0.3">
      <c r="A312" s="298">
        <v>302</v>
      </c>
      <c r="B312" s="75" t="s">
        <v>178</v>
      </c>
      <c r="C312" s="72">
        <v>359</v>
      </c>
      <c r="D312" s="75"/>
      <c r="E312" s="76"/>
      <c r="F312" s="31"/>
      <c r="G312" s="31">
        <v>9.1999999999999993</v>
      </c>
      <c r="H312" s="31">
        <v>9</v>
      </c>
      <c r="I312" s="31">
        <v>94</v>
      </c>
      <c r="J312" s="31">
        <v>70</v>
      </c>
      <c r="K312" s="31">
        <f t="shared" si="168"/>
        <v>85</v>
      </c>
      <c r="L312" s="31">
        <f t="shared" si="162"/>
        <v>24</v>
      </c>
      <c r="M312" s="31">
        <f t="shared" si="157"/>
        <v>9.1999999999999993</v>
      </c>
      <c r="N312" s="31">
        <f t="shared" si="158"/>
        <v>14.8</v>
      </c>
      <c r="O312" s="31" t="str">
        <f t="shared" si="164"/>
        <v>30%</v>
      </c>
      <c r="P312" s="31">
        <f t="shared" si="165"/>
        <v>4.4400000000000004</v>
      </c>
      <c r="Q312" s="179">
        <v>0.1</v>
      </c>
      <c r="R312" s="31">
        <f t="shared" si="167"/>
        <v>9.2999999999999989</v>
      </c>
      <c r="S312" s="31">
        <f t="shared" si="159"/>
        <v>9.2999999999999989</v>
      </c>
      <c r="T312" s="302">
        <v>9</v>
      </c>
    </row>
    <row r="313" spans="1:20" x14ac:dyDescent="0.3">
      <c r="A313" s="298">
        <v>303</v>
      </c>
      <c r="B313" s="72" t="s">
        <v>179</v>
      </c>
      <c r="C313" s="72">
        <v>97</v>
      </c>
      <c r="D313" s="75" t="s">
        <v>17</v>
      </c>
      <c r="E313" s="76"/>
      <c r="F313" s="31"/>
      <c r="G313" s="166">
        <v>10</v>
      </c>
      <c r="H313" s="246">
        <v>10</v>
      </c>
      <c r="I313" s="31">
        <v>85</v>
      </c>
      <c r="J313" s="31">
        <v>70</v>
      </c>
      <c r="K313" s="246">
        <f t="shared" si="168"/>
        <v>75</v>
      </c>
      <c r="L313" s="247">
        <f t="shared" si="162"/>
        <v>15</v>
      </c>
      <c r="M313" s="166">
        <f t="shared" si="157"/>
        <v>10</v>
      </c>
      <c r="N313" s="166">
        <f t="shared" si="158"/>
        <v>5</v>
      </c>
      <c r="O313" s="31" t="str">
        <f t="shared" si="164"/>
        <v>30%</v>
      </c>
      <c r="P313" s="31">
        <f t="shared" si="165"/>
        <v>1.5</v>
      </c>
      <c r="Q313" s="179">
        <v>0.1</v>
      </c>
      <c r="R313" s="166">
        <f t="shared" si="167"/>
        <v>10.1</v>
      </c>
      <c r="S313" s="166">
        <f t="shared" si="159"/>
        <v>10.1</v>
      </c>
      <c r="T313" s="300">
        <f>S313</f>
        <v>10.1</v>
      </c>
    </row>
    <row r="314" spans="1:20" x14ac:dyDescent="0.3">
      <c r="A314" s="298">
        <v>304</v>
      </c>
      <c r="B314" s="235" t="s">
        <v>180</v>
      </c>
      <c r="C314" s="235">
        <v>16</v>
      </c>
      <c r="D314" s="236"/>
      <c r="E314" s="179"/>
      <c r="F314" s="179"/>
      <c r="G314" s="237">
        <v>12.3</v>
      </c>
      <c r="H314" s="238">
        <f>G314</f>
        <v>12.3</v>
      </c>
      <c r="I314" s="179"/>
      <c r="J314" s="179"/>
      <c r="K314" s="238">
        <f t="shared" si="168"/>
        <v>-12.3</v>
      </c>
      <c r="L314" s="239">
        <f t="shared" si="162"/>
        <v>0</v>
      </c>
      <c r="M314" s="237">
        <f t="shared" si="157"/>
        <v>12.3</v>
      </c>
      <c r="N314" s="237">
        <f t="shared" si="158"/>
        <v>-12.3</v>
      </c>
      <c r="O314" s="179" t="str">
        <f t="shared" si="164"/>
        <v>30%</v>
      </c>
      <c r="P314" s="179">
        <f t="shared" si="165"/>
        <v>-3.69</v>
      </c>
      <c r="Q314" s="179">
        <v>0.1</v>
      </c>
      <c r="R314" s="237">
        <f t="shared" si="167"/>
        <v>8.6100000000000012</v>
      </c>
      <c r="S314" s="237">
        <f t="shared" si="159"/>
        <v>12.3</v>
      </c>
      <c r="T314" s="299">
        <f>S314</f>
        <v>12.3</v>
      </c>
    </row>
    <row r="315" spans="1:20" x14ac:dyDescent="0.3">
      <c r="A315" s="298">
        <v>305</v>
      </c>
      <c r="B315" s="235" t="s">
        <v>181</v>
      </c>
      <c r="C315" s="235">
        <v>92</v>
      </c>
      <c r="D315" s="236"/>
      <c r="E315" s="179"/>
      <c r="F315" s="179"/>
      <c r="G315" s="237">
        <v>24</v>
      </c>
      <c r="H315" s="238">
        <f>G315</f>
        <v>24</v>
      </c>
      <c r="I315" s="179"/>
      <c r="J315" s="179"/>
      <c r="K315" s="238">
        <f t="shared" si="168"/>
        <v>-24</v>
      </c>
      <c r="L315" s="239">
        <f t="shared" si="162"/>
        <v>0</v>
      </c>
      <c r="M315" s="237">
        <f t="shared" si="157"/>
        <v>24</v>
      </c>
      <c r="N315" s="237">
        <f t="shared" si="158"/>
        <v>-24</v>
      </c>
      <c r="O315" s="179" t="str">
        <f t="shared" si="164"/>
        <v>70%</v>
      </c>
      <c r="P315" s="179">
        <f t="shared" si="165"/>
        <v>-16.799999999999997</v>
      </c>
      <c r="Q315" s="179">
        <v>0.1</v>
      </c>
      <c r="R315" s="237">
        <f t="shared" si="167"/>
        <v>7.2000000000000028</v>
      </c>
      <c r="S315" s="237">
        <f t="shared" si="159"/>
        <v>24</v>
      </c>
      <c r="T315" s="299">
        <f>S315</f>
        <v>24</v>
      </c>
    </row>
    <row r="316" spans="1:20" x14ac:dyDescent="0.3">
      <c r="A316" s="298">
        <v>306</v>
      </c>
      <c r="B316" s="75" t="s">
        <v>182</v>
      </c>
      <c r="C316" s="72">
        <v>360</v>
      </c>
      <c r="D316" s="75"/>
      <c r="E316" s="76"/>
      <c r="F316" s="31"/>
      <c r="G316" s="31">
        <v>13.1</v>
      </c>
      <c r="H316" s="31">
        <v>13</v>
      </c>
      <c r="I316" s="31">
        <v>86</v>
      </c>
      <c r="J316" s="31">
        <v>70</v>
      </c>
      <c r="K316" s="31">
        <f t="shared" si="168"/>
        <v>73</v>
      </c>
      <c r="L316" s="31">
        <f t="shared" si="162"/>
        <v>16</v>
      </c>
      <c r="M316" s="31">
        <f t="shared" si="157"/>
        <v>13.1</v>
      </c>
      <c r="N316" s="31">
        <f t="shared" si="158"/>
        <v>2.9000000000000004</v>
      </c>
      <c r="O316" s="31" t="str">
        <f t="shared" si="164"/>
        <v>30%</v>
      </c>
      <c r="P316" s="31">
        <f t="shared" si="165"/>
        <v>0.87000000000000011</v>
      </c>
      <c r="Q316" s="179">
        <v>0.1</v>
      </c>
      <c r="R316" s="31">
        <f t="shared" si="167"/>
        <v>13.2</v>
      </c>
      <c r="S316" s="31">
        <f t="shared" si="159"/>
        <v>13.2</v>
      </c>
      <c r="T316" s="302">
        <v>13</v>
      </c>
    </row>
    <row r="317" spans="1:20" x14ac:dyDescent="0.3">
      <c r="A317" s="298">
        <v>307</v>
      </c>
      <c r="B317" s="72" t="s">
        <v>183</v>
      </c>
      <c r="C317" s="72">
        <v>53</v>
      </c>
      <c r="D317" s="75" t="s">
        <v>34</v>
      </c>
      <c r="E317" s="76"/>
      <c r="F317" s="31"/>
      <c r="G317" s="166">
        <v>11.1</v>
      </c>
      <c r="H317" s="246">
        <v>11</v>
      </c>
      <c r="I317" s="31">
        <v>92</v>
      </c>
      <c r="J317" s="31">
        <v>70</v>
      </c>
      <c r="K317" s="246">
        <v>81</v>
      </c>
      <c r="L317" s="247">
        <f t="shared" si="162"/>
        <v>22</v>
      </c>
      <c r="M317" s="166">
        <f t="shared" si="157"/>
        <v>11.1</v>
      </c>
      <c r="N317" s="166">
        <f t="shared" si="158"/>
        <v>10.9</v>
      </c>
      <c r="O317" s="31" t="str">
        <f t="shared" si="164"/>
        <v>30%</v>
      </c>
      <c r="P317" s="31">
        <f t="shared" si="165"/>
        <v>3.27</v>
      </c>
      <c r="Q317" s="179">
        <v>0.1</v>
      </c>
      <c r="R317" s="166">
        <f t="shared" si="167"/>
        <v>11.2</v>
      </c>
      <c r="S317" s="166">
        <f t="shared" si="159"/>
        <v>11.2</v>
      </c>
      <c r="T317" s="300">
        <f>S317</f>
        <v>11.2</v>
      </c>
    </row>
    <row r="318" spans="1:20" x14ac:dyDescent="0.3">
      <c r="A318" s="298">
        <v>308</v>
      </c>
      <c r="B318" s="235" t="s">
        <v>186</v>
      </c>
      <c r="C318" s="235">
        <v>80</v>
      </c>
      <c r="D318" s="236"/>
      <c r="E318" s="179"/>
      <c r="F318" s="179"/>
      <c r="G318" s="237">
        <v>21.9</v>
      </c>
      <c r="H318" s="238">
        <f>G318</f>
        <v>21.9</v>
      </c>
      <c r="I318" s="179"/>
      <c r="J318" s="179"/>
      <c r="K318" s="238">
        <f t="shared" ref="K318:K365" si="169">I318-H318</f>
        <v>-21.9</v>
      </c>
      <c r="L318" s="239">
        <f>I318-J318</f>
        <v>0</v>
      </c>
      <c r="M318" s="237">
        <f t="shared" si="157"/>
        <v>21.9</v>
      </c>
      <c r="N318" s="237">
        <f t="shared" si="158"/>
        <v>-21.9</v>
      </c>
      <c r="O318" s="179" t="str">
        <f t="shared" si="164"/>
        <v>70%</v>
      </c>
      <c r="P318" s="179">
        <f t="shared" si="165"/>
        <v>-15.329999999999998</v>
      </c>
      <c r="Q318" s="179">
        <v>0.1</v>
      </c>
      <c r="R318" s="237">
        <f t="shared" si="167"/>
        <v>6.57</v>
      </c>
      <c r="S318" s="237">
        <f t="shared" si="159"/>
        <v>21.9</v>
      </c>
      <c r="T318" s="299">
        <f>S318</f>
        <v>21.9</v>
      </c>
    </row>
    <row r="319" spans="1:20" x14ac:dyDescent="0.3">
      <c r="A319" s="298">
        <v>309</v>
      </c>
      <c r="B319" s="235" t="s">
        <v>187</v>
      </c>
      <c r="C319" s="235">
        <v>319</v>
      </c>
      <c r="D319" s="236"/>
      <c r="E319" s="179"/>
      <c r="F319" s="179"/>
      <c r="G319" s="237">
        <v>16</v>
      </c>
      <c r="H319" s="238">
        <f>G319</f>
        <v>16</v>
      </c>
      <c r="I319" s="179">
        <v>85</v>
      </c>
      <c r="J319" s="179">
        <v>69</v>
      </c>
      <c r="K319" s="238">
        <f t="shared" si="169"/>
        <v>69</v>
      </c>
      <c r="L319" s="239">
        <f>I319-J319</f>
        <v>16</v>
      </c>
      <c r="M319" s="237">
        <f t="shared" si="157"/>
        <v>16</v>
      </c>
      <c r="N319" s="237">
        <f t="shared" si="158"/>
        <v>0</v>
      </c>
      <c r="O319" s="179" t="str">
        <f t="shared" si="164"/>
        <v>50%</v>
      </c>
      <c r="P319" s="179">
        <f t="shared" si="165"/>
        <v>0</v>
      </c>
      <c r="Q319" s="179">
        <v>0.1</v>
      </c>
      <c r="R319" s="237">
        <f t="shared" si="167"/>
        <v>16</v>
      </c>
      <c r="S319" s="237">
        <f t="shared" si="159"/>
        <v>16</v>
      </c>
      <c r="T319" s="299">
        <f>S319</f>
        <v>16</v>
      </c>
    </row>
    <row r="320" spans="1:20" x14ac:dyDescent="0.3">
      <c r="A320" s="298">
        <v>310</v>
      </c>
      <c r="B320" s="266" t="s">
        <v>189</v>
      </c>
      <c r="C320" s="235">
        <v>362</v>
      </c>
      <c r="D320" s="236" t="s">
        <v>24</v>
      </c>
      <c r="E320" s="242"/>
      <c r="F320" s="179"/>
      <c r="G320" s="237">
        <v>21.9</v>
      </c>
      <c r="H320" s="238">
        <f>G320</f>
        <v>21.9</v>
      </c>
      <c r="I320" s="179"/>
      <c r="J320" s="179"/>
      <c r="K320" s="238">
        <f t="shared" si="169"/>
        <v>-21.9</v>
      </c>
      <c r="L320" s="239">
        <f>I320-J320</f>
        <v>0</v>
      </c>
      <c r="M320" s="237">
        <f t="shared" si="157"/>
        <v>21.9</v>
      </c>
      <c r="N320" s="237">
        <f t="shared" si="158"/>
        <v>-21.9</v>
      </c>
      <c r="O320" s="179" t="str">
        <f t="shared" si="164"/>
        <v>70%</v>
      </c>
      <c r="P320" s="179">
        <f t="shared" si="165"/>
        <v>-15.329999999999998</v>
      </c>
      <c r="Q320" s="179">
        <v>0.1</v>
      </c>
      <c r="R320" s="237">
        <f t="shared" si="167"/>
        <v>6.57</v>
      </c>
      <c r="S320" s="237">
        <f t="shared" si="159"/>
        <v>21.9</v>
      </c>
      <c r="T320" s="299">
        <f>S320</f>
        <v>21.9</v>
      </c>
    </row>
    <row r="321" spans="1:20" x14ac:dyDescent="0.3">
      <c r="A321" s="298">
        <v>311</v>
      </c>
      <c r="B321" s="72" t="s">
        <v>191</v>
      </c>
      <c r="C321" s="72">
        <v>199</v>
      </c>
      <c r="D321" s="75" t="s">
        <v>17</v>
      </c>
      <c r="E321" s="76"/>
      <c r="F321" s="31"/>
      <c r="G321" s="31">
        <v>7</v>
      </c>
      <c r="H321" s="246">
        <v>7</v>
      </c>
      <c r="I321" s="31">
        <v>85</v>
      </c>
      <c r="J321" s="31">
        <v>70</v>
      </c>
      <c r="K321" s="246">
        <f t="shared" si="169"/>
        <v>78</v>
      </c>
      <c r="L321" s="247">
        <f t="shared" ref="L321:L380" si="170">I321-J321</f>
        <v>15</v>
      </c>
      <c r="M321" s="166">
        <f t="shared" si="157"/>
        <v>7</v>
      </c>
      <c r="N321" s="166">
        <f t="shared" si="158"/>
        <v>8</v>
      </c>
      <c r="O321" s="31" t="str">
        <f t="shared" si="164"/>
        <v>30%</v>
      </c>
      <c r="P321" s="31">
        <f t="shared" si="165"/>
        <v>2.4</v>
      </c>
      <c r="Q321" s="179">
        <v>0.1</v>
      </c>
      <c r="R321" s="166">
        <f t="shared" si="167"/>
        <v>7.1</v>
      </c>
      <c r="S321" s="166">
        <f t="shared" si="159"/>
        <v>7.1</v>
      </c>
      <c r="T321" s="300">
        <f t="shared" ref="T321:T329" si="171">S321</f>
        <v>7.1</v>
      </c>
    </row>
    <row r="322" spans="1:20" x14ac:dyDescent="0.3">
      <c r="A322" s="298">
        <v>312</v>
      </c>
      <c r="B322" s="235" t="s">
        <v>192</v>
      </c>
      <c r="C322" s="235">
        <v>173</v>
      </c>
      <c r="D322" s="236" t="s">
        <v>24</v>
      </c>
      <c r="E322" s="242"/>
      <c r="F322" s="179"/>
      <c r="G322" s="179">
        <v>17.100000000000001</v>
      </c>
      <c r="H322" s="238">
        <f>G322</f>
        <v>17.100000000000001</v>
      </c>
      <c r="I322" s="179">
        <v>107</v>
      </c>
      <c r="J322" s="179">
        <v>71</v>
      </c>
      <c r="K322" s="238">
        <f t="shared" si="169"/>
        <v>89.9</v>
      </c>
      <c r="L322" s="239">
        <f t="shared" si="170"/>
        <v>36</v>
      </c>
      <c r="M322" s="237">
        <f t="shared" si="157"/>
        <v>17.100000000000001</v>
      </c>
      <c r="N322" s="237">
        <f t="shared" si="158"/>
        <v>18.899999999999999</v>
      </c>
      <c r="O322" s="179" t="str">
        <f t="shared" si="164"/>
        <v>50%</v>
      </c>
      <c r="P322" s="179">
        <f t="shared" si="165"/>
        <v>9.4499999999999993</v>
      </c>
      <c r="Q322" s="179">
        <v>0.1</v>
      </c>
      <c r="R322" s="237">
        <f t="shared" si="167"/>
        <v>17.200000000000003</v>
      </c>
      <c r="S322" s="237">
        <f t="shared" si="159"/>
        <v>17.200000000000003</v>
      </c>
      <c r="T322" s="299">
        <f t="shared" si="171"/>
        <v>17.200000000000003</v>
      </c>
    </row>
    <row r="323" spans="1:20" x14ac:dyDescent="0.3">
      <c r="A323" s="298">
        <v>313</v>
      </c>
      <c r="B323" s="235" t="s">
        <v>193</v>
      </c>
      <c r="C323" s="235">
        <v>14</v>
      </c>
      <c r="D323" s="236"/>
      <c r="E323" s="179"/>
      <c r="F323" s="179"/>
      <c r="G323" s="237">
        <v>10.1</v>
      </c>
      <c r="H323" s="238">
        <v>11</v>
      </c>
      <c r="I323" s="179"/>
      <c r="J323" s="179"/>
      <c r="K323" s="238">
        <f t="shared" si="169"/>
        <v>-11</v>
      </c>
      <c r="L323" s="239">
        <f t="shared" si="170"/>
        <v>0</v>
      </c>
      <c r="M323" s="237">
        <f t="shared" si="157"/>
        <v>10.1</v>
      </c>
      <c r="N323" s="237">
        <f t="shared" si="158"/>
        <v>-10.1</v>
      </c>
      <c r="O323" s="179" t="str">
        <f t="shared" si="164"/>
        <v>30%</v>
      </c>
      <c r="P323" s="179">
        <f t="shared" si="165"/>
        <v>-3.03</v>
      </c>
      <c r="Q323" s="179">
        <v>0.1</v>
      </c>
      <c r="R323" s="237">
        <f t="shared" si="167"/>
        <v>7.07</v>
      </c>
      <c r="S323" s="237">
        <f t="shared" si="159"/>
        <v>10.1</v>
      </c>
      <c r="T323" s="299">
        <f t="shared" si="171"/>
        <v>10.1</v>
      </c>
    </row>
    <row r="324" spans="1:20" x14ac:dyDescent="0.3">
      <c r="A324" s="298">
        <v>314</v>
      </c>
      <c r="B324" s="235" t="s">
        <v>194</v>
      </c>
      <c r="C324" s="235">
        <v>150</v>
      </c>
      <c r="D324" s="236"/>
      <c r="E324" s="179"/>
      <c r="F324" s="179"/>
      <c r="G324" s="179">
        <v>14.3</v>
      </c>
      <c r="H324" s="238">
        <f>G324</f>
        <v>14.3</v>
      </c>
      <c r="I324" s="179"/>
      <c r="J324" s="179"/>
      <c r="K324" s="238">
        <f t="shared" si="169"/>
        <v>-14.3</v>
      </c>
      <c r="L324" s="239">
        <f t="shared" si="170"/>
        <v>0</v>
      </c>
      <c r="M324" s="237">
        <f t="shared" si="157"/>
        <v>14.3</v>
      </c>
      <c r="N324" s="237">
        <f t="shared" si="158"/>
        <v>-14.3</v>
      </c>
      <c r="O324" s="179" t="str">
        <f t="shared" si="164"/>
        <v>50%</v>
      </c>
      <c r="P324" s="179">
        <f t="shared" si="165"/>
        <v>-7.15</v>
      </c>
      <c r="Q324" s="179">
        <v>0.1</v>
      </c>
      <c r="R324" s="237">
        <f t="shared" si="167"/>
        <v>7.15</v>
      </c>
      <c r="S324" s="237">
        <f t="shared" si="159"/>
        <v>14.3</v>
      </c>
      <c r="T324" s="299">
        <f t="shared" si="171"/>
        <v>14.3</v>
      </c>
    </row>
    <row r="325" spans="1:20" x14ac:dyDescent="0.3">
      <c r="A325" s="298">
        <v>315</v>
      </c>
      <c r="B325" s="235" t="s">
        <v>195</v>
      </c>
      <c r="C325" s="235">
        <v>364</v>
      </c>
      <c r="D325" s="236" t="s">
        <v>34</v>
      </c>
      <c r="E325" s="242"/>
      <c r="F325" s="179"/>
      <c r="G325" s="31">
        <v>19</v>
      </c>
      <c r="H325" s="246">
        <v>19</v>
      </c>
      <c r="I325" s="31">
        <v>92</v>
      </c>
      <c r="J325" s="31">
        <v>70</v>
      </c>
      <c r="K325" s="246">
        <f t="shared" si="169"/>
        <v>73</v>
      </c>
      <c r="L325" s="247">
        <f t="shared" si="170"/>
        <v>22</v>
      </c>
      <c r="M325" s="166">
        <f t="shared" si="157"/>
        <v>19</v>
      </c>
      <c r="N325" s="166">
        <f t="shared" si="158"/>
        <v>3</v>
      </c>
      <c r="O325" s="31" t="str">
        <f t="shared" si="164"/>
        <v>50%</v>
      </c>
      <c r="P325" s="31">
        <f t="shared" si="165"/>
        <v>1.5</v>
      </c>
      <c r="Q325" s="179">
        <v>0.1</v>
      </c>
      <c r="R325" s="166">
        <f t="shared" si="167"/>
        <v>19.100000000000001</v>
      </c>
      <c r="S325" s="166">
        <f t="shared" si="159"/>
        <v>19.100000000000001</v>
      </c>
      <c r="T325" s="300">
        <f>S325</f>
        <v>19.100000000000001</v>
      </c>
    </row>
    <row r="326" spans="1:20" x14ac:dyDescent="0.3">
      <c r="A326" s="298">
        <v>316</v>
      </c>
      <c r="B326" s="236" t="s">
        <v>196</v>
      </c>
      <c r="C326" s="235">
        <v>365</v>
      </c>
      <c r="D326" s="236" t="s">
        <v>20</v>
      </c>
      <c r="E326" s="179"/>
      <c r="F326" s="179"/>
      <c r="G326" s="179">
        <v>16</v>
      </c>
      <c r="H326" s="179">
        <f>G326</f>
        <v>16</v>
      </c>
      <c r="I326" s="179">
        <v>85</v>
      </c>
      <c r="J326" s="179">
        <v>69</v>
      </c>
      <c r="K326" s="179">
        <f t="shared" si="169"/>
        <v>69</v>
      </c>
      <c r="L326" s="179">
        <f t="shared" si="170"/>
        <v>16</v>
      </c>
      <c r="M326" s="179">
        <f t="shared" si="157"/>
        <v>16</v>
      </c>
      <c r="N326" s="179">
        <f t="shared" si="158"/>
        <v>0</v>
      </c>
      <c r="O326" s="179" t="str">
        <f t="shared" si="164"/>
        <v>50%</v>
      </c>
      <c r="P326" s="179">
        <f t="shared" si="165"/>
        <v>0</v>
      </c>
      <c r="Q326" s="179">
        <v>0.1</v>
      </c>
      <c r="R326" s="179">
        <f t="shared" si="167"/>
        <v>16</v>
      </c>
      <c r="S326" s="179">
        <f t="shared" si="159"/>
        <v>16</v>
      </c>
      <c r="T326" s="299">
        <f t="shared" si="171"/>
        <v>16</v>
      </c>
    </row>
    <row r="327" spans="1:20" x14ac:dyDescent="0.3">
      <c r="A327" s="298">
        <v>317</v>
      </c>
      <c r="B327" s="72" t="s">
        <v>197</v>
      </c>
      <c r="C327" s="72">
        <v>59</v>
      </c>
      <c r="D327" s="75" t="s">
        <v>91</v>
      </c>
      <c r="E327" s="76"/>
      <c r="F327" s="31"/>
      <c r="G327" s="166">
        <v>10.7</v>
      </c>
      <c r="H327" s="246">
        <f>G327</f>
        <v>10.7</v>
      </c>
      <c r="I327" s="31">
        <v>100</v>
      </c>
      <c r="J327" s="31">
        <v>70</v>
      </c>
      <c r="K327" s="246">
        <f t="shared" si="169"/>
        <v>89.3</v>
      </c>
      <c r="L327" s="247">
        <f t="shared" si="170"/>
        <v>30</v>
      </c>
      <c r="M327" s="166">
        <f t="shared" si="157"/>
        <v>10.7</v>
      </c>
      <c r="N327" s="166">
        <f t="shared" si="158"/>
        <v>19.3</v>
      </c>
      <c r="O327" s="31" t="str">
        <f t="shared" si="164"/>
        <v>30%</v>
      </c>
      <c r="P327" s="31">
        <f t="shared" si="165"/>
        <v>5.79</v>
      </c>
      <c r="Q327" s="179">
        <v>0.1</v>
      </c>
      <c r="R327" s="166">
        <f t="shared" si="167"/>
        <v>10.799999999999999</v>
      </c>
      <c r="S327" s="166">
        <f t="shared" si="159"/>
        <v>10.799999999999999</v>
      </c>
      <c r="T327" s="300">
        <f t="shared" si="171"/>
        <v>10.799999999999999</v>
      </c>
    </row>
    <row r="328" spans="1:20" x14ac:dyDescent="0.3">
      <c r="A328" s="298">
        <v>318</v>
      </c>
      <c r="B328" s="235" t="s">
        <v>198</v>
      </c>
      <c r="C328" s="235">
        <v>255</v>
      </c>
      <c r="D328" s="236"/>
      <c r="E328" s="179"/>
      <c r="F328" s="179"/>
      <c r="G328" s="179">
        <v>14</v>
      </c>
      <c r="H328" s="238">
        <v>14</v>
      </c>
      <c r="I328" s="179">
        <v>105</v>
      </c>
      <c r="J328" s="179">
        <v>71</v>
      </c>
      <c r="K328" s="238">
        <f t="shared" si="169"/>
        <v>91</v>
      </c>
      <c r="L328" s="239">
        <f t="shared" si="170"/>
        <v>34</v>
      </c>
      <c r="M328" s="237">
        <f t="shared" si="157"/>
        <v>14</v>
      </c>
      <c r="N328" s="237">
        <f t="shared" si="158"/>
        <v>20</v>
      </c>
      <c r="O328" s="179" t="str">
        <f t="shared" si="164"/>
        <v>50%</v>
      </c>
      <c r="P328" s="179">
        <f t="shared" si="165"/>
        <v>10</v>
      </c>
      <c r="Q328" s="179">
        <v>0.1</v>
      </c>
      <c r="R328" s="237">
        <f t="shared" si="167"/>
        <v>14.1</v>
      </c>
      <c r="S328" s="237">
        <f t="shared" si="159"/>
        <v>14.1</v>
      </c>
      <c r="T328" s="299">
        <f t="shared" si="171"/>
        <v>14.1</v>
      </c>
    </row>
    <row r="329" spans="1:20" x14ac:dyDescent="0.3">
      <c r="A329" s="298">
        <v>319</v>
      </c>
      <c r="B329" s="235" t="s">
        <v>199</v>
      </c>
      <c r="C329" s="235">
        <v>366</v>
      </c>
      <c r="D329" s="236" t="s">
        <v>20</v>
      </c>
      <c r="E329" s="242"/>
      <c r="F329" s="179"/>
      <c r="G329" s="237">
        <v>15</v>
      </c>
      <c r="H329" s="238">
        <v>15</v>
      </c>
      <c r="I329" s="179">
        <v>83</v>
      </c>
      <c r="J329" s="179">
        <v>69</v>
      </c>
      <c r="K329" s="238">
        <f t="shared" si="169"/>
        <v>68</v>
      </c>
      <c r="L329" s="239">
        <f t="shared" si="170"/>
        <v>14</v>
      </c>
      <c r="M329" s="237">
        <f t="shared" si="157"/>
        <v>15</v>
      </c>
      <c r="N329" s="237">
        <f t="shared" si="158"/>
        <v>-1</v>
      </c>
      <c r="O329" s="179" t="str">
        <f t="shared" si="164"/>
        <v>50%</v>
      </c>
      <c r="P329" s="179">
        <f t="shared" si="165"/>
        <v>-0.5</v>
      </c>
      <c r="Q329" s="179">
        <v>0.1</v>
      </c>
      <c r="R329" s="237">
        <f t="shared" si="167"/>
        <v>14.5</v>
      </c>
      <c r="S329" s="237">
        <f t="shared" si="159"/>
        <v>14.5</v>
      </c>
      <c r="T329" s="299">
        <f t="shared" si="171"/>
        <v>14.5</v>
      </c>
    </row>
    <row r="330" spans="1:20" x14ac:dyDescent="0.3">
      <c r="A330" s="298">
        <v>320</v>
      </c>
      <c r="B330" s="72" t="s">
        <v>453</v>
      </c>
      <c r="C330" s="72">
        <v>441</v>
      </c>
      <c r="D330" s="252"/>
      <c r="E330" s="255"/>
      <c r="F330" s="254"/>
      <c r="G330" s="31">
        <v>24</v>
      </c>
      <c r="H330" s="31">
        <v>24</v>
      </c>
      <c r="I330" s="31">
        <v>102</v>
      </c>
      <c r="J330" s="31">
        <v>70</v>
      </c>
      <c r="K330" s="31">
        <f t="shared" si="169"/>
        <v>78</v>
      </c>
      <c r="L330" s="31">
        <f t="shared" si="170"/>
        <v>32</v>
      </c>
      <c r="M330" s="31">
        <f t="shared" si="157"/>
        <v>24</v>
      </c>
      <c r="N330" s="31">
        <f t="shared" si="158"/>
        <v>8</v>
      </c>
      <c r="O330" s="31" t="str">
        <f t="shared" si="164"/>
        <v>70%</v>
      </c>
      <c r="P330" s="31">
        <f t="shared" si="165"/>
        <v>5.6</v>
      </c>
      <c r="Q330" s="179">
        <v>0.1</v>
      </c>
      <c r="R330" s="31">
        <f t="shared" si="167"/>
        <v>24.1</v>
      </c>
      <c r="S330" s="31">
        <f t="shared" si="159"/>
        <v>24.1</v>
      </c>
      <c r="T330" s="302">
        <v>24</v>
      </c>
    </row>
    <row r="331" spans="1:20" x14ac:dyDescent="0.3">
      <c r="A331" s="298">
        <v>321</v>
      </c>
      <c r="B331" s="72" t="s">
        <v>458</v>
      </c>
      <c r="C331" s="72">
        <v>446</v>
      </c>
      <c r="D331" s="252"/>
      <c r="E331" s="255"/>
      <c r="F331" s="254"/>
      <c r="G331" s="31">
        <v>24</v>
      </c>
      <c r="H331" s="31">
        <v>24</v>
      </c>
      <c r="I331" s="31">
        <v>112</v>
      </c>
      <c r="J331" s="31">
        <v>70</v>
      </c>
      <c r="K331" s="31">
        <f>I331-H331</f>
        <v>88</v>
      </c>
      <c r="L331" s="31">
        <f>I331-J331</f>
        <v>42</v>
      </c>
      <c r="M331" s="31">
        <f>G331</f>
        <v>24</v>
      </c>
      <c r="N331" s="31">
        <f>L331-M331</f>
        <v>18</v>
      </c>
      <c r="O331" s="31" t="str">
        <f>IF(M331&gt;=19.5,"70%",IF(M331&gt;=13.5,"50%",IF(M331&gt;=5.5,"30%",IF(M331&gt;=0.1,"15%"))))</f>
        <v>70%</v>
      </c>
      <c r="P331" s="31">
        <f>N331*O331</f>
        <v>12.6</v>
      </c>
      <c r="Q331" s="179">
        <v>0.1</v>
      </c>
      <c r="R331" s="31">
        <f>IF(M331&gt;=L331,(M331+P331),M331+Q331)</f>
        <v>24.1</v>
      </c>
      <c r="S331" s="31">
        <f>IF(I331&gt;1,(R331),G331)</f>
        <v>24.1</v>
      </c>
      <c r="T331" s="302">
        <v>24</v>
      </c>
    </row>
    <row r="332" spans="1:20" x14ac:dyDescent="0.3">
      <c r="A332" s="298">
        <v>322</v>
      </c>
      <c r="B332" s="252" t="s">
        <v>473</v>
      </c>
      <c r="C332" s="72">
        <v>462</v>
      </c>
      <c r="D332" s="252"/>
      <c r="E332" s="253"/>
      <c r="F332" s="254"/>
      <c r="G332" s="31">
        <v>24.1</v>
      </c>
      <c r="H332" s="31">
        <v>24</v>
      </c>
      <c r="I332" s="31">
        <v>99</v>
      </c>
      <c r="J332" s="31">
        <v>70</v>
      </c>
      <c r="K332" s="31">
        <f t="shared" si="169"/>
        <v>75</v>
      </c>
      <c r="L332" s="31">
        <f t="shared" si="170"/>
        <v>29</v>
      </c>
      <c r="M332" s="31">
        <f t="shared" si="157"/>
        <v>24.1</v>
      </c>
      <c r="N332" s="31">
        <f t="shared" si="158"/>
        <v>4.8999999999999986</v>
      </c>
      <c r="O332" s="31" t="str">
        <f t="shared" si="164"/>
        <v>70%</v>
      </c>
      <c r="P332" s="31">
        <f t="shared" si="165"/>
        <v>3.4299999999999988</v>
      </c>
      <c r="Q332" s="179">
        <v>0.1</v>
      </c>
      <c r="R332" s="31">
        <f t="shared" si="167"/>
        <v>24.200000000000003</v>
      </c>
      <c r="S332" s="31">
        <f t="shared" si="159"/>
        <v>24.200000000000003</v>
      </c>
      <c r="T332" s="302">
        <v>24</v>
      </c>
    </row>
    <row r="333" spans="1:20" x14ac:dyDescent="0.3">
      <c r="A333" s="298">
        <v>323</v>
      </c>
      <c r="B333" s="235" t="s">
        <v>201</v>
      </c>
      <c r="C333" s="235">
        <v>252</v>
      </c>
      <c r="D333" s="236"/>
      <c r="E333" s="245"/>
      <c r="F333" s="179"/>
      <c r="G333" s="237">
        <v>16</v>
      </c>
      <c r="H333" s="238">
        <v>16</v>
      </c>
      <c r="I333" s="179">
        <v>91</v>
      </c>
      <c r="J333" s="179">
        <v>69</v>
      </c>
      <c r="K333" s="238">
        <f t="shared" si="169"/>
        <v>75</v>
      </c>
      <c r="L333" s="239">
        <f t="shared" si="170"/>
        <v>22</v>
      </c>
      <c r="M333" s="237">
        <f t="shared" si="157"/>
        <v>16</v>
      </c>
      <c r="N333" s="237">
        <f t="shared" si="158"/>
        <v>6</v>
      </c>
      <c r="O333" s="179" t="str">
        <f t="shared" si="164"/>
        <v>50%</v>
      </c>
      <c r="P333" s="179">
        <f t="shared" si="165"/>
        <v>3</v>
      </c>
      <c r="Q333" s="179">
        <v>0.1</v>
      </c>
      <c r="R333" s="237">
        <f t="shared" si="167"/>
        <v>16.100000000000001</v>
      </c>
      <c r="S333" s="237">
        <f t="shared" si="159"/>
        <v>16.100000000000001</v>
      </c>
      <c r="T333" s="299">
        <f>S333</f>
        <v>16.100000000000001</v>
      </c>
    </row>
    <row r="334" spans="1:20" x14ac:dyDescent="0.3">
      <c r="A334" s="298">
        <v>324</v>
      </c>
      <c r="B334" s="72" t="s">
        <v>202</v>
      </c>
      <c r="C334" s="72">
        <v>231</v>
      </c>
      <c r="D334" s="75" t="s">
        <v>24</v>
      </c>
      <c r="E334" s="76"/>
      <c r="F334" s="31"/>
      <c r="G334" s="31">
        <v>14.2</v>
      </c>
      <c r="H334" s="246">
        <v>14</v>
      </c>
      <c r="I334" s="31">
        <v>93</v>
      </c>
      <c r="J334" s="31">
        <v>70</v>
      </c>
      <c r="K334" s="246">
        <f t="shared" si="169"/>
        <v>79</v>
      </c>
      <c r="L334" s="247">
        <f t="shared" si="170"/>
        <v>23</v>
      </c>
      <c r="M334" s="166">
        <f t="shared" si="157"/>
        <v>14.2</v>
      </c>
      <c r="N334" s="166">
        <f t="shared" si="158"/>
        <v>8.8000000000000007</v>
      </c>
      <c r="O334" s="251">
        <v>0.3</v>
      </c>
      <c r="P334" s="31">
        <f t="shared" si="165"/>
        <v>2.64</v>
      </c>
      <c r="Q334" s="179">
        <v>0.1</v>
      </c>
      <c r="R334" s="166">
        <f t="shared" si="167"/>
        <v>14.299999999999999</v>
      </c>
      <c r="S334" s="166">
        <f t="shared" si="159"/>
        <v>14.299999999999999</v>
      </c>
      <c r="T334" s="300">
        <f>S334</f>
        <v>14.299999999999999</v>
      </c>
    </row>
    <row r="335" spans="1:20" x14ac:dyDescent="0.3">
      <c r="A335" s="298">
        <v>325</v>
      </c>
      <c r="B335" s="235" t="s">
        <v>204</v>
      </c>
      <c r="C335" s="235">
        <v>132</v>
      </c>
      <c r="D335" s="236" t="s">
        <v>205</v>
      </c>
      <c r="E335" s="179"/>
      <c r="F335" s="179"/>
      <c r="G335" s="179">
        <v>19.2</v>
      </c>
      <c r="H335" s="238">
        <f>G335</f>
        <v>19.2</v>
      </c>
      <c r="I335" s="179"/>
      <c r="J335" s="179"/>
      <c r="K335" s="238">
        <f t="shared" si="169"/>
        <v>-19.2</v>
      </c>
      <c r="L335" s="239">
        <f t="shared" si="170"/>
        <v>0</v>
      </c>
      <c r="M335" s="237">
        <f t="shared" si="157"/>
        <v>19.2</v>
      </c>
      <c r="N335" s="237">
        <f t="shared" si="158"/>
        <v>-19.2</v>
      </c>
      <c r="O335" s="179" t="str">
        <f>IF(M335&gt;=19.5,"70%",IF(M335&gt;=13.5,"50%",IF(M335&gt;=5.5,"30%",IF(M335&gt;=0.1,"15%"))))</f>
        <v>50%</v>
      </c>
      <c r="P335" s="179">
        <f t="shared" si="165"/>
        <v>-9.6</v>
      </c>
      <c r="Q335" s="179">
        <v>0.1</v>
      </c>
      <c r="R335" s="237">
        <f t="shared" si="167"/>
        <v>9.6</v>
      </c>
      <c r="S335" s="237">
        <f t="shared" si="159"/>
        <v>19.2</v>
      </c>
      <c r="T335" s="299">
        <f t="shared" ref="T335:T349" si="172">S335</f>
        <v>19.2</v>
      </c>
    </row>
    <row r="336" spans="1:20" x14ac:dyDescent="0.3">
      <c r="A336" s="298">
        <v>326</v>
      </c>
      <c r="B336" s="235" t="s">
        <v>207</v>
      </c>
      <c r="C336" s="235">
        <v>37</v>
      </c>
      <c r="D336" s="236"/>
      <c r="E336" s="179"/>
      <c r="F336" s="179"/>
      <c r="G336" s="237">
        <v>12.6</v>
      </c>
      <c r="H336" s="238">
        <f>G336</f>
        <v>12.6</v>
      </c>
      <c r="I336" s="179"/>
      <c r="J336" s="179"/>
      <c r="K336" s="238">
        <f t="shared" si="169"/>
        <v>-12.6</v>
      </c>
      <c r="L336" s="239">
        <f t="shared" si="170"/>
        <v>0</v>
      </c>
      <c r="M336" s="237">
        <f t="shared" si="157"/>
        <v>12.6</v>
      </c>
      <c r="N336" s="237">
        <f t="shared" si="158"/>
        <v>-12.6</v>
      </c>
      <c r="O336" s="179" t="str">
        <f>IF(M336&gt;=19.5,"70%",IF(M336&gt;=13.5,"50%",IF(M336&gt;=5.5,"30%",IF(M336&gt;=0.1,"15%"))))</f>
        <v>30%</v>
      </c>
      <c r="P336" s="179">
        <f t="shared" si="165"/>
        <v>-3.78</v>
      </c>
      <c r="Q336" s="179">
        <v>0.1</v>
      </c>
      <c r="R336" s="237">
        <f t="shared" si="167"/>
        <v>8.82</v>
      </c>
      <c r="S336" s="237">
        <f t="shared" si="159"/>
        <v>12.6</v>
      </c>
      <c r="T336" s="299">
        <f t="shared" si="172"/>
        <v>12.6</v>
      </c>
    </row>
    <row r="337" spans="1:20" x14ac:dyDescent="0.3">
      <c r="A337" s="298">
        <v>327</v>
      </c>
      <c r="B337" s="235" t="s">
        <v>208</v>
      </c>
      <c r="C337" s="235">
        <v>93</v>
      </c>
      <c r="D337" s="236"/>
      <c r="E337" s="179"/>
      <c r="F337" s="179"/>
      <c r="G337" s="237">
        <v>24</v>
      </c>
      <c r="H337" s="238">
        <f>G337</f>
        <v>24</v>
      </c>
      <c r="I337" s="179"/>
      <c r="J337" s="179"/>
      <c r="K337" s="238">
        <f t="shared" si="169"/>
        <v>-24</v>
      </c>
      <c r="L337" s="239">
        <f t="shared" si="170"/>
        <v>0</v>
      </c>
      <c r="M337" s="237">
        <f t="shared" si="157"/>
        <v>24</v>
      </c>
      <c r="N337" s="237">
        <f t="shared" si="158"/>
        <v>-24</v>
      </c>
      <c r="O337" s="179" t="str">
        <f>IF(M337&gt;=19.5,"70%",IF(M337&gt;=13.5,"50%",IF(M337&gt;=5.5,"30%",IF(M337&gt;=0.1,"15%"))))</f>
        <v>70%</v>
      </c>
      <c r="P337" s="179">
        <f t="shared" si="165"/>
        <v>-16.799999999999997</v>
      </c>
      <c r="Q337" s="179">
        <v>0.1</v>
      </c>
      <c r="R337" s="237">
        <f t="shared" si="167"/>
        <v>7.2000000000000028</v>
      </c>
      <c r="S337" s="237">
        <f t="shared" si="159"/>
        <v>24</v>
      </c>
      <c r="T337" s="299">
        <f t="shared" si="172"/>
        <v>24</v>
      </c>
    </row>
    <row r="338" spans="1:20" x14ac:dyDescent="0.3">
      <c r="A338" s="298">
        <v>328</v>
      </c>
      <c r="B338" s="235" t="s">
        <v>209</v>
      </c>
      <c r="C338" s="235">
        <v>135</v>
      </c>
      <c r="D338" s="236"/>
      <c r="E338" s="179"/>
      <c r="F338" s="179"/>
      <c r="G338" s="237">
        <v>16</v>
      </c>
      <c r="H338" s="238">
        <f>G338</f>
        <v>16</v>
      </c>
      <c r="I338" s="179"/>
      <c r="J338" s="179"/>
      <c r="K338" s="238">
        <f t="shared" si="169"/>
        <v>-16</v>
      </c>
      <c r="L338" s="239">
        <f t="shared" si="170"/>
        <v>0</v>
      </c>
      <c r="M338" s="237">
        <f t="shared" si="157"/>
        <v>16</v>
      </c>
      <c r="N338" s="237">
        <f t="shared" si="158"/>
        <v>-16</v>
      </c>
      <c r="O338" s="179" t="str">
        <f>IF(M338&gt;=19.5,"70%",IF(M338&gt;=13.5,"50%",IF(M338&gt;=5.5,"30%",IF(M338&gt;=0.1,"15%"))))</f>
        <v>50%</v>
      </c>
      <c r="P338" s="179">
        <f t="shared" si="165"/>
        <v>-8</v>
      </c>
      <c r="Q338" s="179">
        <v>0.1</v>
      </c>
      <c r="R338" s="237">
        <f t="shared" si="167"/>
        <v>8</v>
      </c>
      <c r="S338" s="237">
        <f t="shared" si="159"/>
        <v>16</v>
      </c>
      <c r="T338" s="299">
        <f t="shared" si="172"/>
        <v>16</v>
      </c>
    </row>
    <row r="339" spans="1:20" x14ac:dyDescent="0.3">
      <c r="A339" s="298">
        <v>329</v>
      </c>
      <c r="B339" s="235" t="s">
        <v>210</v>
      </c>
      <c r="C339" s="235">
        <v>33</v>
      </c>
      <c r="D339" s="236"/>
      <c r="E339" s="242"/>
      <c r="F339" s="179"/>
      <c r="G339" s="237">
        <v>18</v>
      </c>
      <c r="H339" s="238">
        <v>18</v>
      </c>
      <c r="I339" s="179">
        <v>86</v>
      </c>
      <c r="J339" s="179">
        <v>69</v>
      </c>
      <c r="K339" s="238">
        <f t="shared" si="169"/>
        <v>68</v>
      </c>
      <c r="L339" s="239">
        <f t="shared" si="170"/>
        <v>17</v>
      </c>
      <c r="M339" s="237">
        <f t="shared" si="157"/>
        <v>18</v>
      </c>
      <c r="N339" s="237">
        <f t="shared" si="158"/>
        <v>-1</v>
      </c>
      <c r="O339" s="179" t="str">
        <f>IF(M339&gt;=19.5,"70%",IF(M339&gt;=13.5,"50%",IF(M339&gt;=5.5,"30%",IF(M339&gt;=0.1,"15%"))))</f>
        <v>50%</v>
      </c>
      <c r="P339" s="179">
        <f t="shared" si="165"/>
        <v>-0.5</v>
      </c>
      <c r="Q339" s="179">
        <v>0.1</v>
      </c>
      <c r="R339" s="237">
        <f t="shared" si="167"/>
        <v>17.5</v>
      </c>
      <c r="S339" s="237">
        <f t="shared" si="159"/>
        <v>17.5</v>
      </c>
      <c r="T339" s="299">
        <f t="shared" si="172"/>
        <v>17.5</v>
      </c>
    </row>
    <row r="340" spans="1:20" x14ac:dyDescent="0.3">
      <c r="A340" s="298">
        <v>330</v>
      </c>
      <c r="B340" s="72" t="s">
        <v>211</v>
      </c>
      <c r="C340" s="72">
        <v>368</v>
      </c>
      <c r="D340" s="75" t="s">
        <v>24</v>
      </c>
      <c r="E340" s="76"/>
      <c r="F340" s="31"/>
      <c r="G340" s="31">
        <v>11</v>
      </c>
      <c r="H340" s="246">
        <v>11</v>
      </c>
      <c r="I340" s="31">
        <v>91</v>
      </c>
      <c r="J340" s="31">
        <v>70</v>
      </c>
      <c r="K340" s="246">
        <f t="shared" si="169"/>
        <v>80</v>
      </c>
      <c r="L340" s="247">
        <f t="shared" si="170"/>
        <v>21</v>
      </c>
      <c r="M340" s="166">
        <f t="shared" si="157"/>
        <v>11</v>
      </c>
      <c r="N340" s="166">
        <f t="shared" si="158"/>
        <v>10</v>
      </c>
      <c r="O340" s="251">
        <v>0.3</v>
      </c>
      <c r="P340" s="31">
        <f t="shared" si="165"/>
        <v>3</v>
      </c>
      <c r="Q340" s="179">
        <v>0.1</v>
      </c>
      <c r="R340" s="166">
        <f t="shared" si="167"/>
        <v>11.1</v>
      </c>
      <c r="S340" s="166">
        <f t="shared" si="159"/>
        <v>11.1</v>
      </c>
      <c r="T340" s="300">
        <f t="shared" si="172"/>
        <v>11.1</v>
      </c>
    </row>
    <row r="341" spans="1:20" x14ac:dyDescent="0.3">
      <c r="A341" s="298">
        <v>331</v>
      </c>
      <c r="B341" s="235" t="s">
        <v>212</v>
      </c>
      <c r="C341" s="235">
        <v>32</v>
      </c>
      <c r="D341" s="236"/>
      <c r="E341" s="179"/>
      <c r="F341" s="179"/>
      <c r="G341" s="237">
        <v>13.5</v>
      </c>
      <c r="H341" s="238">
        <f>G341</f>
        <v>13.5</v>
      </c>
      <c r="I341" s="179"/>
      <c r="J341" s="179"/>
      <c r="K341" s="238">
        <f t="shared" si="169"/>
        <v>-13.5</v>
      </c>
      <c r="L341" s="239">
        <f t="shared" si="170"/>
        <v>0</v>
      </c>
      <c r="M341" s="237">
        <f t="shared" si="157"/>
        <v>13.5</v>
      </c>
      <c r="N341" s="237">
        <f t="shared" si="158"/>
        <v>-13.5</v>
      </c>
      <c r="O341" s="179" t="str">
        <f t="shared" ref="O341:O349" si="173">IF(M341&gt;=19.5,"70%",IF(M341&gt;=13.5,"50%",IF(M341&gt;=5.5,"30%",IF(M341&gt;=0.1,"15%"))))</f>
        <v>50%</v>
      </c>
      <c r="P341" s="179">
        <f t="shared" si="165"/>
        <v>-6.75</v>
      </c>
      <c r="Q341" s="179">
        <v>0.1</v>
      </c>
      <c r="R341" s="237">
        <f t="shared" si="167"/>
        <v>6.75</v>
      </c>
      <c r="S341" s="237">
        <f t="shared" si="159"/>
        <v>13.5</v>
      </c>
      <c r="T341" s="299">
        <f t="shared" si="172"/>
        <v>13.5</v>
      </c>
    </row>
    <row r="342" spans="1:20" x14ac:dyDescent="0.3">
      <c r="A342" s="298">
        <v>332</v>
      </c>
      <c r="B342" s="235" t="s">
        <v>213</v>
      </c>
      <c r="C342" s="235">
        <v>369</v>
      </c>
      <c r="D342" s="236" t="s">
        <v>123</v>
      </c>
      <c r="E342" s="242"/>
      <c r="F342" s="179"/>
      <c r="G342" s="237">
        <v>22</v>
      </c>
      <c r="H342" s="238">
        <v>23</v>
      </c>
      <c r="I342" s="179">
        <v>109</v>
      </c>
      <c r="J342" s="179">
        <v>68</v>
      </c>
      <c r="K342" s="238">
        <f t="shared" si="169"/>
        <v>86</v>
      </c>
      <c r="L342" s="239">
        <f t="shared" si="170"/>
        <v>41</v>
      </c>
      <c r="M342" s="237">
        <f t="shared" si="157"/>
        <v>22</v>
      </c>
      <c r="N342" s="237">
        <f t="shared" si="158"/>
        <v>19</v>
      </c>
      <c r="O342" s="179" t="str">
        <f t="shared" si="173"/>
        <v>70%</v>
      </c>
      <c r="P342" s="179">
        <f t="shared" si="165"/>
        <v>13.299999999999999</v>
      </c>
      <c r="Q342" s="179">
        <v>0.1</v>
      </c>
      <c r="R342" s="237">
        <f t="shared" si="167"/>
        <v>22.1</v>
      </c>
      <c r="S342" s="237">
        <f t="shared" si="159"/>
        <v>22.1</v>
      </c>
      <c r="T342" s="299">
        <f t="shared" si="172"/>
        <v>22.1</v>
      </c>
    </row>
    <row r="343" spans="1:20" x14ac:dyDescent="0.3">
      <c r="A343" s="298">
        <v>333</v>
      </c>
      <c r="B343" s="271" t="s">
        <v>214</v>
      </c>
      <c r="C343" s="235">
        <v>370</v>
      </c>
      <c r="D343" s="271"/>
      <c r="E343" s="272"/>
      <c r="F343" s="273"/>
      <c r="G343" s="237">
        <v>24</v>
      </c>
      <c r="H343" s="238">
        <f t="shared" ref="H343:H347" si="174">G343</f>
        <v>24</v>
      </c>
      <c r="I343" s="179"/>
      <c r="J343" s="179"/>
      <c r="K343" s="238">
        <f t="shared" si="169"/>
        <v>-24</v>
      </c>
      <c r="L343" s="239">
        <f t="shared" si="170"/>
        <v>0</v>
      </c>
      <c r="M343" s="237">
        <f t="shared" si="157"/>
        <v>24</v>
      </c>
      <c r="N343" s="237">
        <f t="shared" si="158"/>
        <v>-24</v>
      </c>
      <c r="O343" s="179" t="str">
        <f t="shared" si="173"/>
        <v>70%</v>
      </c>
      <c r="P343" s="179">
        <f t="shared" si="165"/>
        <v>-16.799999999999997</v>
      </c>
      <c r="Q343" s="179">
        <v>0.1</v>
      </c>
      <c r="R343" s="237">
        <f t="shared" si="167"/>
        <v>7.2000000000000028</v>
      </c>
      <c r="S343" s="237">
        <f t="shared" si="159"/>
        <v>24</v>
      </c>
      <c r="T343" s="299">
        <f t="shared" si="172"/>
        <v>24</v>
      </c>
    </row>
    <row r="344" spans="1:20" x14ac:dyDescent="0.3">
      <c r="A344" s="298">
        <v>334</v>
      </c>
      <c r="B344" s="235" t="s">
        <v>216</v>
      </c>
      <c r="C344" s="235">
        <v>67</v>
      </c>
      <c r="D344" s="236"/>
      <c r="E344" s="179"/>
      <c r="F344" s="179"/>
      <c r="G344" s="237">
        <v>15.3</v>
      </c>
      <c r="H344" s="238">
        <f t="shared" si="174"/>
        <v>15.3</v>
      </c>
      <c r="I344" s="179"/>
      <c r="J344" s="179"/>
      <c r="K344" s="238">
        <f t="shared" si="169"/>
        <v>-15.3</v>
      </c>
      <c r="L344" s="239">
        <f t="shared" si="170"/>
        <v>0</v>
      </c>
      <c r="M344" s="237">
        <f t="shared" si="157"/>
        <v>15.3</v>
      </c>
      <c r="N344" s="237">
        <f t="shared" si="158"/>
        <v>-15.3</v>
      </c>
      <c r="O344" s="179" t="str">
        <f t="shared" si="173"/>
        <v>50%</v>
      </c>
      <c r="P344" s="179">
        <f t="shared" si="165"/>
        <v>-7.65</v>
      </c>
      <c r="Q344" s="179">
        <v>0.1</v>
      </c>
      <c r="R344" s="237">
        <f t="shared" si="167"/>
        <v>7.65</v>
      </c>
      <c r="S344" s="237">
        <f t="shared" si="159"/>
        <v>15.3</v>
      </c>
      <c r="T344" s="299">
        <f t="shared" si="172"/>
        <v>15.3</v>
      </c>
    </row>
    <row r="345" spans="1:20" x14ac:dyDescent="0.3">
      <c r="A345" s="298">
        <v>335</v>
      </c>
      <c r="B345" s="235" t="s">
        <v>218</v>
      </c>
      <c r="C345" s="235">
        <v>79</v>
      </c>
      <c r="D345" s="236"/>
      <c r="E345" s="179"/>
      <c r="F345" s="179"/>
      <c r="G345" s="237">
        <v>21.6</v>
      </c>
      <c r="H345" s="238">
        <f t="shared" si="174"/>
        <v>21.6</v>
      </c>
      <c r="I345" s="179"/>
      <c r="J345" s="179"/>
      <c r="K345" s="238">
        <f t="shared" si="169"/>
        <v>-21.6</v>
      </c>
      <c r="L345" s="239">
        <f t="shared" si="170"/>
        <v>0</v>
      </c>
      <c r="M345" s="237">
        <f t="shared" si="157"/>
        <v>21.6</v>
      </c>
      <c r="N345" s="237">
        <f t="shared" si="158"/>
        <v>-21.6</v>
      </c>
      <c r="O345" s="179" t="str">
        <f t="shared" si="173"/>
        <v>70%</v>
      </c>
      <c r="P345" s="179">
        <f t="shared" si="165"/>
        <v>-15.12</v>
      </c>
      <c r="Q345" s="179">
        <v>0.1</v>
      </c>
      <c r="R345" s="237">
        <f t="shared" si="167"/>
        <v>6.4800000000000022</v>
      </c>
      <c r="S345" s="237">
        <f t="shared" si="159"/>
        <v>21.6</v>
      </c>
      <c r="T345" s="299">
        <f t="shared" si="172"/>
        <v>21.6</v>
      </c>
    </row>
    <row r="346" spans="1:20" x14ac:dyDescent="0.3">
      <c r="A346" s="298">
        <v>336</v>
      </c>
      <c r="B346" s="235" t="s">
        <v>220</v>
      </c>
      <c r="C346" s="235">
        <v>248</v>
      </c>
      <c r="D346" s="236"/>
      <c r="E346" s="179"/>
      <c r="F346" s="179"/>
      <c r="G346" s="237">
        <v>20.100000000000001</v>
      </c>
      <c r="H346" s="238">
        <f t="shared" si="174"/>
        <v>20.100000000000001</v>
      </c>
      <c r="I346" s="179"/>
      <c r="J346" s="179"/>
      <c r="K346" s="238">
        <f t="shared" si="169"/>
        <v>-20.100000000000001</v>
      </c>
      <c r="L346" s="239">
        <f t="shared" si="170"/>
        <v>0</v>
      </c>
      <c r="M346" s="237">
        <f t="shared" si="157"/>
        <v>20.100000000000001</v>
      </c>
      <c r="N346" s="237">
        <f t="shared" si="158"/>
        <v>-20.100000000000001</v>
      </c>
      <c r="O346" s="179" t="str">
        <f t="shared" si="173"/>
        <v>70%</v>
      </c>
      <c r="P346" s="179">
        <f t="shared" si="165"/>
        <v>-14.07</v>
      </c>
      <c r="Q346" s="179">
        <v>0.1</v>
      </c>
      <c r="R346" s="237">
        <f t="shared" si="167"/>
        <v>6.0300000000000011</v>
      </c>
      <c r="S346" s="237">
        <f t="shared" si="159"/>
        <v>20.100000000000001</v>
      </c>
      <c r="T346" s="299">
        <f t="shared" si="172"/>
        <v>20.100000000000001</v>
      </c>
    </row>
    <row r="347" spans="1:20" x14ac:dyDescent="0.3">
      <c r="A347" s="298">
        <v>337</v>
      </c>
      <c r="B347" s="235" t="s">
        <v>223</v>
      </c>
      <c r="C347" s="235">
        <v>61</v>
      </c>
      <c r="D347" s="236"/>
      <c r="E347" s="179"/>
      <c r="F347" s="179"/>
      <c r="G347" s="237">
        <v>18</v>
      </c>
      <c r="H347" s="238">
        <f t="shared" si="174"/>
        <v>18</v>
      </c>
      <c r="I347" s="179"/>
      <c r="J347" s="179"/>
      <c r="K347" s="238">
        <f t="shared" si="169"/>
        <v>-18</v>
      </c>
      <c r="L347" s="239">
        <f t="shared" si="170"/>
        <v>0</v>
      </c>
      <c r="M347" s="237">
        <f t="shared" ref="M347:M408" si="175">G347</f>
        <v>18</v>
      </c>
      <c r="N347" s="237">
        <f t="shared" ref="N347:N348" si="176">L347-M347</f>
        <v>-18</v>
      </c>
      <c r="O347" s="179" t="str">
        <f t="shared" si="173"/>
        <v>50%</v>
      </c>
      <c r="P347" s="179">
        <f t="shared" si="165"/>
        <v>-9</v>
      </c>
      <c r="Q347" s="179">
        <v>0.1</v>
      </c>
      <c r="R347" s="237">
        <f t="shared" si="167"/>
        <v>9</v>
      </c>
      <c r="S347" s="237">
        <f t="shared" ref="S347:S359" si="177">IF(I347&gt;1,(R347),G347)</f>
        <v>18</v>
      </c>
      <c r="T347" s="299">
        <f t="shared" si="172"/>
        <v>18</v>
      </c>
    </row>
    <row r="348" spans="1:20" x14ac:dyDescent="0.3">
      <c r="A348" s="298">
        <v>338</v>
      </c>
      <c r="B348" s="235" t="s">
        <v>225</v>
      </c>
      <c r="C348" s="235">
        <v>236</v>
      </c>
      <c r="D348" s="236"/>
      <c r="E348" s="179"/>
      <c r="F348" s="179"/>
      <c r="G348" s="179">
        <v>12</v>
      </c>
      <c r="H348" s="238">
        <v>9</v>
      </c>
      <c r="I348" s="179"/>
      <c r="J348" s="179"/>
      <c r="K348" s="238">
        <f t="shared" si="169"/>
        <v>-9</v>
      </c>
      <c r="L348" s="239">
        <f t="shared" si="170"/>
        <v>0</v>
      </c>
      <c r="M348" s="237">
        <f t="shared" si="175"/>
        <v>12</v>
      </c>
      <c r="N348" s="237">
        <f t="shared" si="176"/>
        <v>-12</v>
      </c>
      <c r="O348" s="179" t="str">
        <f t="shared" si="173"/>
        <v>30%</v>
      </c>
      <c r="P348" s="179">
        <f t="shared" si="165"/>
        <v>-3.5999999999999996</v>
      </c>
      <c r="Q348" s="179">
        <v>0.1</v>
      </c>
      <c r="R348" s="237">
        <f t="shared" si="167"/>
        <v>8.4</v>
      </c>
      <c r="S348" s="237">
        <f t="shared" si="177"/>
        <v>12</v>
      </c>
      <c r="T348" s="299">
        <f t="shared" si="172"/>
        <v>12</v>
      </c>
    </row>
    <row r="349" spans="1:20" x14ac:dyDescent="0.3">
      <c r="A349" s="298">
        <v>339</v>
      </c>
      <c r="B349" s="235" t="s">
        <v>227</v>
      </c>
      <c r="C349" s="235">
        <v>301</v>
      </c>
      <c r="D349" s="236" t="s">
        <v>65</v>
      </c>
      <c r="E349" s="245"/>
      <c r="F349" s="179"/>
      <c r="G349" s="179">
        <v>24</v>
      </c>
      <c r="H349" s="179">
        <v>24</v>
      </c>
      <c r="I349" s="179">
        <v>106</v>
      </c>
      <c r="J349" s="179">
        <v>70</v>
      </c>
      <c r="K349" s="238">
        <f t="shared" si="169"/>
        <v>82</v>
      </c>
      <c r="L349" s="239">
        <f t="shared" si="170"/>
        <v>36</v>
      </c>
      <c r="M349" s="237">
        <f t="shared" si="175"/>
        <v>24</v>
      </c>
      <c r="N349" s="237">
        <v>24</v>
      </c>
      <c r="O349" s="179" t="str">
        <f t="shared" si="173"/>
        <v>70%</v>
      </c>
      <c r="P349" s="179"/>
      <c r="Q349" s="179">
        <v>0.1</v>
      </c>
      <c r="R349" s="237">
        <f t="shared" si="167"/>
        <v>24.1</v>
      </c>
      <c r="S349" s="237">
        <f t="shared" si="177"/>
        <v>24.1</v>
      </c>
      <c r="T349" s="299">
        <f t="shared" si="172"/>
        <v>24.1</v>
      </c>
    </row>
    <row r="350" spans="1:20" x14ac:dyDescent="0.3">
      <c r="A350" s="298">
        <v>340</v>
      </c>
      <c r="B350" s="236" t="s">
        <v>228</v>
      </c>
      <c r="C350" s="235">
        <v>371</v>
      </c>
      <c r="D350" s="236"/>
      <c r="E350" s="242"/>
      <c r="F350" s="179"/>
      <c r="G350" s="237">
        <v>20</v>
      </c>
      <c r="H350" s="238">
        <v>20</v>
      </c>
      <c r="I350" s="179">
        <v>97</v>
      </c>
      <c r="J350" s="179">
        <v>70</v>
      </c>
      <c r="K350" s="238">
        <f t="shared" si="169"/>
        <v>77</v>
      </c>
      <c r="L350" s="239">
        <f t="shared" si="170"/>
        <v>27</v>
      </c>
      <c r="M350" s="237">
        <f t="shared" si="175"/>
        <v>20</v>
      </c>
      <c r="N350" s="237">
        <f t="shared" ref="N350:N411" si="178">L350-M350</f>
        <v>7</v>
      </c>
      <c r="O350" s="244">
        <v>0.7</v>
      </c>
      <c r="P350" s="179">
        <f t="shared" ref="P350:P411" si="179">N350*O350</f>
        <v>4.8999999999999995</v>
      </c>
      <c r="Q350" s="179">
        <v>0.1</v>
      </c>
      <c r="R350" s="237">
        <f t="shared" si="167"/>
        <v>20.100000000000001</v>
      </c>
      <c r="S350" s="237">
        <f t="shared" si="177"/>
        <v>20.100000000000001</v>
      </c>
      <c r="T350" s="299">
        <v>20</v>
      </c>
    </row>
    <row r="351" spans="1:20" x14ac:dyDescent="0.3">
      <c r="A351" s="298">
        <v>341</v>
      </c>
      <c r="B351" s="235" t="s">
        <v>229</v>
      </c>
      <c r="C351" s="235">
        <v>38</v>
      </c>
      <c r="D351" s="236"/>
      <c r="E351" s="179"/>
      <c r="F351" s="179"/>
      <c r="G351" s="237">
        <v>17.600000000000001</v>
      </c>
      <c r="H351" s="238">
        <f>G351</f>
        <v>17.600000000000001</v>
      </c>
      <c r="I351" s="179"/>
      <c r="J351" s="179"/>
      <c r="K351" s="238">
        <f t="shared" si="169"/>
        <v>-17.600000000000001</v>
      </c>
      <c r="L351" s="239">
        <f t="shared" si="170"/>
        <v>0</v>
      </c>
      <c r="M351" s="237">
        <f t="shared" si="175"/>
        <v>17.600000000000001</v>
      </c>
      <c r="N351" s="237">
        <f t="shared" si="178"/>
        <v>-17.600000000000001</v>
      </c>
      <c r="O351" s="179" t="str">
        <f t="shared" ref="O351:O368" si="180">IF(M351&gt;=19.5,"70%",IF(M351&gt;=13.5,"50%",IF(M351&gt;=5.5,"30%",IF(M351&gt;=0.1,"15%"))))</f>
        <v>50%</v>
      </c>
      <c r="P351" s="179">
        <f t="shared" si="179"/>
        <v>-8.8000000000000007</v>
      </c>
      <c r="Q351" s="179">
        <v>0.1</v>
      </c>
      <c r="R351" s="179">
        <v>17.600000000000001</v>
      </c>
      <c r="S351" s="237">
        <f t="shared" si="177"/>
        <v>17.600000000000001</v>
      </c>
      <c r="T351" s="299">
        <f t="shared" ref="T351:T356" si="181">S351</f>
        <v>17.600000000000001</v>
      </c>
    </row>
    <row r="352" spans="1:20" x14ac:dyDescent="0.3">
      <c r="A352" s="298">
        <v>342</v>
      </c>
      <c r="B352" s="235" t="s">
        <v>230</v>
      </c>
      <c r="C352" s="235">
        <v>118</v>
      </c>
      <c r="D352" s="236"/>
      <c r="E352" s="179"/>
      <c r="F352" s="179"/>
      <c r="G352" s="237">
        <v>20</v>
      </c>
      <c r="H352" s="238">
        <v>20</v>
      </c>
      <c r="I352" s="179"/>
      <c r="J352" s="179"/>
      <c r="K352" s="238">
        <f t="shared" si="169"/>
        <v>-20</v>
      </c>
      <c r="L352" s="239">
        <f t="shared" si="170"/>
        <v>0</v>
      </c>
      <c r="M352" s="237">
        <f t="shared" si="175"/>
        <v>20</v>
      </c>
      <c r="N352" s="237">
        <f t="shared" si="178"/>
        <v>-20</v>
      </c>
      <c r="O352" s="179" t="str">
        <f t="shared" si="180"/>
        <v>70%</v>
      </c>
      <c r="P352" s="179">
        <f t="shared" si="179"/>
        <v>-14</v>
      </c>
      <c r="Q352" s="179">
        <v>0.1</v>
      </c>
      <c r="R352" s="179">
        <v>20</v>
      </c>
      <c r="S352" s="237">
        <f t="shared" si="177"/>
        <v>20</v>
      </c>
      <c r="T352" s="299">
        <f t="shared" si="181"/>
        <v>20</v>
      </c>
    </row>
    <row r="353" spans="1:20" x14ac:dyDescent="0.3">
      <c r="A353" s="298">
        <v>343</v>
      </c>
      <c r="B353" s="235" t="s">
        <v>233</v>
      </c>
      <c r="C353" s="235">
        <v>249</v>
      </c>
      <c r="D353" s="236" t="s">
        <v>34</v>
      </c>
      <c r="E353" s="179"/>
      <c r="F353" s="179"/>
      <c r="G353" s="237">
        <v>18.100000000000001</v>
      </c>
      <c r="H353" s="238">
        <f>G353</f>
        <v>18.100000000000001</v>
      </c>
      <c r="I353" s="179"/>
      <c r="J353" s="179"/>
      <c r="K353" s="238">
        <f t="shared" si="169"/>
        <v>-18.100000000000001</v>
      </c>
      <c r="L353" s="239">
        <f t="shared" si="170"/>
        <v>0</v>
      </c>
      <c r="M353" s="237">
        <f t="shared" si="175"/>
        <v>18.100000000000001</v>
      </c>
      <c r="N353" s="237">
        <f t="shared" si="178"/>
        <v>-18.100000000000001</v>
      </c>
      <c r="O353" s="179" t="str">
        <f t="shared" si="180"/>
        <v>50%</v>
      </c>
      <c r="P353" s="179">
        <f t="shared" si="179"/>
        <v>-9.0500000000000007</v>
      </c>
      <c r="Q353" s="179">
        <v>0.1</v>
      </c>
      <c r="R353" s="179">
        <v>18.100000000000001</v>
      </c>
      <c r="S353" s="237">
        <f t="shared" si="177"/>
        <v>18.100000000000001</v>
      </c>
      <c r="T353" s="299">
        <f t="shared" si="181"/>
        <v>18.100000000000001</v>
      </c>
    </row>
    <row r="354" spans="1:20" x14ac:dyDescent="0.3">
      <c r="A354" s="298">
        <v>344</v>
      </c>
      <c r="B354" s="235" t="s">
        <v>238</v>
      </c>
      <c r="C354" s="235">
        <v>8</v>
      </c>
      <c r="D354" s="236" t="s">
        <v>45</v>
      </c>
      <c r="E354" s="179"/>
      <c r="F354" s="179"/>
      <c r="G354" s="237">
        <v>9.4</v>
      </c>
      <c r="H354" s="238">
        <f>G354</f>
        <v>9.4</v>
      </c>
      <c r="I354" s="179"/>
      <c r="J354" s="179"/>
      <c r="K354" s="238">
        <f t="shared" si="169"/>
        <v>-9.4</v>
      </c>
      <c r="L354" s="239">
        <f t="shared" si="170"/>
        <v>0</v>
      </c>
      <c r="M354" s="237">
        <f t="shared" si="175"/>
        <v>9.4</v>
      </c>
      <c r="N354" s="237">
        <f t="shared" si="178"/>
        <v>-9.4</v>
      </c>
      <c r="O354" s="179" t="str">
        <f t="shared" si="180"/>
        <v>30%</v>
      </c>
      <c r="P354" s="179">
        <f t="shared" si="179"/>
        <v>-2.82</v>
      </c>
      <c r="Q354" s="179">
        <v>0.1</v>
      </c>
      <c r="R354" s="179">
        <v>9.4</v>
      </c>
      <c r="S354" s="237">
        <f t="shared" si="177"/>
        <v>9.4</v>
      </c>
      <c r="T354" s="299">
        <f t="shared" si="181"/>
        <v>9.4</v>
      </c>
    </row>
    <row r="355" spans="1:20" x14ac:dyDescent="0.3">
      <c r="A355" s="298">
        <v>345</v>
      </c>
      <c r="B355" s="235" t="s">
        <v>240</v>
      </c>
      <c r="C355" s="235">
        <v>11</v>
      </c>
      <c r="D355" s="236"/>
      <c r="E355" s="179"/>
      <c r="F355" s="179"/>
      <c r="G355" s="237">
        <v>10.1</v>
      </c>
      <c r="H355" s="238">
        <f>G355</f>
        <v>10.1</v>
      </c>
      <c r="I355" s="179"/>
      <c r="J355" s="179"/>
      <c r="K355" s="238">
        <f t="shared" si="169"/>
        <v>-10.1</v>
      </c>
      <c r="L355" s="239">
        <f t="shared" si="170"/>
        <v>0</v>
      </c>
      <c r="M355" s="237">
        <f t="shared" si="175"/>
        <v>10.1</v>
      </c>
      <c r="N355" s="237">
        <f t="shared" si="178"/>
        <v>-10.1</v>
      </c>
      <c r="O355" s="179" t="str">
        <f t="shared" si="180"/>
        <v>30%</v>
      </c>
      <c r="P355" s="179">
        <f t="shared" si="179"/>
        <v>-3.03</v>
      </c>
      <c r="Q355" s="179">
        <v>0.1</v>
      </c>
      <c r="R355" s="179">
        <v>10.1</v>
      </c>
      <c r="S355" s="237">
        <f t="shared" si="177"/>
        <v>10.1</v>
      </c>
      <c r="T355" s="299">
        <f t="shared" si="181"/>
        <v>10.1</v>
      </c>
    </row>
    <row r="356" spans="1:20" x14ac:dyDescent="0.3">
      <c r="A356" s="298">
        <v>346</v>
      </c>
      <c r="B356" s="235" t="s">
        <v>241</v>
      </c>
      <c r="C356" s="235">
        <v>54</v>
      </c>
      <c r="D356" s="236"/>
      <c r="E356" s="179"/>
      <c r="F356" s="179"/>
      <c r="G356" s="237">
        <v>16.5</v>
      </c>
      <c r="H356" s="238">
        <f>G356</f>
        <v>16.5</v>
      </c>
      <c r="I356" s="179"/>
      <c r="J356" s="179"/>
      <c r="K356" s="238">
        <f t="shared" si="169"/>
        <v>-16.5</v>
      </c>
      <c r="L356" s="239">
        <f t="shared" si="170"/>
        <v>0</v>
      </c>
      <c r="M356" s="237">
        <f t="shared" si="175"/>
        <v>16.5</v>
      </c>
      <c r="N356" s="237">
        <f t="shared" si="178"/>
        <v>-16.5</v>
      </c>
      <c r="O356" s="179" t="str">
        <f t="shared" si="180"/>
        <v>50%</v>
      </c>
      <c r="P356" s="179">
        <f t="shared" si="179"/>
        <v>-8.25</v>
      </c>
      <c r="Q356" s="179">
        <v>0.1</v>
      </c>
      <c r="R356" s="179">
        <v>16.5</v>
      </c>
      <c r="S356" s="237">
        <f t="shared" si="177"/>
        <v>16.5</v>
      </c>
      <c r="T356" s="299">
        <f t="shared" si="181"/>
        <v>16.5</v>
      </c>
    </row>
    <row r="357" spans="1:20" x14ac:dyDescent="0.3">
      <c r="A357" s="298">
        <v>347</v>
      </c>
      <c r="B357" s="72" t="s">
        <v>242</v>
      </c>
      <c r="C357" s="72">
        <v>75</v>
      </c>
      <c r="D357" s="75"/>
      <c r="E357" s="76"/>
      <c r="F357" s="31"/>
      <c r="G357" s="166">
        <v>17</v>
      </c>
      <c r="H357" s="246">
        <v>17</v>
      </c>
      <c r="I357" s="31">
        <v>110</v>
      </c>
      <c r="J357" s="31">
        <v>72</v>
      </c>
      <c r="K357" s="246">
        <f t="shared" si="169"/>
        <v>93</v>
      </c>
      <c r="L357" s="247">
        <f t="shared" si="170"/>
        <v>38</v>
      </c>
      <c r="M357" s="166">
        <f t="shared" si="175"/>
        <v>17</v>
      </c>
      <c r="N357" s="166">
        <f t="shared" si="178"/>
        <v>21</v>
      </c>
      <c r="O357" s="31" t="str">
        <f t="shared" si="180"/>
        <v>50%</v>
      </c>
      <c r="P357" s="31">
        <f t="shared" si="179"/>
        <v>10.5</v>
      </c>
      <c r="Q357" s="179">
        <v>0.1</v>
      </c>
      <c r="R357" s="166">
        <f>IF(M357&gt;=L357,(M357+P357),M357+Q357)</f>
        <v>17.100000000000001</v>
      </c>
      <c r="S357" s="166">
        <f t="shared" si="177"/>
        <v>17.100000000000001</v>
      </c>
      <c r="T357" s="300">
        <v>17</v>
      </c>
    </row>
    <row r="358" spans="1:20" x14ac:dyDescent="0.3">
      <c r="A358" s="298">
        <v>348</v>
      </c>
      <c r="B358" s="268" t="s">
        <v>243</v>
      </c>
      <c r="C358" s="72">
        <v>373</v>
      </c>
      <c r="D358" s="269"/>
      <c r="E358" s="76"/>
      <c r="F358" s="270"/>
      <c r="G358" s="31">
        <v>24.1</v>
      </c>
      <c r="H358" s="31">
        <v>24</v>
      </c>
      <c r="I358" s="31"/>
      <c r="J358" s="31">
        <v>70</v>
      </c>
      <c r="K358" s="31">
        <f t="shared" si="169"/>
        <v>-24</v>
      </c>
      <c r="L358" s="31">
        <f t="shared" si="170"/>
        <v>-70</v>
      </c>
      <c r="M358" s="31">
        <f t="shared" si="175"/>
        <v>24.1</v>
      </c>
      <c r="N358" s="31">
        <f t="shared" si="178"/>
        <v>-94.1</v>
      </c>
      <c r="O358" s="31" t="str">
        <f t="shared" si="180"/>
        <v>70%</v>
      </c>
      <c r="P358" s="31">
        <f t="shared" si="179"/>
        <v>-65.86999999999999</v>
      </c>
      <c r="Q358" s="179">
        <v>0.1</v>
      </c>
      <c r="R358" s="31">
        <f>IF(M358&gt;=L358,(M358+P358),M358+Q358)</f>
        <v>-41.769999999999989</v>
      </c>
      <c r="S358" s="31">
        <f t="shared" si="177"/>
        <v>24.1</v>
      </c>
      <c r="T358" s="302">
        <v>24</v>
      </c>
    </row>
    <row r="359" spans="1:20" x14ac:dyDescent="0.3">
      <c r="A359" s="298">
        <v>349</v>
      </c>
      <c r="B359" s="235" t="s">
        <v>247</v>
      </c>
      <c r="C359" s="235">
        <v>130</v>
      </c>
      <c r="D359" s="236"/>
      <c r="E359" s="179"/>
      <c r="F359" s="179"/>
      <c r="G359" s="179">
        <v>24</v>
      </c>
      <c r="H359" s="238">
        <f>G359</f>
        <v>24</v>
      </c>
      <c r="I359" s="179"/>
      <c r="J359" s="179"/>
      <c r="K359" s="238">
        <f t="shared" si="169"/>
        <v>-24</v>
      </c>
      <c r="L359" s="239">
        <f t="shared" si="170"/>
        <v>0</v>
      </c>
      <c r="M359" s="237">
        <f t="shared" si="175"/>
        <v>24</v>
      </c>
      <c r="N359" s="237">
        <f t="shared" si="178"/>
        <v>-24</v>
      </c>
      <c r="O359" s="179" t="str">
        <f t="shared" si="180"/>
        <v>70%</v>
      </c>
      <c r="P359" s="179">
        <f t="shared" si="179"/>
        <v>-16.799999999999997</v>
      </c>
      <c r="Q359" s="179">
        <v>0.1</v>
      </c>
      <c r="R359" s="179">
        <v>24</v>
      </c>
      <c r="S359" s="237">
        <f t="shared" si="177"/>
        <v>24</v>
      </c>
      <c r="T359" s="299">
        <f t="shared" ref="T359:T373" si="182">S359</f>
        <v>24</v>
      </c>
    </row>
    <row r="360" spans="1:20" x14ac:dyDescent="0.3">
      <c r="A360" s="298">
        <v>350</v>
      </c>
      <c r="B360" s="235" t="s">
        <v>249</v>
      </c>
      <c r="C360" s="235">
        <v>162</v>
      </c>
      <c r="D360" s="236"/>
      <c r="E360" s="179"/>
      <c r="F360" s="179"/>
      <c r="G360" s="179">
        <v>17.600000000000001</v>
      </c>
      <c r="H360" s="238">
        <f>G360</f>
        <v>17.600000000000001</v>
      </c>
      <c r="I360" s="179"/>
      <c r="J360" s="179"/>
      <c r="K360" s="238">
        <f t="shared" si="169"/>
        <v>-17.600000000000001</v>
      </c>
      <c r="L360" s="239">
        <f t="shared" si="170"/>
        <v>0</v>
      </c>
      <c r="M360" s="237">
        <f t="shared" si="175"/>
        <v>17.600000000000001</v>
      </c>
      <c r="N360" s="237">
        <f t="shared" si="178"/>
        <v>-17.600000000000001</v>
      </c>
      <c r="O360" s="179" t="str">
        <f t="shared" si="180"/>
        <v>50%</v>
      </c>
      <c r="P360" s="179">
        <f t="shared" si="179"/>
        <v>-8.8000000000000007</v>
      </c>
      <c r="Q360" s="179">
        <v>0.1</v>
      </c>
      <c r="R360" s="237">
        <f>IF(M360&gt;=L360,(M360+P360),M360+Q360)</f>
        <v>8.8000000000000007</v>
      </c>
      <c r="S360" s="237">
        <v>8.8000000000000007</v>
      </c>
      <c r="T360" s="299">
        <f t="shared" si="182"/>
        <v>8.8000000000000007</v>
      </c>
    </row>
    <row r="361" spans="1:20" x14ac:dyDescent="0.3">
      <c r="A361" s="298">
        <v>351</v>
      </c>
      <c r="B361" s="235" t="s">
        <v>250</v>
      </c>
      <c r="C361" s="235">
        <v>256</v>
      </c>
      <c r="D361" s="236" t="s">
        <v>65</v>
      </c>
      <c r="E361" s="179"/>
      <c r="F361" s="179"/>
      <c r="G361" s="237">
        <v>24</v>
      </c>
      <c r="H361" s="238">
        <f>G361</f>
        <v>24</v>
      </c>
      <c r="I361" s="179"/>
      <c r="J361" s="179"/>
      <c r="K361" s="238">
        <f t="shared" si="169"/>
        <v>-24</v>
      </c>
      <c r="L361" s="239">
        <f t="shared" si="170"/>
        <v>0</v>
      </c>
      <c r="M361" s="237">
        <f t="shared" si="175"/>
        <v>24</v>
      </c>
      <c r="N361" s="237">
        <f t="shared" si="178"/>
        <v>-24</v>
      </c>
      <c r="O361" s="179" t="str">
        <f t="shared" si="180"/>
        <v>70%</v>
      </c>
      <c r="P361" s="179">
        <f t="shared" si="179"/>
        <v>-16.799999999999997</v>
      </c>
      <c r="Q361" s="179">
        <v>0.1</v>
      </c>
      <c r="R361" s="179">
        <v>24</v>
      </c>
      <c r="S361" s="237">
        <f t="shared" ref="S361:S422" si="183">IF(I361&gt;1,(R361),G361)</f>
        <v>24</v>
      </c>
      <c r="T361" s="299">
        <f t="shared" si="182"/>
        <v>24</v>
      </c>
    </row>
    <row r="362" spans="1:20" x14ac:dyDescent="0.3">
      <c r="A362" s="298">
        <v>352</v>
      </c>
      <c r="B362" s="72" t="s">
        <v>251</v>
      </c>
      <c r="C362" s="72">
        <v>110</v>
      </c>
      <c r="D362" s="75" t="s">
        <v>252</v>
      </c>
      <c r="E362" s="76"/>
      <c r="F362" s="31"/>
      <c r="G362" s="166">
        <v>12</v>
      </c>
      <c r="H362" s="246">
        <v>12</v>
      </c>
      <c r="I362" s="31">
        <v>104</v>
      </c>
      <c r="J362" s="31">
        <v>70</v>
      </c>
      <c r="K362" s="246">
        <f t="shared" si="169"/>
        <v>92</v>
      </c>
      <c r="L362" s="247">
        <f t="shared" si="170"/>
        <v>34</v>
      </c>
      <c r="M362" s="166">
        <f t="shared" si="175"/>
        <v>12</v>
      </c>
      <c r="N362" s="166">
        <f t="shared" si="178"/>
        <v>22</v>
      </c>
      <c r="O362" s="31" t="str">
        <f t="shared" si="180"/>
        <v>30%</v>
      </c>
      <c r="P362" s="31">
        <f t="shared" si="179"/>
        <v>6.6</v>
      </c>
      <c r="Q362" s="179">
        <v>0.1</v>
      </c>
      <c r="R362" s="166">
        <f>IF(M362&gt;=L362,(M362+P362),M362+Q362)</f>
        <v>12.1</v>
      </c>
      <c r="S362" s="166">
        <f t="shared" si="183"/>
        <v>12.1</v>
      </c>
      <c r="T362" s="300">
        <f t="shared" si="182"/>
        <v>12.1</v>
      </c>
    </row>
    <row r="363" spans="1:20" x14ac:dyDescent="0.3">
      <c r="A363" s="298">
        <v>353</v>
      </c>
      <c r="B363" s="235" t="s">
        <v>253</v>
      </c>
      <c r="C363" s="235">
        <v>7</v>
      </c>
      <c r="D363" s="236"/>
      <c r="E363" s="179"/>
      <c r="F363" s="179"/>
      <c r="G363" s="237">
        <v>8.9</v>
      </c>
      <c r="H363" s="238">
        <f>G363</f>
        <v>8.9</v>
      </c>
      <c r="I363" s="179"/>
      <c r="J363" s="179"/>
      <c r="K363" s="238">
        <f t="shared" si="169"/>
        <v>-8.9</v>
      </c>
      <c r="L363" s="239">
        <f t="shared" si="170"/>
        <v>0</v>
      </c>
      <c r="M363" s="237">
        <f t="shared" si="175"/>
        <v>8.9</v>
      </c>
      <c r="N363" s="237">
        <f t="shared" si="178"/>
        <v>-8.9</v>
      </c>
      <c r="O363" s="179" t="str">
        <f t="shared" si="180"/>
        <v>30%</v>
      </c>
      <c r="P363" s="179">
        <f t="shared" si="179"/>
        <v>-2.67</v>
      </c>
      <c r="Q363" s="179">
        <v>0.1</v>
      </c>
      <c r="R363" s="179">
        <v>8.9</v>
      </c>
      <c r="S363" s="237">
        <f t="shared" si="183"/>
        <v>8.9</v>
      </c>
      <c r="T363" s="299">
        <f t="shared" si="182"/>
        <v>8.9</v>
      </c>
    </row>
    <row r="364" spans="1:20" x14ac:dyDescent="0.3">
      <c r="A364" s="298">
        <v>354</v>
      </c>
      <c r="B364" s="236" t="s">
        <v>254</v>
      </c>
      <c r="C364" s="235">
        <v>374</v>
      </c>
      <c r="D364" s="236"/>
      <c r="E364" s="242"/>
      <c r="F364" s="179"/>
      <c r="G364" s="237">
        <v>24</v>
      </c>
      <c r="H364" s="238">
        <v>24</v>
      </c>
      <c r="I364" s="179">
        <v>92</v>
      </c>
      <c r="J364" s="179">
        <v>70</v>
      </c>
      <c r="K364" s="238">
        <f t="shared" si="169"/>
        <v>68</v>
      </c>
      <c r="L364" s="239">
        <f t="shared" si="170"/>
        <v>22</v>
      </c>
      <c r="M364" s="237">
        <f t="shared" si="175"/>
        <v>24</v>
      </c>
      <c r="N364" s="237">
        <f t="shared" si="178"/>
        <v>-2</v>
      </c>
      <c r="O364" s="179" t="str">
        <f t="shared" si="180"/>
        <v>70%</v>
      </c>
      <c r="P364" s="179">
        <f t="shared" si="179"/>
        <v>-1.4</v>
      </c>
      <c r="Q364" s="179">
        <v>0.1</v>
      </c>
      <c r="R364" s="237">
        <f>IF(M364&gt;=L364,(M364+P364),M364+Q364)</f>
        <v>22.6</v>
      </c>
      <c r="S364" s="237">
        <f t="shared" si="183"/>
        <v>22.6</v>
      </c>
      <c r="T364" s="299">
        <f t="shared" si="182"/>
        <v>22.6</v>
      </c>
    </row>
    <row r="365" spans="1:20" x14ac:dyDescent="0.3">
      <c r="A365" s="298">
        <v>355</v>
      </c>
      <c r="B365" s="235" t="s">
        <v>255</v>
      </c>
      <c r="C365" s="235">
        <v>94</v>
      </c>
      <c r="D365" s="236"/>
      <c r="E365" s="179"/>
      <c r="F365" s="179"/>
      <c r="G365" s="237">
        <v>24</v>
      </c>
      <c r="H365" s="238">
        <f>G365</f>
        <v>24</v>
      </c>
      <c r="I365" s="179"/>
      <c r="J365" s="179"/>
      <c r="K365" s="238">
        <f t="shared" si="169"/>
        <v>-24</v>
      </c>
      <c r="L365" s="239">
        <f t="shared" si="170"/>
        <v>0</v>
      </c>
      <c r="M365" s="237">
        <f t="shared" si="175"/>
        <v>24</v>
      </c>
      <c r="N365" s="237">
        <f t="shared" si="178"/>
        <v>-24</v>
      </c>
      <c r="O365" s="179" t="str">
        <f t="shared" si="180"/>
        <v>70%</v>
      </c>
      <c r="P365" s="179">
        <f t="shared" si="179"/>
        <v>-16.799999999999997</v>
      </c>
      <c r="Q365" s="179">
        <v>0.1</v>
      </c>
      <c r="R365" s="179">
        <v>24</v>
      </c>
      <c r="S365" s="237">
        <f t="shared" si="183"/>
        <v>24</v>
      </c>
      <c r="T365" s="299">
        <f t="shared" si="182"/>
        <v>24</v>
      </c>
    </row>
    <row r="366" spans="1:20" x14ac:dyDescent="0.3">
      <c r="A366" s="298">
        <v>356</v>
      </c>
      <c r="B366" s="235" t="s">
        <v>256</v>
      </c>
      <c r="C366" s="235">
        <v>320</v>
      </c>
      <c r="D366" s="236" t="s">
        <v>34</v>
      </c>
      <c r="E366" s="179"/>
      <c r="F366" s="179"/>
      <c r="G366" s="237">
        <v>22</v>
      </c>
      <c r="H366" s="238">
        <v>22</v>
      </c>
      <c r="I366" s="179">
        <v>82</v>
      </c>
      <c r="J366" s="179">
        <v>68</v>
      </c>
      <c r="K366" s="238">
        <v>69</v>
      </c>
      <c r="L366" s="239">
        <f t="shared" si="170"/>
        <v>14</v>
      </c>
      <c r="M366" s="237">
        <f t="shared" si="175"/>
        <v>22</v>
      </c>
      <c r="N366" s="237">
        <f t="shared" si="178"/>
        <v>-8</v>
      </c>
      <c r="O366" s="179" t="str">
        <f t="shared" si="180"/>
        <v>70%</v>
      </c>
      <c r="P366" s="179">
        <f t="shared" si="179"/>
        <v>-5.6</v>
      </c>
      <c r="Q366" s="179">
        <v>0.1</v>
      </c>
      <c r="R366" s="237">
        <f>IF(M366&gt;=L366,(M366+P366),M366+Q366)</f>
        <v>16.399999999999999</v>
      </c>
      <c r="S366" s="237">
        <f t="shared" si="183"/>
        <v>16.399999999999999</v>
      </c>
      <c r="T366" s="299">
        <f t="shared" si="182"/>
        <v>16.399999999999999</v>
      </c>
    </row>
    <row r="367" spans="1:20" x14ac:dyDescent="0.3">
      <c r="A367" s="298">
        <v>357</v>
      </c>
      <c r="B367" s="235" t="s">
        <v>257</v>
      </c>
      <c r="C367" s="235">
        <v>166</v>
      </c>
      <c r="D367" s="236"/>
      <c r="E367" s="179"/>
      <c r="F367" s="179"/>
      <c r="G367" s="179">
        <v>9.3000000000000007</v>
      </c>
      <c r="H367" s="238">
        <f>G367</f>
        <v>9.3000000000000007</v>
      </c>
      <c r="I367" s="179"/>
      <c r="J367" s="179"/>
      <c r="K367" s="238">
        <f t="shared" ref="K367:K406" si="184">I367-H367</f>
        <v>-9.3000000000000007</v>
      </c>
      <c r="L367" s="239">
        <f t="shared" si="170"/>
        <v>0</v>
      </c>
      <c r="M367" s="237">
        <f t="shared" si="175"/>
        <v>9.3000000000000007</v>
      </c>
      <c r="N367" s="237">
        <f t="shared" si="178"/>
        <v>-9.3000000000000007</v>
      </c>
      <c r="O367" s="179" t="str">
        <f t="shared" si="180"/>
        <v>30%</v>
      </c>
      <c r="P367" s="179">
        <f t="shared" si="179"/>
        <v>-2.79</v>
      </c>
      <c r="Q367" s="179">
        <v>0.1</v>
      </c>
      <c r="R367" s="179">
        <v>9.3000000000000007</v>
      </c>
      <c r="S367" s="237">
        <f t="shared" si="183"/>
        <v>9.3000000000000007</v>
      </c>
      <c r="T367" s="299">
        <f t="shared" si="182"/>
        <v>9.3000000000000007</v>
      </c>
    </row>
    <row r="368" spans="1:20" x14ac:dyDescent="0.3">
      <c r="A368" s="298">
        <v>358</v>
      </c>
      <c r="B368" s="236" t="s">
        <v>261</v>
      </c>
      <c r="C368" s="235">
        <v>375</v>
      </c>
      <c r="D368" s="236"/>
      <c r="E368" s="242"/>
      <c r="F368" s="179"/>
      <c r="G368" s="179">
        <v>21</v>
      </c>
      <c r="H368" s="179">
        <v>21</v>
      </c>
      <c r="I368" s="179">
        <v>103</v>
      </c>
      <c r="J368" s="179">
        <v>70</v>
      </c>
      <c r="K368" s="179">
        <f t="shared" si="184"/>
        <v>82</v>
      </c>
      <c r="L368" s="179">
        <f t="shared" si="170"/>
        <v>33</v>
      </c>
      <c r="M368" s="179">
        <f t="shared" si="175"/>
        <v>21</v>
      </c>
      <c r="N368" s="179">
        <f t="shared" si="178"/>
        <v>12</v>
      </c>
      <c r="O368" s="179" t="str">
        <f t="shared" si="180"/>
        <v>70%</v>
      </c>
      <c r="P368" s="179">
        <f t="shared" si="179"/>
        <v>8.3999999999999986</v>
      </c>
      <c r="Q368" s="179">
        <v>0.1</v>
      </c>
      <c r="R368" s="179">
        <f t="shared" ref="R368:R372" si="185">IF(M368&gt;=L368,(M368+P368),M368+Q368)</f>
        <v>21.1</v>
      </c>
      <c r="S368" s="179">
        <f t="shared" si="183"/>
        <v>21.1</v>
      </c>
      <c r="T368" s="299">
        <f t="shared" si="182"/>
        <v>21.1</v>
      </c>
    </row>
    <row r="369" spans="1:20" x14ac:dyDescent="0.3">
      <c r="A369" s="298">
        <v>359</v>
      </c>
      <c r="B369" s="72" t="s">
        <v>82</v>
      </c>
      <c r="C369" s="72">
        <v>39</v>
      </c>
      <c r="D369" s="75"/>
      <c r="E369" s="76"/>
      <c r="F369" s="31"/>
      <c r="G369" s="166">
        <v>15</v>
      </c>
      <c r="H369" s="246">
        <f>G369</f>
        <v>15</v>
      </c>
      <c r="I369" s="31">
        <v>90</v>
      </c>
      <c r="J369" s="31">
        <v>69</v>
      </c>
      <c r="K369" s="246">
        <f t="shared" si="184"/>
        <v>75</v>
      </c>
      <c r="L369" s="247">
        <f t="shared" si="170"/>
        <v>21</v>
      </c>
      <c r="M369" s="166">
        <f t="shared" si="175"/>
        <v>15</v>
      </c>
      <c r="N369" s="166">
        <f t="shared" si="178"/>
        <v>6</v>
      </c>
      <c r="O369" s="251">
        <v>0.3</v>
      </c>
      <c r="P369" s="31">
        <f t="shared" si="179"/>
        <v>1.7999999999999998</v>
      </c>
      <c r="Q369" s="179">
        <v>0.1</v>
      </c>
      <c r="R369" s="166">
        <f t="shared" si="185"/>
        <v>15.1</v>
      </c>
      <c r="S369" s="166">
        <f t="shared" si="183"/>
        <v>15.1</v>
      </c>
      <c r="T369" s="300">
        <f t="shared" si="182"/>
        <v>15.1</v>
      </c>
    </row>
    <row r="370" spans="1:20" x14ac:dyDescent="0.3">
      <c r="A370" s="298">
        <v>360</v>
      </c>
      <c r="B370" s="235" t="s">
        <v>262</v>
      </c>
      <c r="C370" s="235">
        <v>4</v>
      </c>
      <c r="D370" s="236" t="s">
        <v>24</v>
      </c>
      <c r="E370" s="245"/>
      <c r="F370" s="179"/>
      <c r="G370" s="237">
        <v>12</v>
      </c>
      <c r="H370" s="238">
        <v>12</v>
      </c>
      <c r="I370" s="179">
        <v>97</v>
      </c>
      <c r="J370" s="179">
        <v>69</v>
      </c>
      <c r="K370" s="238">
        <f t="shared" si="184"/>
        <v>85</v>
      </c>
      <c r="L370" s="239">
        <f t="shared" si="170"/>
        <v>28</v>
      </c>
      <c r="M370" s="237">
        <f t="shared" si="175"/>
        <v>12</v>
      </c>
      <c r="N370" s="237">
        <f t="shared" si="178"/>
        <v>16</v>
      </c>
      <c r="O370" s="179" t="str">
        <f>IF(M370&gt;=19.5,"70%",IF(M370&gt;=13.5,"50%",IF(M370&gt;=5.5,"30%",IF(M370&gt;=0.1,"15%"))))</f>
        <v>30%</v>
      </c>
      <c r="P370" s="179">
        <f t="shared" si="179"/>
        <v>4.8</v>
      </c>
      <c r="Q370" s="179">
        <v>0.1</v>
      </c>
      <c r="R370" s="237">
        <f t="shared" si="185"/>
        <v>12.1</v>
      </c>
      <c r="S370" s="237">
        <f t="shared" si="183"/>
        <v>12.1</v>
      </c>
      <c r="T370" s="299">
        <f t="shared" si="182"/>
        <v>12.1</v>
      </c>
    </row>
    <row r="371" spans="1:20" x14ac:dyDescent="0.3">
      <c r="A371" s="298">
        <v>361</v>
      </c>
      <c r="B371" s="235" t="s">
        <v>263</v>
      </c>
      <c r="C371" s="235">
        <v>204</v>
      </c>
      <c r="D371" s="236"/>
      <c r="E371" s="179"/>
      <c r="F371" s="179"/>
      <c r="G371" s="179">
        <v>14</v>
      </c>
      <c r="H371" s="238">
        <f>G371</f>
        <v>14</v>
      </c>
      <c r="I371" s="179"/>
      <c r="J371" s="179"/>
      <c r="K371" s="238">
        <f t="shared" si="184"/>
        <v>-14</v>
      </c>
      <c r="L371" s="239">
        <f t="shared" si="170"/>
        <v>0</v>
      </c>
      <c r="M371" s="237">
        <f t="shared" si="175"/>
        <v>14</v>
      </c>
      <c r="N371" s="237">
        <f t="shared" si="178"/>
        <v>-14</v>
      </c>
      <c r="O371" s="179" t="str">
        <f>IF(M371&gt;=19.5,"70%",IF(M371&gt;=13.5,"50%",IF(M371&gt;=5.5,"30%",IF(M371&gt;=0.1,"15%"))))</f>
        <v>50%</v>
      </c>
      <c r="P371" s="179">
        <f t="shared" si="179"/>
        <v>-7</v>
      </c>
      <c r="Q371" s="179">
        <v>0.1</v>
      </c>
      <c r="R371" s="237">
        <f t="shared" si="185"/>
        <v>7</v>
      </c>
      <c r="S371" s="237">
        <f t="shared" si="183"/>
        <v>14</v>
      </c>
      <c r="T371" s="299">
        <f t="shared" si="182"/>
        <v>14</v>
      </c>
    </row>
    <row r="372" spans="1:20" x14ac:dyDescent="0.3">
      <c r="A372" s="298">
        <v>362</v>
      </c>
      <c r="B372" s="240" t="s">
        <v>265</v>
      </c>
      <c r="C372" s="235">
        <v>376</v>
      </c>
      <c r="D372" s="240" t="s">
        <v>266</v>
      </c>
      <c r="E372" s="281"/>
      <c r="F372" s="282"/>
      <c r="G372" s="282">
        <v>6</v>
      </c>
      <c r="H372" s="282">
        <v>6</v>
      </c>
      <c r="I372" s="282">
        <v>90</v>
      </c>
      <c r="J372" s="282">
        <v>71</v>
      </c>
      <c r="K372" s="282">
        <f t="shared" si="184"/>
        <v>84</v>
      </c>
      <c r="L372" s="282">
        <f t="shared" si="170"/>
        <v>19</v>
      </c>
      <c r="M372" s="282">
        <f t="shared" si="175"/>
        <v>6</v>
      </c>
      <c r="N372" s="282">
        <f t="shared" si="178"/>
        <v>13</v>
      </c>
      <c r="O372" s="282" t="str">
        <f t="shared" ref="O372:O390" si="186">IF(M372&gt;=19.5,"70%",IF(M372&gt;=13.5,"50%",IF(M372&gt;=5.5,"30%",IF(M372&gt;=0.1,"15%"))))</f>
        <v>30%</v>
      </c>
      <c r="P372" s="282">
        <f t="shared" si="179"/>
        <v>3.9</v>
      </c>
      <c r="Q372" s="179">
        <v>0.1</v>
      </c>
      <c r="R372" s="282">
        <f t="shared" si="185"/>
        <v>6.1</v>
      </c>
      <c r="S372" s="179">
        <f t="shared" si="183"/>
        <v>6.1</v>
      </c>
      <c r="T372" s="299">
        <f t="shared" si="182"/>
        <v>6.1</v>
      </c>
    </row>
    <row r="373" spans="1:20" x14ac:dyDescent="0.3">
      <c r="A373" s="298">
        <v>363</v>
      </c>
      <c r="B373" s="235" t="s">
        <v>267</v>
      </c>
      <c r="C373" s="235">
        <v>46</v>
      </c>
      <c r="D373" s="236"/>
      <c r="E373" s="179"/>
      <c r="F373" s="179"/>
      <c r="G373" s="237">
        <v>12.1</v>
      </c>
      <c r="H373" s="238">
        <f>G373</f>
        <v>12.1</v>
      </c>
      <c r="I373" s="179"/>
      <c r="J373" s="179"/>
      <c r="K373" s="238">
        <f t="shared" si="184"/>
        <v>-12.1</v>
      </c>
      <c r="L373" s="239">
        <f t="shared" si="170"/>
        <v>0</v>
      </c>
      <c r="M373" s="237">
        <f t="shared" si="175"/>
        <v>12.1</v>
      </c>
      <c r="N373" s="237">
        <f t="shared" si="178"/>
        <v>-12.1</v>
      </c>
      <c r="O373" s="179" t="str">
        <f t="shared" si="186"/>
        <v>30%</v>
      </c>
      <c r="P373" s="179">
        <f t="shared" si="179"/>
        <v>-3.63</v>
      </c>
      <c r="Q373" s="179">
        <v>0.1</v>
      </c>
      <c r="R373" s="179">
        <v>12.1</v>
      </c>
      <c r="S373" s="237">
        <f t="shared" si="183"/>
        <v>12.1</v>
      </c>
      <c r="T373" s="299">
        <f t="shared" si="182"/>
        <v>12.1</v>
      </c>
    </row>
    <row r="374" spans="1:20" x14ac:dyDescent="0.3">
      <c r="A374" s="298">
        <v>364</v>
      </c>
      <c r="B374" s="236" t="s">
        <v>268</v>
      </c>
      <c r="C374" s="235">
        <v>377</v>
      </c>
      <c r="D374" s="236"/>
      <c r="E374" s="242"/>
      <c r="F374" s="179"/>
      <c r="G374" s="179">
        <v>24</v>
      </c>
      <c r="H374" s="179">
        <v>24</v>
      </c>
      <c r="I374" s="179">
        <v>113</v>
      </c>
      <c r="J374" s="179">
        <v>70</v>
      </c>
      <c r="K374" s="179">
        <f t="shared" si="184"/>
        <v>89</v>
      </c>
      <c r="L374" s="179">
        <f t="shared" si="170"/>
        <v>43</v>
      </c>
      <c r="M374" s="179">
        <f t="shared" si="175"/>
        <v>24</v>
      </c>
      <c r="N374" s="179">
        <f t="shared" si="178"/>
        <v>19</v>
      </c>
      <c r="O374" s="179" t="str">
        <f t="shared" si="186"/>
        <v>70%</v>
      </c>
      <c r="P374" s="179">
        <f t="shared" si="179"/>
        <v>13.299999999999999</v>
      </c>
      <c r="Q374" s="179">
        <v>0.1</v>
      </c>
      <c r="R374" s="179">
        <f>IF(M374&gt;=L374,(M374+P374),M374+Q374)</f>
        <v>24.1</v>
      </c>
      <c r="S374" s="179">
        <f t="shared" si="183"/>
        <v>24.1</v>
      </c>
      <c r="T374" s="232">
        <v>24</v>
      </c>
    </row>
    <row r="375" spans="1:20" x14ac:dyDescent="0.3">
      <c r="A375" s="298">
        <v>365</v>
      </c>
      <c r="B375" s="72" t="s">
        <v>271</v>
      </c>
      <c r="C375" s="72">
        <v>122</v>
      </c>
      <c r="D375" s="75" t="s">
        <v>34</v>
      </c>
      <c r="E375" s="76"/>
      <c r="F375" s="31"/>
      <c r="G375" s="166">
        <v>24.1</v>
      </c>
      <c r="H375" s="246">
        <f>G375</f>
        <v>24.1</v>
      </c>
      <c r="I375" s="31">
        <v>104</v>
      </c>
      <c r="J375" s="31">
        <v>71</v>
      </c>
      <c r="K375" s="246">
        <f t="shared" si="184"/>
        <v>79.900000000000006</v>
      </c>
      <c r="L375" s="247">
        <f t="shared" si="170"/>
        <v>33</v>
      </c>
      <c r="M375" s="166">
        <f t="shared" si="175"/>
        <v>24.1</v>
      </c>
      <c r="N375" s="166">
        <f t="shared" si="178"/>
        <v>8.8999999999999986</v>
      </c>
      <c r="O375" s="31" t="str">
        <f t="shared" si="186"/>
        <v>70%</v>
      </c>
      <c r="P375" s="31">
        <f t="shared" si="179"/>
        <v>6.2299999999999986</v>
      </c>
      <c r="Q375" s="179">
        <v>0.1</v>
      </c>
      <c r="R375" s="166">
        <f>IF(M375&gt;=L375,(M375+P375),M375+Q375)</f>
        <v>24.200000000000003</v>
      </c>
      <c r="S375" s="166">
        <f t="shared" si="183"/>
        <v>24.200000000000003</v>
      </c>
      <c r="T375" s="300">
        <f t="shared" ref="T375:T382" si="187">S375</f>
        <v>24.200000000000003</v>
      </c>
    </row>
    <row r="376" spans="1:20" x14ac:dyDescent="0.3">
      <c r="A376" s="298">
        <v>366</v>
      </c>
      <c r="B376" s="235" t="s">
        <v>272</v>
      </c>
      <c r="C376" s="235">
        <v>189</v>
      </c>
      <c r="D376" s="236"/>
      <c r="E376" s="179"/>
      <c r="F376" s="179"/>
      <c r="G376" s="179">
        <v>24</v>
      </c>
      <c r="H376" s="238">
        <f>G376</f>
        <v>24</v>
      </c>
      <c r="I376" s="179"/>
      <c r="J376" s="179"/>
      <c r="K376" s="238">
        <f t="shared" si="184"/>
        <v>-24</v>
      </c>
      <c r="L376" s="239">
        <f t="shared" si="170"/>
        <v>0</v>
      </c>
      <c r="M376" s="237">
        <f t="shared" si="175"/>
        <v>24</v>
      </c>
      <c r="N376" s="237">
        <f t="shared" si="178"/>
        <v>-24</v>
      </c>
      <c r="O376" s="179" t="str">
        <f t="shared" si="186"/>
        <v>70%</v>
      </c>
      <c r="P376" s="179">
        <f t="shared" si="179"/>
        <v>-16.799999999999997</v>
      </c>
      <c r="Q376" s="179">
        <v>0.1</v>
      </c>
      <c r="R376" s="179">
        <v>24</v>
      </c>
      <c r="S376" s="237">
        <f t="shared" si="183"/>
        <v>24</v>
      </c>
      <c r="T376" s="299">
        <f t="shared" si="187"/>
        <v>24</v>
      </c>
    </row>
    <row r="377" spans="1:20" x14ac:dyDescent="0.3">
      <c r="A377" s="298">
        <v>367</v>
      </c>
      <c r="B377" s="235" t="s">
        <v>273</v>
      </c>
      <c r="C377" s="235">
        <v>182</v>
      </c>
      <c r="D377" s="236"/>
      <c r="E377" s="179"/>
      <c r="F377" s="179"/>
      <c r="G377" s="179">
        <v>13</v>
      </c>
      <c r="H377" s="238">
        <v>13</v>
      </c>
      <c r="I377" s="179">
        <v>86</v>
      </c>
      <c r="J377" s="179">
        <v>68</v>
      </c>
      <c r="K377" s="238">
        <f t="shared" si="184"/>
        <v>73</v>
      </c>
      <c r="L377" s="239">
        <f t="shared" si="170"/>
        <v>18</v>
      </c>
      <c r="M377" s="237">
        <f t="shared" si="175"/>
        <v>13</v>
      </c>
      <c r="N377" s="237">
        <f t="shared" si="178"/>
        <v>5</v>
      </c>
      <c r="O377" s="179" t="str">
        <f t="shared" si="186"/>
        <v>30%</v>
      </c>
      <c r="P377" s="179">
        <f t="shared" si="179"/>
        <v>1.5</v>
      </c>
      <c r="Q377" s="179">
        <v>0.1</v>
      </c>
      <c r="R377" s="237">
        <f t="shared" ref="R377:R381" si="188">IF(M377&gt;=L377,(M377+P377),M377+Q377)</f>
        <v>13.1</v>
      </c>
      <c r="S377" s="237">
        <f t="shared" si="183"/>
        <v>13.1</v>
      </c>
      <c r="T377" s="299">
        <f t="shared" si="187"/>
        <v>13.1</v>
      </c>
    </row>
    <row r="378" spans="1:20" x14ac:dyDescent="0.3">
      <c r="A378" s="298">
        <v>368</v>
      </c>
      <c r="B378" s="235" t="s">
        <v>274</v>
      </c>
      <c r="C378" s="235">
        <v>151</v>
      </c>
      <c r="D378" s="236"/>
      <c r="E378" s="242"/>
      <c r="F378" s="179"/>
      <c r="G378" s="179">
        <v>19</v>
      </c>
      <c r="H378" s="238">
        <v>19</v>
      </c>
      <c r="I378" s="179">
        <v>85</v>
      </c>
      <c r="J378" s="179">
        <v>69</v>
      </c>
      <c r="K378" s="238">
        <f t="shared" si="184"/>
        <v>66</v>
      </c>
      <c r="L378" s="239">
        <f t="shared" si="170"/>
        <v>16</v>
      </c>
      <c r="M378" s="237">
        <f t="shared" si="175"/>
        <v>19</v>
      </c>
      <c r="N378" s="237">
        <f t="shared" si="178"/>
        <v>-3</v>
      </c>
      <c r="O378" s="179" t="str">
        <f t="shared" si="186"/>
        <v>50%</v>
      </c>
      <c r="P378" s="179">
        <f t="shared" si="179"/>
        <v>-1.5</v>
      </c>
      <c r="Q378" s="179">
        <v>0.1</v>
      </c>
      <c r="R378" s="237">
        <f t="shared" si="188"/>
        <v>17.5</v>
      </c>
      <c r="S378" s="237">
        <f t="shared" si="183"/>
        <v>17.5</v>
      </c>
      <c r="T378" s="299">
        <f t="shared" si="187"/>
        <v>17.5</v>
      </c>
    </row>
    <row r="379" spans="1:20" x14ac:dyDescent="0.3">
      <c r="A379" s="298">
        <v>369</v>
      </c>
      <c r="B379" s="235" t="s">
        <v>277</v>
      </c>
      <c r="C379" s="235">
        <v>206</v>
      </c>
      <c r="D379" s="236"/>
      <c r="E379" s="179"/>
      <c r="F379" s="179"/>
      <c r="G379" s="179">
        <v>16.100000000000001</v>
      </c>
      <c r="H379" s="238">
        <f>G379</f>
        <v>16.100000000000001</v>
      </c>
      <c r="I379" s="179">
        <v>90</v>
      </c>
      <c r="J379" s="179">
        <v>70</v>
      </c>
      <c r="K379" s="238">
        <f t="shared" si="184"/>
        <v>73.900000000000006</v>
      </c>
      <c r="L379" s="239">
        <f t="shared" si="170"/>
        <v>20</v>
      </c>
      <c r="M379" s="237">
        <f t="shared" si="175"/>
        <v>16.100000000000001</v>
      </c>
      <c r="N379" s="237">
        <f t="shared" si="178"/>
        <v>3.8999999999999986</v>
      </c>
      <c r="O379" s="179" t="str">
        <f t="shared" si="186"/>
        <v>50%</v>
      </c>
      <c r="P379" s="179">
        <f t="shared" si="179"/>
        <v>1.9499999999999993</v>
      </c>
      <c r="Q379" s="179">
        <v>0.1</v>
      </c>
      <c r="R379" s="237">
        <f t="shared" si="188"/>
        <v>16.200000000000003</v>
      </c>
      <c r="S379" s="237">
        <f t="shared" si="183"/>
        <v>16.200000000000003</v>
      </c>
      <c r="T379" s="299">
        <f t="shared" si="187"/>
        <v>16.200000000000003</v>
      </c>
    </row>
    <row r="380" spans="1:20" x14ac:dyDescent="0.3">
      <c r="A380" s="298">
        <v>370</v>
      </c>
      <c r="B380" s="72" t="s">
        <v>447</v>
      </c>
      <c r="C380" s="72">
        <v>433</v>
      </c>
      <c r="D380" s="252" t="s">
        <v>20</v>
      </c>
      <c r="E380" s="255"/>
      <c r="F380" s="254"/>
      <c r="G380" s="31">
        <v>8</v>
      </c>
      <c r="H380" s="31">
        <v>8</v>
      </c>
      <c r="I380" s="31">
        <v>91</v>
      </c>
      <c r="J380" s="31">
        <v>70</v>
      </c>
      <c r="K380" s="31">
        <f t="shared" si="184"/>
        <v>83</v>
      </c>
      <c r="L380" s="31">
        <f t="shared" si="170"/>
        <v>21</v>
      </c>
      <c r="M380" s="31">
        <f t="shared" si="175"/>
        <v>8</v>
      </c>
      <c r="N380" s="31">
        <f t="shared" si="178"/>
        <v>13</v>
      </c>
      <c r="O380" s="31" t="str">
        <f t="shared" si="186"/>
        <v>30%</v>
      </c>
      <c r="P380" s="31">
        <f t="shared" si="179"/>
        <v>3.9</v>
      </c>
      <c r="Q380" s="179">
        <v>0.1</v>
      </c>
      <c r="R380" s="31">
        <f t="shared" si="188"/>
        <v>8.1</v>
      </c>
      <c r="S380" s="31">
        <f t="shared" si="183"/>
        <v>8.1</v>
      </c>
      <c r="T380" s="300">
        <f t="shared" si="187"/>
        <v>8.1</v>
      </c>
    </row>
    <row r="381" spans="1:20" x14ac:dyDescent="0.3">
      <c r="A381" s="298">
        <v>371</v>
      </c>
      <c r="B381" s="235" t="s">
        <v>279</v>
      </c>
      <c r="C381" s="235">
        <v>381</v>
      </c>
      <c r="D381" s="236"/>
      <c r="E381" s="242"/>
      <c r="F381" s="179"/>
      <c r="G381" s="238">
        <v>17.7</v>
      </c>
      <c r="H381" s="238">
        <f>G381</f>
        <v>17.7</v>
      </c>
      <c r="I381" s="179">
        <v>83</v>
      </c>
      <c r="J381" s="179">
        <v>69</v>
      </c>
      <c r="K381" s="238">
        <f t="shared" si="184"/>
        <v>65.3</v>
      </c>
      <c r="L381" s="265" t="s">
        <v>280</v>
      </c>
      <c r="M381" s="237">
        <f t="shared" si="175"/>
        <v>17.7</v>
      </c>
      <c r="N381" s="237">
        <f t="shared" si="178"/>
        <v>0.30000000000000071</v>
      </c>
      <c r="O381" s="179" t="str">
        <f t="shared" si="186"/>
        <v>50%</v>
      </c>
      <c r="P381" s="179">
        <f t="shared" si="179"/>
        <v>0.15000000000000036</v>
      </c>
      <c r="Q381" s="179">
        <v>0.1</v>
      </c>
      <c r="R381" s="237">
        <f t="shared" si="188"/>
        <v>17.8</v>
      </c>
      <c r="S381" s="237">
        <f t="shared" si="183"/>
        <v>17.8</v>
      </c>
      <c r="T381" s="299">
        <f t="shared" si="187"/>
        <v>17.8</v>
      </c>
    </row>
    <row r="382" spans="1:20" x14ac:dyDescent="0.3">
      <c r="A382" s="298">
        <v>372</v>
      </c>
      <c r="B382" s="235" t="s">
        <v>281</v>
      </c>
      <c r="C382" s="235">
        <v>119</v>
      </c>
      <c r="D382" s="236"/>
      <c r="E382" s="179"/>
      <c r="F382" s="179"/>
      <c r="G382" s="238">
        <v>11.7</v>
      </c>
      <c r="H382" s="238">
        <f>G382</f>
        <v>11.7</v>
      </c>
      <c r="I382" s="179"/>
      <c r="J382" s="179"/>
      <c r="K382" s="238">
        <f t="shared" si="184"/>
        <v>-11.7</v>
      </c>
      <c r="L382" s="239">
        <f>I382-J382</f>
        <v>0</v>
      </c>
      <c r="M382" s="237">
        <f t="shared" si="175"/>
        <v>11.7</v>
      </c>
      <c r="N382" s="237">
        <f t="shared" si="178"/>
        <v>-11.7</v>
      </c>
      <c r="O382" s="179" t="str">
        <f t="shared" si="186"/>
        <v>30%</v>
      </c>
      <c r="P382" s="179">
        <f t="shared" si="179"/>
        <v>-3.51</v>
      </c>
      <c r="Q382" s="179">
        <v>0.1</v>
      </c>
      <c r="R382" s="179">
        <v>11.7</v>
      </c>
      <c r="S382" s="237">
        <f t="shared" si="183"/>
        <v>11.7</v>
      </c>
      <c r="T382" s="299">
        <f t="shared" si="187"/>
        <v>11.7</v>
      </c>
    </row>
    <row r="383" spans="1:20" x14ac:dyDescent="0.3">
      <c r="A383" s="298">
        <v>373</v>
      </c>
      <c r="B383" s="72" t="s">
        <v>282</v>
      </c>
      <c r="C383" s="72">
        <v>84</v>
      </c>
      <c r="D383" s="75" t="s">
        <v>24</v>
      </c>
      <c r="E383" s="76"/>
      <c r="F383" s="31"/>
      <c r="G383" s="166">
        <v>12</v>
      </c>
      <c r="H383" s="246">
        <v>12</v>
      </c>
      <c r="I383" s="31">
        <v>80</v>
      </c>
      <c r="J383" s="31">
        <v>70</v>
      </c>
      <c r="K383" s="246">
        <f t="shared" si="184"/>
        <v>68</v>
      </c>
      <c r="L383" s="247">
        <f>I383-J383</f>
        <v>10</v>
      </c>
      <c r="M383" s="166">
        <f t="shared" si="175"/>
        <v>12</v>
      </c>
      <c r="N383" s="166">
        <f t="shared" si="178"/>
        <v>-2</v>
      </c>
      <c r="O383" s="31" t="str">
        <f t="shared" si="186"/>
        <v>30%</v>
      </c>
      <c r="P383" s="31">
        <f t="shared" si="179"/>
        <v>-0.6</v>
      </c>
      <c r="Q383" s="179">
        <v>0.1</v>
      </c>
      <c r="R383" s="166">
        <f>IF(M383&gt;=L383,(M383+P383),M383+Q383)</f>
        <v>11.4</v>
      </c>
      <c r="S383" s="166">
        <f t="shared" si="183"/>
        <v>11.4</v>
      </c>
      <c r="T383" s="300">
        <v>11</v>
      </c>
    </row>
    <row r="384" spans="1:20" x14ac:dyDescent="0.3">
      <c r="A384" s="298">
        <v>374</v>
      </c>
      <c r="B384" s="235" t="s">
        <v>283</v>
      </c>
      <c r="C384" s="235">
        <v>152</v>
      </c>
      <c r="D384" s="236" t="s">
        <v>24</v>
      </c>
      <c r="E384" s="179"/>
      <c r="F384" s="179"/>
      <c r="G384" s="179">
        <v>12.4</v>
      </c>
      <c r="H384" s="238">
        <f>G384</f>
        <v>12.4</v>
      </c>
      <c r="I384" s="179"/>
      <c r="J384" s="179"/>
      <c r="K384" s="238">
        <f t="shared" si="184"/>
        <v>-12.4</v>
      </c>
      <c r="L384" s="239"/>
      <c r="M384" s="237">
        <f t="shared" si="175"/>
        <v>12.4</v>
      </c>
      <c r="N384" s="237">
        <f t="shared" si="178"/>
        <v>-12.4</v>
      </c>
      <c r="O384" s="179" t="str">
        <f t="shared" si="186"/>
        <v>30%</v>
      </c>
      <c r="P384" s="179">
        <f t="shared" si="179"/>
        <v>-3.7199999999999998</v>
      </c>
      <c r="Q384" s="179">
        <v>0.1</v>
      </c>
      <c r="R384" s="179">
        <v>12.4</v>
      </c>
      <c r="S384" s="237">
        <f t="shared" si="183"/>
        <v>12.4</v>
      </c>
      <c r="T384" s="299">
        <f t="shared" ref="T384:T398" si="189">S384</f>
        <v>12.4</v>
      </c>
    </row>
    <row r="385" spans="1:20" x14ac:dyDescent="0.3">
      <c r="A385" s="298">
        <v>375</v>
      </c>
      <c r="B385" s="235" t="s">
        <v>284</v>
      </c>
      <c r="C385" s="235">
        <v>284</v>
      </c>
      <c r="D385" s="236"/>
      <c r="E385" s="179"/>
      <c r="F385" s="179"/>
      <c r="G385" s="237">
        <v>24</v>
      </c>
      <c r="H385" s="238">
        <v>24</v>
      </c>
      <c r="I385" s="179"/>
      <c r="J385" s="179"/>
      <c r="K385" s="238">
        <f t="shared" si="184"/>
        <v>-24</v>
      </c>
      <c r="L385" s="239">
        <f t="shared" ref="L385:L446" si="190">I385-J385</f>
        <v>0</v>
      </c>
      <c r="M385" s="237">
        <f t="shared" si="175"/>
        <v>24</v>
      </c>
      <c r="N385" s="237">
        <f t="shared" si="178"/>
        <v>-24</v>
      </c>
      <c r="O385" s="179" t="str">
        <f t="shared" si="186"/>
        <v>70%</v>
      </c>
      <c r="P385" s="179">
        <f t="shared" si="179"/>
        <v>-16.799999999999997</v>
      </c>
      <c r="Q385" s="179">
        <v>0.1</v>
      </c>
      <c r="R385" s="179">
        <v>24</v>
      </c>
      <c r="S385" s="237">
        <f t="shared" si="183"/>
        <v>24</v>
      </c>
      <c r="T385" s="299">
        <f t="shared" si="189"/>
        <v>24</v>
      </c>
    </row>
    <row r="386" spans="1:20" x14ac:dyDescent="0.3">
      <c r="A386" s="298">
        <v>376</v>
      </c>
      <c r="B386" s="235" t="s">
        <v>285</v>
      </c>
      <c r="C386" s="235">
        <v>298</v>
      </c>
      <c r="D386" s="236"/>
      <c r="E386" s="242"/>
      <c r="F386" s="179"/>
      <c r="G386" s="237">
        <v>24</v>
      </c>
      <c r="H386" s="238">
        <v>24</v>
      </c>
      <c r="I386" s="179">
        <v>107</v>
      </c>
      <c r="J386" s="179">
        <v>70</v>
      </c>
      <c r="K386" s="238">
        <f t="shared" si="184"/>
        <v>83</v>
      </c>
      <c r="L386" s="239">
        <f t="shared" si="190"/>
        <v>37</v>
      </c>
      <c r="M386" s="237">
        <f t="shared" si="175"/>
        <v>24</v>
      </c>
      <c r="N386" s="237">
        <f t="shared" si="178"/>
        <v>13</v>
      </c>
      <c r="O386" s="179" t="str">
        <f t="shared" si="186"/>
        <v>70%</v>
      </c>
      <c r="P386" s="179">
        <f t="shared" si="179"/>
        <v>9.1</v>
      </c>
      <c r="Q386" s="179">
        <v>0.1</v>
      </c>
      <c r="R386" s="237">
        <f t="shared" ref="R386:R391" si="191">IF(M386&gt;=L386,(M386+P386),M386+Q386)</f>
        <v>24.1</v>
      </c>
      <c r="S386" s="237">
        <f t="shared" si="183"/>
        <v>24.1</v>
      </c>
      <c r="T386" s="299">
        <f t="shared" si="189"/>
        <v>24.1</v>
      </c>
    </row>
    <row r="387" spans="1:20" x14ac:dyDescent="0.3">
      <c r="A387" s="298">
        <v>377</v>
      </c>
      <c r="B387" s="72" t="s">
        <v>286</v>
      </c>
      <c r="C387" s="72">
        <v>286</v>
      </c>
      <c r="D387" s="75"/>
      <c r="E387" s="76"/>
      <c r="F387" s="31"/>
      <c r="G387" s="166">
        <v>14.1</v>
      </c>
      <c r="H387" s="246">
        <v>14</v>
      </c>
      <c r="I387" s="31">
        <v>95</v>
      </c>
      <c r="J387" s="31">
        <v>70</v>
      </c>
      <c r="K387" s="246">
        <f t="shared" si="184"/>
        <v>81</v>
      </c>
      <c r="L387" s="247">
        <f t="shared" si="190"/>
        <v>25</v>
      </c>
      <c r="M387" s="166">
        <f t="shared" si="175"/>
        <v>14.1</v>
      </c>
      <c r="N387" s="166">
        <f t="shared" si="178"/>
        <v>10.9</v>
      </c>
      <c r="O387" s="31" t="str">
        <f t="shared" si="186"/>
        <v>50%</v>
      </c>
      <c r="P387" s="31">
        <f t="shared" si="179"/>
        <v>5.45</v>
      </c>
      <c r="Q387" s="179">
        <v>0.1</v>
      </c>
      <c r="R387" s="166">
        <f t="shared" si="191"/>
        <v>14.2</v>
      </c>
      <c r="S387" s="166">
        <f t="shared" si="183"/>
        <v>14.2</v>
      </c>
      <c r="T387" s="300">
        <f t="shared" si="189"/>
        <v>14.2</v>
      </c>
    </row>
    <row r="388" spans="1:20" x14ac:dyDescent="0.3">
      <c r="A388" s="298">
        <v>378</v>
      </c>
      <c r="B388" s="236" t="s">
        <v>287</v>
      </c>
      <c r="C388" s="235">
        <v>382</v>
      </c>
      <c r="D388" s="236" t="s">
        <v>65</v>
      </c>
      <c r="E388" s="242"/>
      <c r="F388" s="179"/>
      <c r="G388" s="179">
        <v>8</v>
      </c>
      <c r="H388" s="179">
        <v>8</v>
      </c>
      <c r="I388" s="179">
        <v>76</v>
      </c>
      <c r="J388" s="179">
        <v>70</v>
      </c>
      <c r="K388" s="179">
        <f t="shared" si="184"/>
        <v>68</v>
      </c>
      <c r="L388" s="179">
        <f t="shared" si="190"/>
        <v>6</v>
      </c>
      <c r="M388" s="179">
        <f t="shared" si="175"/>
        <v>8</v>
      </c>
      <c r="N388" s="179">
        <f t="shared" si="178"/>
        <v>-2</v>
      </c>
      <c r="O388" s="179" t="str">
        <f t="shared" si="186"/>
        <v>30%</v>
      </c>
      <c r="P388" s="179">
        <f t="shared" si="179"/>
        <v>-0.6</v>
      </c>
      <c r="Q388" s="179">
        <v>0.1</v>
      </c>
      <c r="R388" s="179">
        <f t="shared" si="191"/>
        <v>7.4</v>
      </c>
      <c r="S388" s="179">
        <f t="shared" si="183"/>
        <v>7.4</v>
      </c>
      <c r="T388" s="299">
        <f t="shared" si="189"/>
        <v>7.4</v>
      </c>
    </row>
    <row r="389" spans="1:20" x14ac:dyDescent="0.3">
      <c r="A389" s="298">
        <v>379</v>
      </c>
      <c r="B389" s="235" t="s">
        <v>288</v>
      </c>
      <c r="C389" s="235">
        <v>218</v>
      </c>
      <c r="D389" s="236" t="s">
        <v>34</v>
      </c>
      <c r="E389" s="242"/>
      <c r="F389" s="179"/>
      <c r="G389" s="179">
        <v>15</v>
      </c>
      <c r="H389" s="238">
        <v>15</v>
      </c>
      <c r="I389" s="179">
        <v>93</v>
      </c>
      <c r="J389" s="179">
        <v>70</v>
      </c>
      <c r="K389" s="238">
        <f t="shared" si="184"/>
        <v>78</v>
      </c>
      <c r="L389" s="239">
        <f t="shared" si="190"/>
        <v>23</v>
      </c>
      <c r="M389" s="237">
        <f t="shared" si="175"/>
        <v>15</v>
      </c>
      <c r="N389" s="237">
        <f t="shared" si="178"/>
        <v>8</v>
      </c>
      <c r="O389" s="179" t="str">
        <f t="shared" si="186"/>
        <v>50%</v>
      </c>
      <c r="P389" s="179">
        <f t="shared" si="179"/>
        <v>4</v>
      </c>
      <c r="Q389" s="179">
        <v>0.1</v>
      </c>
      <c r="R389" s="237">
        <f t="shared" si="191"/>
        <v>15.1</v>
      </c>
      <c r="S389" s="237">
        <f t="shared" si="183"/>
        <v>15.1</v>
      </c>
      <c r="T389" s="299">
        <f t="shared" si="189"/>
        <v>15.1</v>
      </c>
    </row>
    <row r="390" spans="1:20" x14ac:dyDescent="0.3">
      <c r="A390" s="298">
        <v>380</v>
      </c>
      <c r="B390" s="235" t="s">
        <v>289</v>
      </c>
      <c r="C390" s="235">
        <v>193</v>
      </c>
      <c r="D390" s="236" t="s">
        <v>65</v>
      </c>
      <c r="E390" s="242"/>
      <c r="F390" s="179"/>
      <c r="G390" s="179">
        <v>18</v>
      </c>
      <c r="H390" s="238">
        <v>18</v>
      </c>
      <c r="I390" s="179">
        <v>101</v>
      </c>
      <c r="J390" s="179">
        <v>70</v>
      </c>
      <c r="K390" s="238">
        <f t="shared" si="184"/>
        <v>83</v>
      </c>
      <c r="L390" s="239">
        <f t="shared" si="190"/>
        <v>31</v>
      </c>
      <c r="M390" s="237">
        <f t="shared" si="175"/>
        <v>18</v>
      </c>
      <c r="N390" s="237">
        <f t="shared" si="178"/>
        <v>13</v>
      </c>
      <c r="O390" s="179" t="str">
        <f t="shared" si="186"/>
        <v>50%</v>
      </c>
      <c r="P390" s="179">
        <f t="shared" si="179"/>
        <v>6.5</v>
      </c>
      <c r="Q390" s="179">
        <v>0.1</v>
      </c>
      <c r="R390" s="237">
        <f t="shared" si="191"/>
        <v>18.100000000000001</v>
      </c>
      <c r="S390" s="237">
        <f t="shared" si="183"/>
        <v>18.100000000000001</v>
      </c>
      <c r="T390" s="299">
        <f t="shared" si="189"/>
        <v>18.100000000000001</v>
      </c>
    </row>
    <row r="391" spans="1:20" x14ac:dyDescent="0.3">
      <c r="A391" s="298">
        <v>381</v>
      </c>
      <c r="B391" s="235" t="s">
        <v>293</v>
      </c>
      <c r="C391" s="235">
        <v>383</v>
      </c>
      <c r="D391" s="236"/>
      <c r="E391" s="242"/>
      <c r="F391" s="179"/>
      <c r="G391" s="237">
        <v>11</v>
      </c>
      <c r="H391" s="238">
        <v>11</v>
      </c>
      <c r="I391" s="179">
        <v>80</v>
      </c>
      <c r="J391" s="179">
        <v>70</v>
      </c>
      <c r="K391" s="238">
        <f t="shared" si="184"/>
        <v>69</v>
      </c>
      <c r="L391" s="239">
        <f t="shared" si="190"/>
        <v>10</v>
      </c>
      <c r="M391" s="237">
        <f t="shared" si="175"/>
        <v>11</v>
      </c>
      <c r="N391" s="237">
        <f t="shared" si="178"/>
        <v>-1</v>
      </c>
      <c r="O391" s="179" t="str">
        <f>IF(M391&gt;=19.5,"70%",IF(M391&gt;=13.5,"50%",IF(M391&gt;=5.5,"30%",IF(M391&gt;=0.1,"15%"))))</f>
        <v>30%</v>
      </c>
      <c r="P391" s="179">
        <f t="shared" si="179"/>
        <v>-0.3</v>
      </c>
      <c r="Q391" s="179">
        <v>0.1</v>
      </c>
      <c r="R391" s="237">
        <f t="shared" si="191"/>
        <v>10.7</v>
      </c>
      <c r="S391" s="237">
        <f t="shared" si="183"/>
        <v>10.7</v>
      </c>
      <c r="T391" s="299">
        <f t="shared" si="189"/>
        <v>10.7</v>
      </c>
    </row>
    <row r="392" spans="1:20" x14ac:dyDescent="0.3">
      <c r="A392" s="298">
        <v>382</v>
      </c>
      <c r="B392" s="235" t="s">
        <v>295</v>
      </c>
      <c r="C392" s="235">
        <v>95</v>
      </c>
      <c r="D392" s="236"/>
      <c r="E392" s="179"/>
      <c r="F392" s="179"/>
      <c r="G392" s="237">
        <v>24.1</v>
      </c>
      <c r="H392" s="238">
        <f>G392</f>
        <v>24.1</v>
      </c>
      <c r="I392" s="179"/>
      <c r="J392" s="179"/>
      <c r="K392" s="238">
        <f t="shared" si="184"/>
        <v>-24.1</v>
      </c>
      <c r="L392" s="239">
        <f t="shared" si="190"/>
        <v>0</v>
      </c>
      <c r="M392" s="237">
        <f t="shared" si="175"/>
        <v>24.1</v>
      </c>
      <c r="N392" s="237">
        <f t="shared" si="178"/>
        <v>-24.1</v>
      </c>
      <c r="O392" s="179" t="str">
        <f>IF(M392&gt;=19.5,"70%",IF(M392&gt;=13.5,"50%",IF(M392&gt;=5.5,"30%",IF(M392&gt;=0.1,"15%"))))</f>
        <v>70%</v>
      </c>
      <c r="P392" s="179">
        <f t="shared" si="179"/>
        <v>-16.87</v>
      </c>
      <c r="Q392" s="179">
        <v>0.1</v>
      </c>
      <c r="R392" s="179">
        <v>24.1</v>
      </c>
      <c r="S392" s="237">
        <f t="shared" si="183"/>
        <v>24.1</v>
      </c>
      <c r="T392" s="299">
        <f t="shared" si="189"/>
        <v>24.1</v>
      </c>
    </row>
    <row r="393" spans="1:20" x14ac:dyDescent="0.3">
      <c r="A393" s="298">
        <v>383</v>
      </c>
      <c r="B393" s="235" t="s">
        <v>296</v>
      </c>
      <c r="C393" s="235">
        <v>187</v>
      </c>
      <c r="D393" s="236"/>
      <c r="E393" s="179"/>
      <c r="F393" s="179"/>
      <c r="G393" s="179">
        <v>24</v>
      </c>
      <c r="H393" s="238">
        <f>G393</f>
        <v>24</v>
      </c>
      <c r="I393" s="179"/>
      <c r="J393" s="179"/>
      <c r="K393" s="238">
        <f t="shared" si="184"/>
        <v>-24</v>
      </c>
      <c r="L393" s="239">
        <f t="shared" si="190"/>
        <v>0</v>
      </c>
      <c r="M393" s="237">
        <f t="shared" si="175"/>
        <v>24</v>
      </c>
      <c r="N393" s="237">
        <f t="shared" si="178"/>
        <v>-24</v>
      </c>
      <c r="O393" s="179" t="str">
        <f>IF(M393&gt;=19.5,"70%",IF(M393&gt;=13.5,"50%",IF(M393&gt;=5.5,"30%",IF(M393&gt;=0.1,"15%"))))</f>
        <v>70%</v>
      </c>
      <c r="P393" s="179">
        <f t="shared" si="179"/>
        <v>-16.799999999999997</v>
      </c>
      <c r="Q393" s="179">
        <v>0.1</v>
      </c>
      <c r="R393" s="179">
        <v>24</v>
      </c>
      <c r="S393" s="237">
        <f t="shared" si="183"/>
        <v>24</v>
      </c>
      <c r="T393" s="299">
        <f t="shared" si="189"/>
        <v>24</v>
      </c>
    </row>
    <row r="394" spans="1:20" x14ac:dyDescent="0.3">
      <c r="A394" s="298">
        <v>384</v>
      </c>
      <c r="B394" s="236" t="s">
        <v>297</v>
      </c>
      <c r="C394" s="235">
        <v>384</v>
      </c>
      <c r="D394" s="236" t="s">
        <v>65</v>
      </c>
      <c r="E394" s="242"/>
      <c r="F394" s="179"/>
      <c r="G394" s="179">
        <v>18</v>
      </c>
      <c r="H394" s="179">
        <v>18</v>
      </c>
      <c r="I394" s="179">
        <v>86</v>
      </c>
      <c r="J394" s="179">
        <v>69</v>
      </c>
      <c r="K394" s="179">
        <f t="shared" si="184"/>
        <v>68</v>
      </c>
      <c r="L394" s="179">
        <f t="shared" si="190"/>
        <v>17</v>
      </c>
      <c r="M394" s="179">
        <f t="shared" si="175"/>
        <v>18</v>
      </c>
      <c r="N394" s="179">
        <f t="shared" si="178"/>
        <v>-1</v>
      </c>
      <c r="O394" s="179" t="str">
        <f>IF(M394&gt;=19.5,"70%",IF(M394&gt;=13.5,"50%",IF(M394&gt;=5.5,"30%",IF(M394&gt;=0.1,"15%"))))</f>
        <v>50%</v>
      </c>
      <c r="P394" s="179">
        <f t="shared" si="179"/>
        <v>-0.5</v>
      </c>
      <c r="Q394" s="179">
        <v>0.1</v>
      </c>
      <c r="R394" s="179">
        <f>IF(M394&gt;=L394,(M394+P394),M394+Q394)</f>
        <v>17.5</v>
      </c>
      <c r="S394" s="179">
        <f t="shared" si="183"/>
        <v>17.5</v>
      </c>
      <c r="T394" s="299">
        <f t="shared" si="189"/>
        <v>17.5</v>
      </c>
    </row>
    <row r="395" spans="1:20" x14ac:dyDescent="0.3">
      <c r="A395" s="298">
        <v>385</v>
      </c>
      <c r="B395" s="235" t="s">
        <v>298</v>
      </c>
      <c r="C395" s="235">
        <v>123</v>
      </c>
      <c r="D395" s="236" t="s">
        <v>24</v>
      </c>
      <c r="E395" s="274"/>
      <c r="F395" s="179"/>
      <c r="G395" s="237">
        <v>5</v>
      </c>
      <c r="H395" s="238">
        <f>G395</f>
        <v>5</v>
      </c>
      <c r="I395" s="179">
        <v>80</v>
      </c>
      <c r="J395" s="179">
        <v>70</v>
      </c>
      <c r="K395" s="238">
        <f t="shared" si="184"/>
        <v>75</v>
      </c>
      <c r="L395" s="239">
        <f t="shared" si="190"/>
        <v>10</v>
      </c>
      <c r="M395" s="237">
        <f t="shared" si="175"/>
        <v>5</v>
      </c>
      <c r="N395" s="237">
        <f t="shared" si="178"/>
        <v>5</v>
      </c>
      <c r="O395" s="244">
        <v>0.3</v>
      </c>
      <c r="P395" s="179">
        <f t="shared" si="179"/>
        <v>1.5</v>
      </c>
      <c r="Q395" s="179">
        <v>0.1</v>
      </c>
      <c r="R395" s="237">
        <f>IF(M395&gt;=L395,(M395+P395),M395+Q395)</f>
        <v>5.0999999999999996</v>
      </c>
      <c r="S395" s="237">
        <f t="shared" si="183"/>
        <v>5.0999999999999996</v>
      </c>
      <c r="T395" s="299">
        <f t="shared" si="189"/>
        <v>5.0999999999999996</v>
      </c>
    </row>
    <row r="396" spans="1:20" x14ac:dyDescent="0.3">
      <c r="A396" s="298">
        <v>386</v>
      </c>
      <c r="B396" s="235" t="s">
        <v>299</v>
      </c>
      <c r="C396" s="235">
        <v>78</v>
      </c>
      <c r="D396" s="236" t="s">
        <v>45</v>
      </c>
      <c r="E396" s="179"/>
      <c r="F396" s="179"/>
      <c r="G396" s="237">
        <v>16.600000000000001</v>
      </c>
      <c r="H396" s="238">
        <f>G396</f>
        <v>16.600000000000001</v>
      </c>
      <c r="I396" s="179"/>
      <c r="J396" s="179"/>
      <c r="K396" s="238">
        <f t="shared" si="184"/>
        <v>-16.600000000000001</v>
      </c>
      <c r="L396" s="239">
        <f t="shared" si="190"/>
        <v>0</v>
      </c>
      <c r="M396" s="237">
        <f t="shared" si="175"/>
        <v>16.600000000000001</v>
      </c>
      <c r="N396" s="237">
        <f t="shared" si="178"/>
        <v>-16.600000000000001</v>
      </c>
      <c r="O396" s="179" t="str">
        <f t="shared" ref="O396:O415" si="192">IF(M396&gt;=19.5,"70%",IF(M396&gt;=13.5,"50%",IF(M396&gt;=5.5,"30%",IF(M396&gt;=0.1,"15%"))))</f>
        <v>50%</v>
      </c>
      <c r="P396" s="179">
        <f t="shared" si="179"/>
        <v>-8.3000000000000007</v>
      </c>
      <c r="Q396" s="179">
        <v>0.1</v>
      </c>
      <c r="R396" s="179">
        <v>16.600000000000001</v>
      </c>
      <c r="S396" s="237">
        <f t="shared" si="183"/>
        <v>16.600000000000001</v>
      </c>
      <c r="T396" s="299">
        <f t="shared" si="189"/>
        <v>16.600000000000001</v>
      </c>
    </row>
    <row r="397" spans="1:20" x14ac:dyDescent="0.3">
      <c r="A397" s="298">
        <v>387</v>
      </c>
      <c r="B397" s="235" t="s">
        <v>300</v>
      </c>
      <c r="C397" s="235">
        <v>263</v>
      </c>
      <c r="D397" s="236" t="s">
        <v>65</v>
      </c>
      <c r="E397" s="245"/>
      <c r="F397" s="179"/>
      <c r="G397" s="179">
        <v>9</v>
      </c>
      <c r="H397" s="238">
        <v>9</v>
      </c>
      <c r="I397" s="179">
        <v>83</v>
      </c>
      <c r="J397" s="179">
        <v>70</v>
      </c>
      <c r="K397" s="238">
        <f t="shared" si="184"/>
        <v>74</v>
      </c>
      <c r="L397" s="239">
        <f t="shared" si="190"/>
        <v>13</v>
      </c>
      <c r="M397" s="237">
        <f t="shared" si="175"/>
        <v>9</v>
      </c>
      <c r="N397" s="237">
        <f t="shared" si="178"/>
        <v>4</v>
      </c>
      <c r="O397" s="179" t="str">
        <f t="shared" si="192"/>
        <v>30%</v>
      </c>
      <c r="P397" s="179">
        <f t="shared" si="179"/>
        <v>1.2</v>
      </c>
      <c r="Q397" s="179">
        <v>0.1</v>
      </c>
      <c r="R397" s="237">
        <f>IF(M397&gt;=L397,(M397+P397),M397+Q397)</f>
        <v>9.1</v>
      </c>
      <c r="S397" s="237">
        <f t="shared" si="183"/>
        <v>9.1</v>
      </c>
      <c r="T397" s="299">
        <f t="shared" si="189"/>
        <v>9.1</v>
      </c>
    </row>
    <row r="398" spans="1:20" x14ac:dyDescent="0.3">
      <c r="A398" s="298">
        <v>388</v>
      </c>
      <c r="B398" s="235" t="s">
        <v>301</v>
      </c>
      <c r="C398" s="235">
        <v>257</v>
      </c>
      <c r="D398" s="236" t="s">
        <v>65</v>
      </c>
      <c r="E398" s="242"/>
      <c r="F398" s="179"/>
      <c r="G398" s="237">
        <v>12</v>
      </c>
      <c r="H398" s="238">
        <v>12</v>
      </c>
      <c r="I398" s="179">
        <v>87</v>
      </c>
      <c r="J398" s="179">
        <v>70</v>
      </c>
      <c r="K398" s="238">
        <f t="shared" si="184"/>
        <v>75</v>
      </c>
      <c r="L398" s="239">
        <f t="shared" si="190"/>
        <v>17</v>
      </c>
      <c r="M398" s="237">
        <f t="shared" si="175"/>
        <v>12</v>
      </c>
      <c r="N398" s="237">
        <f t="shared" si="178"/>
        <v>5</v>
      </c>
      <c r="O398" s="179" t="str">
        <f t="shared" si="192"/>
        <v>30%</v>
      </c>
      <c r="P398" s="179">
        <f t="shared" si="179"/>
        <v>1.5</v>
      </c>
      <c r="Q398" s="179">
        <v>0.1</v>
      </c>
      <c r="R398" s="237">
        <f>IF(M398&gt;=L398,(M398+P398),M398+Q398)</f>
        <v>12.1</v>
      </c>
      <c r="S398" s="237">
        <f t="shared" si="183"/>
        <v>12.1</v>
      </c>
      <c r="T398" s="299">
        <f t="shared" si="189"/>
        <v>12.1</v>
      </c>
    </row>
    <row r="399" spans="1:20" x14ac:dyDescent="0.3">
      <c r="A399" s="298">
        <v>389</v>
      </c>
      <c r="B399" s="235" t="s">
        <v>306</v>
      </c>
      <c r="C399" s="235">
        <v>81</v>
      </c>
      <c r="D399" s="236"/>
      <c r="E399" s="179"/>
      <c r="F399" s="179"/>
      <c r="G399" s="237">
        <v>15</v>
      </c>
      <c r="H399" s="238">
        <f>G399</f>
        <v>15</v>
      </c>
      <c r="I399" s="179"/>
      <c r="J399" s="179"/>
      <c r="K399" s="238">
        <f t="shared" si="184"/>
        <v>-15</v>
      </c>
      <c r="L399" s="239">
        <f t="shared" si="190"/>
        <v>0</v>
      </c>
      <c r="M399" s="237">
        <f t="shared" si="175"/>
        <v>15</v>
      </c>
      <c r="N399" s="237">
        <f t="shared" si="178"/>
        <v>-15</v>
      </c>
      <c r="O399" s="179" t="str">
        <f t="shared" si="192"/>
        <v>50%</v>
      </c>
      <c r="P399" s="179">
        <f t="shared" si="179"/>
        <v>-7.5</v>
      </c>
      <c r="Q399" s="179">
        <v>0.1</v>
      </c>
      <c r="R399" s="179">
        <v>15</v>
      </c>
      <c r="S399" s="237">
        <f t="shared" si="183"/>
        <v>15</v>
      </c>
      <c r="T399" s="299">
        <f>S399</f>
        <v>15</v>
      </c>
    </row>
    <row r="400" spans="1:20" x14ac:dyDescent="0.3">
      <c r="A400" s="298">
        <v>390</v>
      </c>
      <c r="B400" s="252" t="s">
        <v>474</v>
      </c>
      <c r="C400" s="72">
        <v>463</v>
      </c>
      <c r="D400" s="252"/>
      <c r="E400" s="253"/>
      <c r="F400" s="254"/>
      <c r="G400" s="31">
        <v>24.1</v>
      </c>
      <c r="H400" s="31">
        <v>24</v>
      </c>
      <c r="I400" s="31">
        <v>108</v>
      </c>
      <c r="J400" s="31">
        <v>70</v>
      </c>
      <c r="K400" s="31">
        <f t="shared" si="184"/>
        <v>84</v>
      </c>
      <c r="L400" s="31">
        <f t="shared" si="190"/>
        <v>38</v>
      </c>
      <c r="M400" s="31">
        <f t="shared" si="175"/>
        <v>24.1</v>
      </c>
      <c r="N400" s="31">
        <f t="shared" si="178"/>
        <v>13.899999999999999</v>
      </c>
      <c r="O400" s="31" t="str">
        <f t="shared" si="192"/>
        <v>70%</v>
      </c>
      <c r="P400" s="31">
        <f t="shared" si="179"/>
        <v>9.7299999999999986</v>
      </c>
      <c r="Q400" s="179">
        <v>0.1</v>
      </c>
      <c r="R400" s="31">
        <f t="shared" ref="R400:R401" si="193">IF(M400&gt;=L400,(M400+P400),M400+Q400)</f>
        <v>24.200000000000003</v>
      </c>
      <c r="S400" s="31">
        <f t="shared" si="183"/>
        <v>24.200000000000003</v>
      </c>
      <c r="T400" s="302">
        <v>24</v>
      </c>
    </row>
    <row r="401" spans="1:20" x14ac:dyDescent="0.3">
      <c r="A401" s="298">
        <v>391</v>
      </c>
      <c r="B401" s="240" t="s">
        <v>312</v>
      </c>
      <c r="C401" s="235">
        <v>388</v>
      </c>
      <c r="D401" s="241"/>
      <c r="E401" s="242"/>
      <c r="F401" s="243"/>
      <c r="G401" s="179">
        <v>24</v>
      </c>
      <c r="H401" s="179">
        <v>24</v>
      </c>
      <c r="I401" s="179">
        <v>101</v>
      </c>
      <c r="J401" s="179">
        <v>71</v>
      </c>
      <c r="K401" s="179">
        <f t="shared" si="184"/>
        <v>77</v>
      </c>
      <c r="L401" s="179">
        <f t="shared" si="190"/>
        <v>30</v>
      </c>
      <c r="M401" s="179">
        <f t="shared" si="175"/>
        <v>24</v>
      </c>
      <c r="N401" s="179">
        <f t="shared" si="178"/>
        <v>6</v>
      </c>
      <c r="O401" s="179" t="str">
        <f t="shared" si="192"/>
        <v>70%</v>
      </c>
      <c r="P401" s="179">
        <f t="shared" si="179"/>
        <v>4.1999999999999993</v>
      </c>
      <c r="Q401" s="179">
        <v>0.1</v>
      </c>
      <c r="R401" s="179">
        <f t="shared" si="193"/>
        <v>24.1</v>
      </c>
      <c r="S401" s="179">
        <f t="shared" si="183"/>
        <v>24.1</v>
      </c>
      <c r="T401" s="232">
        <v>24</v>
      </c>
    </row>
    <row r="402" spans="1:20" x14ac:dyDescent="0.3">
      <c r="A402" s="298">
        <v>392</v>
      </c>
      <c r="B402" s="235" t="s">
        <v>314</v>
      </c>
      <c r="C402" s="235">
        <v>125</v>
      </c>
      <c r="D402" s="236" t="s">
        <v>45</v>
      </c>
      <c r="E402" s="245"/>
      <c r="F402" s="179"/>
      <c r="G402" s="238">
        <v>17.7</v>
      </c>
      <c r="H402" s="238">
        <f>G402</f>
        <v>17.7</v>
      </c>
      <c r="I402" s="179">
        <v>83</v>
      </c>
      <c r="J402" s="179">
        <v>69</v>
      </c>
      <c r="K402" s="238">
        <f t="shared" si="184"/>
        <v>65.3</v>
      </c>
      <c r="L402" s="239">
        <f t="shared" si="190"/>
        <v>14</v>
      </c>
      <c r="M402" s="237">
        <f t="shared" si="175"/>
        <v>17.7</v>
      </c>
      <c r="N402" s="237">
        <f t="shared" si="178"/>
        <v>-3.6999999999999993</v>
      </c>
      <c r="O402" s="179" t="str">
        <f t="shared" si="192"/>
        <v>50%</v>
      </c>
      <c r="P402" s="179">
        <f t="shared" si="179"/>
        <v>-1.8499999999999996</v>
      </c>
      <c r="Q402" s="179">
        <v>0.1</v>
      </c>
      <c r="R402" s="237">
        <f t="shared" ref="R402:R448" si="194">IF(M402&gt;=L402,(M402+P402),M402+Q402)</f>
        <v>15.85</v>
      </c>
      <c r="S402" s="237">
        <f t="shared" si="183"/>
        <v>15.85</v>
      </c>
      <c r="T402" s="299">
        <f t="shared" ref="T402:T411" si="195">S402</f>
        <v>15.85</v>
      </c>
    </row>
    <row r="403" spans="1:20" x14ac:dyDescent="0.3">
      <c r="A403" s="298">
        <v>393</v>
      </c>
      <c r="B403" s="235" t="s">
        <v>315</v>
      </c>
      <c r="C403" s="235">
        <v>36</v>
      </c>
      <c r="D403" s="236"/>
      <c r="E403" s="179"/>
      <c r="F403" s="179"/>
      <c r="G403" s="237">
        <v>13.6</v>
      </c>
      <c r="H403" s="238">
        <f>G403</f>
        <v>13.6</v>
      </c>
      <c r="I403" s="179"/>
      <c r="J403" s="179"/>
      <c r="K403" s="238">
        <f t="shared" si="184"/>
        <v>-13.6</v>
      </c>
      <c r="L403" s="239">
        <f t="shared" si="190"/>
        <v>0</v>
      </c>
      <c r="M403" s="237">
        <f t="shared" si="175"/>
        <v>13.6</v>
      </c>
      <c r="N403" s="237">
        <f t="shared" si="178"/>
        <v>-13.6</v>
      </c>
      <c r="O403" s="179" t="str">
        <f t="shared" si="192"/>
        <v>50%</v>
      </c>
      <c r="P403" s="179">
        <f t="shared" si="179"/>
        <v>-6.8</v>
      </c>
      <c r="Q403" s="179">
        <v>0.1</v>
      </c>
      <c r="R403" s="237">
        <f t="shared" si="194"/>
        <v>6.8</v>
      </c>
      <c r="S403" s="237">
        <f t="shared" si="183"/>
        <v>13.6</v>
      </c>
      <c r="T403" s="299">
        <f t="shared" si="195"/>
        <v>13.6</v>
      </c>
    </row>
    <row r="404" spans="1:20" x14ac:dyDescent="0.3">
      <c r="A404" s="298">
        <v>394</v>
      </c>
      <c r="B404" s="235" t="s">
        <v>316</v>
      </c>
      <c r="C404" s="235">
        <v>131</v>
      </c>
      <c r="D404" s="236"/>
      <c r="E404" s="179"/>
      <c r="F404" s="179"/>
      <c r="G404" s="179">
        <v>13.6</v>
      </c>
      <c r="H404" s="238">
        <f>G404</f>
        <v>13.6</v>
      </c>
      <c r="I404" s="179"/>
      <c r="J404" s="179"/>
      <c r="K404" s="238">
        <f t="shared" si="184"/>
        <v>-13.6</v>
      </c>
      <c r="L404" s="239">
        <f t="shared" si="190"/>
        <v>0</v>
      </c>
      <c r="M404" s="237">
        <f t="shared" si="175"/>
        <v>13.6</v>
      </c>
      <c r="N404" s="237">
        <f t="shared" si="178"/>
        <v>-13.6</v>
      </c>
      <c r="O404" s="179" t="str">
        <f t="shared" si="192"/>
        <v>50%</v>
      </c>
      <c r="P404" s="179">
        <f t="shared" si="179"/>
        <v>-6.8</v>
      </c>
      <c r="Q404" s="179">
        <v>0.1</v>
      </c>
      <c r="R404" s="237">
        <f t="shared" si="194"/>
        <v>6.8</v>
      </c>
      <c r="S404" s="237">
        <f t="shared" si="183"/>
        <v>13.6</v>
      </c>
      <c r="T404" s="299">
        <f t="shared" si="195"/>
        <v>13.6</v>
      </c>
    </row>
    <row r="405" spans="1:20" x14ac:dyDescent="0.3">
      <c r="A405" s="298">
        <v>395</v>
      </c>
      <c r="B405" s="72" t="s">
        <v>317</v>
      </c>
      <c r="C405" s="72">
        <v>212</v>
      </c>
      <c r="D405" s="75"/>
      <c r="E405" s="247"/>
      <c r="F405" s="31"/>
      <c r="G405" s="31">
        <v>10</v>
      </c>
      <c r="H405" s="246">
        <v>10</v>
      </c>
      <c r="I405" s="31">
        <v>89</v>
      </c>
      <c r="J405" s="31">
        <v>70</v>
      </c>
      <c r="K405" s="246">
        <f t="shared" si="184"/>
        <v>79</v>
      </c>
      <c r="L405" s="247">
        <f t="shared" si="190"/>
        <v>19</v>
      </c>
      <c r="M405" s="166">
        <f t="shared" si="175"/>
        <v>10</v>
      </c>
      <c r="N405" s="166">
        <f t="shared" si="178"/>
        <v>9</v>
      </c>
      <c r="O405" s="31" t="str">
        <f t="shared" si="192"/>
        <v>30%</v>
      </c>
      <c r="P405" s="31">
        <f t="shared" si="179"/>
        <v>2.6999999999999997</v>
      </c>
      <c r="Q405" s="179">
        <v>0.1</v>
      </c>
      <c r="R405" s="166">
        <f t="shared" si="194"/>
        <v>10.1</v>
      </c>
      <c r="S405" s="166">
        <f t="shared" si="183"/>
        <v>10.1</v>
      </c>
      <c r="T405" s="300">
        <f t="shared" si="195"/>
        <v>10.1</v>
      </c>
    </row>
    <row r="406" spans="1:20" x14ac:dyDescent="0.3">
      <c r="A406" s="298">
        <v>396</v>
      </c>
      <c r="B406" s="235" t="s">
        <v>318</v>
      </c>
      <c r="C406" s="235">
        <v>85</v>
      </c>
      <c r="D406" s="236"/>
      <c r="E406" s="179"/>
      <c r="F406" s="179"/>
      <c r="G406" s="237">
        <v>22.2</v>
      </c>
      <c r="H406" s="238">
        <f>G406</f>
        <v>22.2</v>
      </c>
      <c r="I406" s="179"/>
      <c r="J406" s="179"/>
      <c r="K406" s="238">
        <f t="shared" si="184"/>
        <v>-22.2</v>
      </c>
      <c r="L406" s="239">
        <f t="shared" si="190"/>
        <v>0</v>
      </c>
      <c r="M406" s="237">
        <f t="shared" si="175"/>
        <v>22.2</v>
      </c>
      <c r="N406" s="237">
        <f t="shared" si="178"/>
        <v>-22.2</v>
      </c>
      <c r="O406" s="179" t="str">
        <f t="shared" si="192"/>
        <v>70%</v>
      </c>
      <c r="P406" s="179">
        <f t="shared" si="179"/>
        <v>-15.54</v>
      </c>
      <c r="Q406" s="179">
        <v>0.1</v>
      </c>
      <c r="R406" s="237">
        <f t="shared" si="194"/>
        <v>6.66</v>
      </c>
      <c r="S406" s="237">
        <f t="shared" si="183"/>
        <v>22.2</v>
      </c>
      <c r="T406" s="299">
        <f t="shared" si="195"/>
        <v>22.2</v>
      </c>
    </row>
    <row r="407" spans="1:20" x14ac:dyDescent="0.3">
      <c r="A407" s="298">
        <v>397</v>
      </c>
      <c r="B407" s="235" t="s">
        <v>319</v>
      </c>
      <c r="C407" s="235">
        <v>311</v>
      </c>
      <c r="D407" s="236"/>
      <c r="E407" s="245"/>
      <c r="F407" s="179"/>
      <c r="G407" s="179">
        <v>24</v>
      </c>
      <c r="H407" s="179">
        <v>24</v>
      </c>
      <c r="I407" s="179">
        <v>93</v>
      </c>
      <c r="J407" s="179">
        <v>70</v>
      </c>
      <c r="K407" s="238"/>
      <c r="L407" s="239">
        <f t="shared" si="190"/>
        <v>23</v>
      </c>
      <c r="M407" s="237">
        <f t="shared" si="175"/>
        <v>24</v>
      </c>
      <c r="N407" s="237">
        <f t="shared" si="178"/>
        <v>-1</v>
      </c>
      <c r="O407" s="179" t="str">
        <f t="shared" si="192"/>
        <v>70%</v>
      </c>
      <c r="P407" s="179">
        <f t="shared" si="179"/>
        <v>-0.7</v>
      </c>
      <c r="Q407" s="179">
        <v>0.1</v>
      </c>
      <c r="R407" s="237">
        <f t="shared" si="194"/>
        <v>23.3</v>
      </c>
      <c r="S407" s="237">
        <f t="shared" si="183"/>
        <v>23.3</v>
      </c>
      <c r="T407" s="299">
        <f t="shared" si="195"/>
        <v>23.3</v>
      </c>
    </row>
    <row r="408" spans="1:20" x14ac:dyDescent="0.3">
      <c r="A408" s="298">
        <v>398</v>
      </c>
      <c r="B408" s="235" t="s">
        <v>322</v>
      </c>
      <c r="C408" s="235">
        <v>277</v>
      </c>
      <c r="D408" s="236"/>
      <c r="E408" s="179"/>
      <c r="F408" s="179"/>
      <c r="G408" s="237">
        <v>6</v>
      </c>
      <c r="H408" s="238">
        <v>6</v>
      </c>
      <c r="I408" s="179">
        <v>108</v>
      </c>
      <c r="J408" s="179">
        <v>71</v>
      </c>
      <c r="K408" s="238">
        <f t="shared" ref="K408:K420" si="196">I408-H408</f>
        <v>102</v>
      </c>
      <c r="L408" s="239">
        <f t="shared" si="190"/>
        <v>37</v>
      </c>
      <c r="M408" s="237">
        <f t="shared" si="175"/>
        <v>6</v>
      </c>
      <c r="N408" s="237">
        <f t="shared" si="178"/>
        <v>31</v>
      </c>
      <c r="O408" s="179" t="str">
        <f t="shared" si="192"/>
        <v>30%</v>
      </c>
      <c r="P408" s="179">
        <f t="shared" si="179"/>
        <v>9.2999999999999989</v>
      </c>
      <c r="Q408" s="179">
        <v>0.1</v>
      </c>
      <c r="R408" s="237">
        <f t="shared" si="194"/>
        <v>6.1</v>
      </c>
      <c r="S408" s="237">
        <f t="shared" si="183"/>
        <v>6.1</v>
      </c>
      <c r="T408" s="299">
        <f t="shared" si="195"/>
        <v>6.1</v>
      </c>
    </row>
    <row r="409" spans="1:20" x14ac:dyDescent="0.3">
      <c r="A409" s="298">
        <v>399</v>
      </c>
      <c r="B409" s="235" t="s">
        <v>323</v>
      </c>
      <c r="C409" s="235">
        <v>258</v>
      </c>
      <c r="D409" s="236"/>
      <c r="E409" s="179"/>
      <c r="F409" s="179"/>
      <c r="G409" s="179">
        <v>5.4</v>
      </c>
      <c r="H409" s="238">
        <f>G409</f>
        <v>5.4</v>
      </c>
      <c r="I409" s="179"/>
      <c r="J409" s="179"/>
      <c r="K409" s="238">
        <f t="shared" si="196"/>
        <v>-5.4</v>
      </c>
      <c r="L409" s="239">
        <f t="shared" si="190"/>
        <v>0</v>
      </c>
      <c r="M409" s="237">
        <f t="shared" ref="M409:M448" si="197">G409</f>
        <v>5.4</v>
      </c>
      <c r="N409" s="237">
        <f t="shared" si="178"/>
        <v>-5.4</v>
      </c>
      <c r="O409" s="179" t="str">
        <f t="shared" si="192"/>
        <v>15%</v>
      </c>
      <c r="P409" s="179">
        <f t="shared" si="179"/>
        <v>-0.81</v>
      </c>
      <c r="Q409" s="179">
        <v>0.1</v>
      </c>
      <c r="R409" s="237">
        <f t="shared" si="194"/>
        <v>4.59</v>
      </c>
      <c r="S409" s="237">
        <f t="shared" si="183"/>
        <v>5.4</v>
      </c>
      <c r="T409" s="299">
        <f t="shared" si="195"/>
        <v>5.4</v>
      </c>
    </row>
    <row r="410" spans="1:20" x14ac:dyDescent="0.3">
      <c r="A410" s="298">
        <v>400</v>
      </c>
      <c r="B410" s="236" t="s">
        <v>324</v>
      </c>
      <c r="C410" s="235">
        <v>391</v>
      </c>
      <c r="D410" s="236" t="s">
        <v>20</v>
      </c>
      <c r="E410" s="179"/>
      <c r="F410" s="179"/>
      <c r="G410" s="179">
        <v>10</v>
      </c>
      <c r="H410" s="179">
        <v>10</v>
      </c>
      <c r="I410" s="179">
        <v>80</v>
      </c>
      <c r="J410" s="179">
        <v>69</v>
      </c>
      <c r="K410" s="179">
        <f t="shared" si="196"/>
        <v>70</v>
      </c>
      <c r="L410" s="179">
        <f t="shared" si="190"/>
        <v>11</v>
      </c>
      <c r="M410" s="179">
        <f t="shared" si="197"/>
        <v>10</v>
      </c>
      <c r="N410" s="179">
        <f t="shared" si="178"/>
        <v>1</v>
      </c>
      <c r="O410" s="179" t="str">
        <f t="shared" si="192"/>
        <v>30%</v>
      </c>
      <c r="P410" s="179">
        <f t="shared" si="179"/>
        <v>0.3</v>
      </c>
      <c r="Q410" s="179">
        <v>0.1</v>
      </c>
      <c r="R410" s="179">
        <f t="shared" si="194"/>
        <v>10.1</v>
      </c>
      <c r="S410" s="179">
        <f t="shared" si="183"/>
        <v>10.1</v>
      </c>
      <c r="T410" s="299">
        <f t="shared" si="195"/>
        <v>10.1</v>
      </c>
    </row>
    <row r="411" spans="1:20" x14ac:dyDescent="0.3">
      <c r="A411" s="298">
        <v>401</v>
      </c>
      <c r="B411" s="235" t="s">
        <v>325</v>
      </c>
      <c r="C411" s="235">
        <v>295</v>
      </c>
      <c r="D411" s="236"/>
      <c r="E411" s="286"/>
      <c r="F411" s="179"/>
      <c r="G411" s="237">
        <v>19</v>
      </c>
      <c r="H411" s="238">
        <v>19</v>
      </c>
      <c r="I411" s="179">
        <v>82</v>
      </c>
      <c r="J411" s="179">
        <v>69</v>
      </c>
      <c r="K411" s="238">
        <f t="shared" si="196"/>
        <v>63</v>
      </c>
      <c r="L411" s="239">
        <f t="shared" si="190"/>
        <v>13</v>
      </c>
      <c r="M411" s="237">
        <f t="shared" si="197"/>
        <v>19</v>
      </c>
      <c r="N411" s="237">
        <f t="shared" si="178"/>
        <v>-6</v>
      </c>
      <c r="O411" s="179" t="str">
        <f t="shared" si="192"/>
        <v>50%</v>
      </c>
      <c r="P411" s="179">
        <f t="shared" si="179"/>
        <v>-3</v>
      </c>
      <c r="Q411" s="179">
        <v>0.1</v>
      </c>
      <c r="R411" s="237">
        <f t="shared" si="194"/>
        <v>16</v>
      </c>
      <c r="S411" s="237">
        <f t="shared" si="183"/>
        <v>16</v>
      </c>
      <c r="T411" s="299">
        <f t="shared" si="195"/>
        <v>16</v>
      </c>
    </row>
    <row r="412" spans="1:20" x14ac:dyDescent="0.3">
      <c r="A412" s="298">
        <v>402</v>
      </c>
      <c r="B412" s="72" t="s">
        <v>465</v>
      </c>
      <c r="C412" s="72">
        <v>454</v>
      </c>
      <c r="D412" s="252"/>
      <c r="E412" s="253"/>
      <c r="F412" s="254"/>
      <c r="G412" s="31">
        <v>12.1</v>
      </c>
      <c r="H412" s="31">
        <v>12</v>
      </c>
      <c r="I412" s="31">
        <v>91</v>
      </c>
      <c r="J412" s="31">
        <v>70</v>
      </c>
      <c r="K412" s="31">
        <f t="shared" si="196"/>
        <v>79</v>
      </c>
      <c r="L412" s="31">
        <f t="shared" si="190"/>
        <v>21</v>
      </c>
      <c r="M412" s="31">
        <f t="shared" si="197"/>
        <v>12.1</v>
      </c>
      <c r="N412" s="31">
        <f t="shared" ref="N412:N473" si="198">L412-M412</f>
        <v>8.9</v>
      </c>
      <c r="O412" s="31" t="str">
        <f t="shared" si="192"/>
        <v>30%</v>
      </c>
      <c r="P412" s="31">
        <f t="shared" ref="P412:P473" si="199">N412*O412</f>
        <v>2.67</v>
      </c>
      <c r="Q412" s="179">
        <v>0.1</v>
      </c>
      <c r="R412" s="31">
        <f t="shared" si="194"/>
        <v>12.2</v>
      </c>
      <c r="S412" s="31">
        <f t="shared" si="183"/>
        <v>12.2</v>
      </c>
      <c r="T412" s="300">
        <f>S412</f>
        <v>12.2</v>
      </c>
    </row>
    <row r="413" spans="1:20" x14ac:dyDescent="0.3">
      <c r="A413" s="298">
        <v>403</v>
      </c>
      <c r="B413" s="268" t="s">
        <v>328</v>
      </c>
      <c r="C413" s="72">
        <v>392</v>
      </c>
      <c r="D413" s="269"/>
      <c r="E413" s="76"/>
      <c r="F413" s="270"/>
      <c r="G413" s="31">
        <v>16</v>
      </c>
      <c r="H413" s="31">
        <v>16</v>
      </c>
      <c r="I413" s="31">
        <v>98</v>
      </c>
      <c r="J413" s="31">
        <v>70</v>
      </c>
      <c r="K413" s="31">
        <f t="shared" si="196"/>
        <v>82</v>
      </c>
      <c r="L413" s="31">
        <f t="shared" si="190"/>
        <v>28</v>
      </c>
      <c r="M413" s="31">
        <f t="shared" si="197"/>
        <v>16</v>
      </c>
      <c r="N413" s="31">
        <f t="shared" si="198"/>
        <v>12</v>
      </c>
      <c r="O413" s="31" t="str">
        <f t="shared" si="192"/>
        <v>50%</v>
      </c>
      <c r="P413" s="31">
        <f t="shared" si="199"/>
        <v>6</v>
      </c>
      <c r="Q413" s="179">
        <v>0.1</v>
      </c>
      <c r="R413" s="31">
        <f t="shared" si="194"/>
        <v>16.100000000000001</v>
      </c>
      <c r="S413" s="31">
        <f t="shared" si="183"/>
        <v>16.100000000000001</v>
      </c>
      <c r="T413" s="302">
        <v>21</v>
      </c>
    </row>
    <row r="414" spans="1:20" x14ac:dyDescent="0.3">
      <c r="A414" s="298">
        <v>404</v>
      </c>
      <c r="B414" s="235" t="s">
        <v>329</v>
      </c>
      <c r="C414" s="235">
        <v>164</v>
      </c>
      <c r="D414" s="236"/>
      <c r="E414" s="179"/>
      <c r="F414" s="179"/>
      <c r="G414" s="179">
        <v>5.4</v>
      </c>
      <c r="H414" s="238">
        <f>G414</f>
        <v>5.4</v>
      </c>
      <c r="I414" s="179"/>
      <c r="J414" s="179"/>
      <c r="K414" s="238">
        <f t="shared" si="196"/>
        <v>-5.4</v>
      </c>
      <c r="L414" s="239">
        <f t="shared" si="190"/>
        <v>0</v>
      </c>
      <c r="M414" s="237">
        <f t="shared" si="197"/>
        <v>5.4</v>
      </c>
      <c r="N414" s="237">
        <f t="shared" si="198"/>
        <v>-5.4</v>
      </c>
      <c r="O414" s="179" t="str">
        <f t="shared" si="192"/>
        <v>15%</v>
      </c>
      <c r="P414" s="179">
        <f t="shared" si="199"/>
        <v>-0.81</v>
      </c>
      <c r="Q414" s="179">
        <v>0.1</v>
      </c>
      <c r="R414" s="237">
        <f t="shared" si="194"/>
        <v>4.59</v>
      </c>
      <c r="S414" s="237">
        <f t="shared" si="183"/>
        <v>5.4</v>
      </c>
      <c r="T414" s="299">
        <f t="shared" ref="T414:T415" si="200">S414</f>
        <v>5.4</v>
      </c>
    </row>
    <row r="415" spans="1:20" x14ac:dyDescent="0.3">
      <c r="A415" s="298">
        <v>405</v>
      </c>
      <c r="B415" s="235" t="s">
        <v>333</v>
      </c>
      <c r="C415" s="235">
        <v>394</v>
      </c>
      <c r="D415" s="236"/>
      <c r="E415" s="179"/>
      <c r="F415" s="179"/>
      <c r="G415" s="179">
        <v>4</v>
      </c>
      <c r="H415" s="238">
        <v>4</v>
      </c>
      <c r="I415" s="179"/>
      <c r="J415" s="179">
        <v>70</v>
      </c>
      <c r="K415" s="238">
        <f t="shared" si="196"/>
        <v>-4</v>
      </c>
      <c r="L415" s="239">
        <f t="shared" si="190"/>
        <v>-70</v>
      </c>
      <c r="M415" s="237">
        <f t="shared" si="197"/>
        <v>4</v>
      </c>
      <c r="N415" s="237">
        <f t="shared" si="198"/>
        <v>-74</v>
      </c>
      <c r="O415" s="179" t="str">
        <f t="shared" si="192"/>
        <v>15%</v>
      </c>
      <c r="P415" s="179">
        <f t="shared" si="199"/>
        <v>-11.1</v>
      </c>
      <c r="Q415" s="179">
        <v>0.1</v>
      </c>
      <c r="R415" s="237">
        <f t="shared" si="194"/>
        <v>-7.1</v>
      </c>
      <c r="S415" s="237">
        <f t="shared" si="183"/>
        <v>4</v>
      </c>
      <c r="T415" s="299">
        <f t="shared" si="200"/>
        <v>4</v>
      </c>
    </row>
    <row r="416" spans="1:20" x14ac:dyDescent="0.3">
      <c r="A416" s="298">
        <v>406</v>
      </c>
      <c r="B416" s="72" t="s">
        <v>449</v>
      </c>
      <c r="C416" s="72">
        <v>436</v>
      </c>
      <c r="D416" s="252" t="s">
        <v>20</v>
      </c>
      <c r="E416" s="255"/>
      <c r="F416" s="254"/>
      <c r="G416" s="166">
        <v>16</v>
      </c>
      <c r="H416" s="246">
        <v>16</v>
      </c>
      <c r="I416" s="31"/>
      <c r="J416" s="31">
        <v>70</v>
      </c>
      <c r="K416" s="246">
        <f t="shared" si="196"/>
        <v>-16</v>
      </c>
      <c r="L416" s="247">
        <f t="shared" si="190"/>
        <v>-70</v>
      </c>
      <c r="M416" s="166">
        <f t="shared" si="197"/>
        <v>16</v>
      </c>
      <c r="N416" s="166">
        <f t="shared" si="198"/>
        <v>-86</v>
      </c>
      <c r="O416" s="251">
        <v>0.7</v>
      </c>
      <c r="P416" s="31">
        <f t="shared" si="199"/>
        <v>-60.199999999999996</v>
      </c>
      <c r="Q416" s="179">
        <v>0.1</v>
      </c>
      <c r="R416" s="166">
        <f t="shared" si="194"/>
        <v>-44.199999999999996</v>
      </c>
      <c r="S416" s="166">
        <f t="shared" si="183"/>
        <v>16</v>
      </c>
      <c r="T416" s="300">
        <v>16</v>
      </c>
    </row>
    <row r="417" spans="1:20" x14ac:dyDescent="0.3">
      <c r="A417" s="298">
        <v>407</v>
      </c>
      <c r="B417" s="235" t="s">
        <v>334</v>
      </c>
      <c r="C417" s="235">
        <v>395</v>
      </c>
      <c r="D417" s="236"/>
      <c r="E417" s="242"/>
      <c r="F417" s="179"/>
      <c r="G417" s="179">
        <v>20</v>
      </c>
      <c r="H417" s="238">
        <v>20</v>
      </c>
      <c r="I417" s="179">
        <v>104</v>
      </c>
      <c r="J417" s="179">
        <v>70</v>
      </c>
      <c r="K417" s="238">
        <f t="shared" si="196"/>
        <v>84</v>
      </c>
      <c r="L417" s="239">
        <f t="shared" si="190"/>
        <v>34</v>
      </c>
      <c r="M417" s="237">
        <f t="shared" si="197"/>
        <v>20</v>
      </c>
      <c r="N417" s="237">
        <f t="shared" si="198"/>
        <v>14</v>
      </c>
      <c r="O417" s="179" t="str">
        <f t="shared" ref="O417:O445" si="201">IF(M417&gt;=19.5,"70%",IF(M417&gt;=13.5,"50%",IF(M417&gt;=5.5,"30%",IF(M417&gt;=0.1,"15%"))))</f>
        <v>70%</v>
      </c>
      <c r="P417" s="179">
        <f t="shared" si="199"/>
        <v>9.7999999999999989</v>
      </c>
      <c r="Q417" s="179">
        <v>0.1</v>
      </c>
      <c r="R417" s="237">
        <f t="shared" si="194"/>
        <v>20.100000000000001</v>
      </c>
      <c r="S417" s="237">
        <f t="shared" si="183"/>
        <v>20.100000000000001</v>
      </c>
      <c r="T417" s="299">
        <f>S417</f>
        <v>20.100000000000001</v>
      </c>
    </row>
    <row r="418" spans="1:20" x14ac:dyDescent="0.3">
      <c r="A418" s="298">
        <v>408</v>
      </c>
      <c r="B418" s="235" t="s">
        <v>336</v>
      </c>
      <c r="C418" s="235">
        <v>43</v>
      </c>
      <c r="D418" s="236"/>
      <c r="E418" s="179"/>
      <c r="F418" s="179"/>
      <c r="G418" s="237">
        <v>9.6999999999999993</v>
      </c>
      <c r="H418" s="238">
        <f>G418</f>
        <v>9.6999999999999993</v>
      </c>
      <c r="I418" s="179"/>
      <c r="J418" s="179"/>
      <c r="K418" s="238">
        <f t="shared" si="196"/>
        <v>-9.6999999999999993</v>
      </c>
      <c r="L418" s="239">
        <f t="shared" si="190"/>
        <v>0</v>
      </c>
      <c r="M418" s="237">
        <f t="shared" si="197"/>
        <v>9.6999999999999993</v>
      </c>
      <c r="N418" s="237">
        <f t="shared" si="198"/>
        <v>-9.6999999999999993</v>
      </c>
      <c r="O418" s="179" t="str">
        <f t="shared" si="201"/>
        <v>30%</v>
      </c>
      <c r="P418" s="179">
        <f t="shared" si="199"/>
        <v>-2.9099999999999997</v>
      </c>
      <c r="Q418" s="179">
        <v>0.1</v>
      </c>
      <c r="R418" s="237">
        <f t="shared" si="194"/>
        <v>6.7899999999999991</v>
      </c>
      <c r="S418" s="237">
        <f t="shared" si="183"/>
        <v>9.6999999999999993</v>
      </c>
      <c r="T418" s="299">
        <f>S418</f>
        <v>9.6999999999999993</v>
      </c>
    </row>
    <row r="419" spans="1:20" x14ac:dyDescent="0.3">
      <c r="A419" s="298">
        <v>409</v>
      </c>
      <c r="B419" s="72" t="s">
        <v>464</v>
      </c>
      <c r="C419" s="72">
        <v>453</v>
      </c>
      <c r="D419" s="252"/>
      <c r="E419" s="253"/>
      <c r="F419" s="254"/>
      <c r="G419" s="31">
        <v>16</v>
      </c>
      <c r="H419" s="246">
        <f>G419</f>
        <v>16</v>
      </c>
      <c r="I419" s="31">
        <v>90</v>
      </c>
      <c r="J419" s="31">
        <v>70</v>
      </c>
      <c r="K419" s="246">
        <f t="shared" si="196"/>
        <v>74</v>
      </c>
      <c r="L419" s="247">
        <f t="shared" si="190"/>
        <v>20</v>
      </c>
      <c r="M419" s="166">
        <f t="shared" si="197"/>
        <v>16</v>
      </c>
      <c r="N419" s="166">
        <f t="shared" si="198"/>
        <v>4</v>
      </c>
      <c r="O419" s="31" t="str">
        <f t="shared" si="201"/>
        <v>50%</v>
      </c>
      <c r="P419" s="31">
        <f t="shared" si="199"/>
        <v>2</v>
      </c>
      <c r="Q419" s="179">
        <v>0.1</v>
      </c>
      <c r="R419" s="166">
        <f t="shared" si="194"/>
        <v>16.100000000000001</v>
      </c>
      <c r="S419" s="166">
        <f t="shared" si="183"/>
        <v>16.100000000000001</v>
      </c>
      <c r="T419" s="300">
        <f t="shared" ref="T419:T427" si="202">S419</f>
        <v>16.100000000000001</v>
      </c>
    </row>
    <row r="420" spans="1:20" x14ac:dyDescent="0.3">
      <c r="A420" s="298">
        <v>410</v>
      </c>
      <c r="B420" s="235" t="s">
        <v>342</v>
      </c>
      <c r="C420" s="235">
        <v>221</v>
      </c>
      <c r="D420" s="236"/>
      <c r="E420" s="179"/>
      <c r="F420" s="179"/>
      <c r="G420" s="179">
        <v>24</v>
      </c>
      <c r="H420" s="238">
        <f>G420</f>
        <v>24</v>
      </c>
      <c r="I420" s="179"/>
      <c r="J420" s="179"/>
      <c r="K420" s="238">
        <f t="shared" si="196"/>
        <v>-24</v>
      </c>
      <c r="L420" s="239">
        <f t="shared" si="190"/>
        <v>0</v>
      </c>
      <c r="M420" s="237">
        <f t="shared" si="197"/>
        <v>24</v>
      </c>
      <c r="N420" s="237">
        <f t="shared" si="198"/>
        <v>-24</v>
      </c>
      <c r="O420" s="179" t="str">
        <f t="shared" si="201"/>
        <v>70%</v>
      </c>
      <c r="P420" s="179">
        <f t="shared" si="199"/>
        <v>-16.799999999999997</v>
      </c>
      <c r="Q420" s="179">
        <v>0.1</v>
      </c>
      <c r="R420" s="237">
        <f t="shared" si="194"/>
        <v>7.2000000000000028</v>
      </c>
      <c r="S420" s="237">
        <f t="shared" si="183"/>
        <v>24</v>
      </c>
      <c r="T420" s="299">
        <f t="shared" si="202"/>
        <v>24</v>
      </c>
    </row>
    <row r="421" spans="1:20" x14ac:dyDescent="0.3">
      <c r="A421" s="298">
        <v>411</v>
      </c>
      <c r="B421" s="235" t="s">
        <v>343</v>
      </c>
      <c r="C421" s="235">
        <v>307</v>
      </c>
      <c r="D421" s="236" t="s">
        <v>65</v>
      </c>
      <c r="E421" s="242"/>
      <c r="F421" s="179"/>
      <c r="G421" s="179">
        <v>22</v>
      </c>
      <c r="H421" s="179">
        <v>22</v>
      </c>
      <c r="I421" s="179">
        <v>110</v>
      </c>
      <c r="J421" s="179">
        <v>70</v>
      </c>
      <c r="K421" s="238"/>
      <c r="L421" s="239">
        <f t="shared" si="190"/>
        <v>40</v>
      </c>
      <c r="M421" s="237">
        <f t="shared" si="197"/>
        <v>22</v>
      </c>
      <c r="N421" s="237">
        <f t="shared" si="198"/>
        <v>18</v>
      </c>
      <c r="O421" s="179" t="str">
        <f t="shared" si="201"/>
        <v>70%</v>
      </c>
      <c r="P421" s="179">
        <f t="shared" si="199"/>
        <v>12.6</v>
      </c>
      <c r="Q421" s="179">
        <v>0.1</v>
      </c>
      <c r="R421" s="237">
        <f t="shared" si="194"/>
        <v>22.1</v>
      </c>
      <c r="S421" s="237">
        <f t="shared" si="183"/>
        <v>22.1</v>
      </c>
      <c r="T421" s="299">
        <f t="shared" si="202"/>
        <v>22.1</v>
      </c>
    </row>
    <row r="422" spans="1:20" x14ac:dyDescent="0.3">
      <c r="A422" s="298">
        <v>412</v>
      </c>
      <c r="B422" s="235" t="s">
        <v>346</v>
      </c>
      <c r="C422" s="235">
        <v>155</v>
      </c>
      <c r="D422" s="236"/>
      <c r="E422" s="242"/>
      <c r="F422" s="179"/>
      <c r="G422" s="179">
        <v>24.1</v>
      </c>
      <c r="H422" s="238">
        <f>G422</f>
        <v>24.1</v>
      </c>
      <c r="I422" s="179">
        <v>106</v>
      </c>
      <c r="J422" s="179">
        <v>70</v>
      </c>
      <c r="K422" s="238">
        <f t="shared" ref="K422:K431" si="203">I422-H422</f>
        <v>81.900000000000006</v>
      </c>
      <c r="L422" s="239">
        <f t="shared" si="190"/>
        <v>36</v>
      </c>
      <c r="M422" s="237">
        <f t="shared" si="197"/>
        <v>24.1</v>
      </c>
      <c r="N422" s="237">
        <f t="shared" si="198"/>
        <v>11.899999999999999</v>
      </c>
      <c r="O422" s="179" t="str">
        <f t="shared" si="201"/>
        <v>70%</v>
      </c>
      <c r="P422" s="179">
        <f t="shared" si="199"/>
        <v>8.3299999999999983</v>
      </c>
      <c r="Q422" s="179">
        <v>0.1</v>
      </c>
      <c r="R422" s="237">
        <f t="shared" si="194"/>
        <v>24.200000000000003</v>
      </c>
      <c r="S422" s="237">
        <f t="shared" si="183"/>
        <v>24.200000000000003</v>
      </c>
      <c r="T422" s="299">
        <f t="shared" si="202"/>
        <v>24.200000000000003</v>
      </c>
    </row>
    <row r="423" spans="1:20" x14ac:dyDescent="0.3">
      <c r="A423" s="298">
        <v>413</v>
      </c>
      <c r="B423" s="235" t="s">
        <v>347</v>
      </c>
      <c r="C423" s="235">
        <v>202</v>
      </c>
      <c r="D423" s="236" t="s">
        <v>17</v>
      </c>
      <c r="E423" s="179"/>
      <c r="F423" s="179"/>
      <c r="G423" s="179">
        <v>15</v>
      </c>
      <c r="H423" s="238">
        <v>15</v>
      </c>
      <c r="I423" s="179">
        <v>89</v>
      </c>
      <c r="J423" s="179">
        <v>72</v>
      </c>
      <c r="K423" s="238">
        <f t="shared" si="203"/>
        <v>74</v>
      </c>
      <c r="L423" s="239">
        <f t="shared" si="190"/>
        <v>17</v>
      </c>
      <c r="M423" s="237">
        <f t="shared" si="197"/>
        <v>15</v>
      </c>
      <c r="N423" s="237">
        <f t="shared" si="198"/>
        <v>2</v>
      </c>
      <c r="O423" s="179" t="str">
        <f t="shared" si="201"/>
        <v>50%</v>
      </c>
      <c r="P423" s="179">
        <f t="shared" si="199"/>
        <v>1</v>
      </c>
      <c r="Q423" s="179">
        <v>0.1</v>
      </c>
      <c r="R423" s="237">
        <f t="shared" si="194"/>
        <v>15.1</v>
      </c>
      <c r="S423" s="237">
        <f t="shared" ref="S423:S483" si="204">IF(I423&gt;1,(R423),G423)</f>
        <v>15.1</v>
      </c>
      <c r="T423" s="299">
        <f t="shared" si="202"/>
        <v>15.1</v>
      </c>
    </row>
    <row r="424" spans="1:20" x14ac:dyDescent="0.3">
      <c r="A424" s="298">
        <v>414</v>
      </c>
      <c r="B424" s="235" t="s">
        <v>350</v>
      </c>
      <c r="C424" s="235">
        <v>156</v>
      </c>
      <c r="D424" s="236"/>
      <c r="E424" s="179"/>
      <c r="F424" s="179"/>
      <c r="G424" s="179">
        <v>20.6</v>
      </c>
      <c r="H424" s="238">
        <f>G424</f>
        <v>20.6</v>
      </c>
      <c r="I424" s="179"/>
      <c r="J424" s="179"/>
      <c r="K424" s="238">
        <f t="shared" si="203"/>
        <v>-20.6</v>
      </c>
      <c r="L424" s="239">
        <f t="shared" si="190"/>
        <v>0</v>
      </c>
      <c r="M424" s="237">
        <f t="shared" si="197"/>
        <v>20.6</v>
      </c>
      <c r="N424" s="237">
        <f t="shared" si="198"/>
        <v>-20.6</v>
      </c>
      <c r="O424" s="179" t="str">
        <f t="shared" si="201"/>
        <v>70%</v>
      </c>
      <c r="P424" s="179">
        <f t="shared" si="199"/>
        <v>-14.42</v>
      </c>
      <c r="Q424" s="179">
        <v>0.1</v>
      </c>
      <c r="R424" s="237">
        <f t="shared" si="194"/>
        <v>6.1800000000000015</v>
      </c>
      <c r="S424" s="237">
        <f t="shared" si="204"/>
        <v>20.6</v>
      </c>
      <c r="T424" s="299">
        <f t="shared" si="202"/>
        <v>20.6</v>
      </c>
    </row>
    <row r="425" spans="1:20" x14ac:dyDescent="0.3">
      <c r="A425" s="298">
        <v>415</v>
      </c>
      <c r="B425" s="235" t="s">
        <v>351</v>
      </c>
      <c r="C425" s="235">
        <v>302</v>
      </c>
      <c r="D425" s="236"/>
      <c r="E425" s="245"/>
      <c r="F425" s="179"/>
      <c r="G425" s="179">
        <v>24</v>
      </c>
      <c r="H425" s="179">
        <v>24</v>
      </c>
      <c r="I425" s="179">
        <v>106</v>
      </c>
      <c r="J425" s="179">
        <v>70</v>
      </c>
      <c r="K425" s="238">
        <f t="shared" si="203"/>
        <v>82</v>
      </c>
      <c r="L425" s="239">
        <f t="shared" si="190"/>
        <v>36</v>
      </c>
      <c r="M425" s="237">
        <f t="shared" si="197"/>
        <v>24</v>
      </c>
      <c r="N425" s="237">
        <f t="shared" si="198"/>
        <v>12</v>
      </c>
      <c r="O425" s="179" t="str">
        <f t="shared" si="201"/>
        <v>70%</v>
      </c>
      <c r="P425" s="179">
        <f t="shared" si="199"/>
        <v>8.3999999999999986</v>
      </c>
      <c r="Q425" s="179">
        <v>0.1</v>
      </c>
      <c r="R425" s="237">
        <f t="shared" si="194"/>
        <v>24.1</v>
      </c>
      <c r="S425" s="237">
        <f t="shared" si="204"/>
        <v>24.1</v>
      </c>
      <c r="T425" s="299">
        <f t="shared" si="202"/>
        <v>24.1</v>
      </c>
    </row>
    <row r="426" spans="1:20" x14ac:dyDescent="0.3">
      <c r="A426" s="298">
        <v>416</v>
      </c>
      <c r="B426" s="235" t="s">
        <v>352</v>
      </c>
      <c r="C426" s="235">
        <v>280</v>
      </c>
      <c r="D426" s="236" t="s">
        <v>65</v>
      </c>
      <c r="E426" s="179"/>
      <c r="F426" s="179"/>
      <c r="G426" s="237">
        <v>13</v>
      </c>
      <c r="H426" s="238">
        <v>13</v>
      </c>
      <c r="I426" s="179">
        <v>94</v>
      </c>
      <c r="J426" s="179">
        <v>69</v>
      </c>
      <c r="K426" s="238">
        <f t="shared" si="203"/>
        <v>81</v>
      </c>
      <c r="L426" s="239">
        <f t="shared" si="190"/>
        <v>25</v>
      </c>
      <c r="M426" s="237">
        <f t="shared" si="197"/>
        <v>13</v>
      </c>
      <c r="N426" s="237">
        <f t="shared" si="198"/>
        <v>12</v>
      </c>
      <c r="O426" s="179" t="str">
        <f t="shared" si="201"/>
        <v>30%</v>
      </c>
      <c r="P426" s="179">
        <f t="shared" si="199"/>
        <v>3.5999999999999996</v>
      </c>
      <c r="Q426" s="179">
        <v>0.1</v>
      </c>
      <c r="R426" s="237">
        <f t="shared" si="194"/>
        <v>13.1</v>
      </c>
      <c r="S426" s="237">
        <f t="shared" si="204"/>
        <v>13.1</v>
      </c>
      <c r="T426" s="299">
        <f t="shared" si="202"/>
        <v>13.1</v>
      </c>
    </row>
    <row r="427" spans="1:20" x14ac:dyDescent="0.3">
      <c r="A427" s="298">
        <v>417</v>
      </c>
      <c r="B427" s="235" t="s">
        <v>353</v>
      </c>
      <c r="C427" s="235">
        <v>101</v>
      </c>
      <c r="D427" s="236"/>
      <c r="E427" s="179"/>
      <c r="F427" s="179"/>
      <c r="G427" s="237">
        <v>24</v>
      </c>
      <c r="H427" s="238">
        <f>G427</f>
        <v>24</v>
      </c>
      <c r="I427" s="179"/>
      <c r="J427" s="179"/>
      <c r="K427" s="238">
        <f t="shared" si="203"/>
        <v>-24</v>
      </c>
      <c r="L427" s="239">
        <f t="shared" si="190"/>
        <v>0</v>
      </c>
      <c r="M427" s="237">
        <f t="shared" si="197"/>
        <v>24</v>
      </c>
      <c r="N427" s="237">
        <f t="shared" si="198"/>
        <v>-24</v>
      </c>
      <c r="O427" s="179" t="str">
        <f t="shared" si="201"/>
        <v>70%</v>
      </c>
      <c r="P427" s="179">
        <f t="shared" si="199"/>
        <v>-16.799999999999997</v>
      </c>
      <c r="Q427" s="179">
        <v>0.1</v>
      </c>
      <c r="R427" s="237">
        <f t="shared" si="194"/>
        <v>7.2000000000000028</v>
      </c>
      <c r="S427" s="237">
        <f t="shared" si="204"/>
        <v>24</v>
      </c>
      <c r="T427" s="299">
        <f t="shared" si="202"/>
        <v>24</v>
      </c>
    </row>
    <row r="428" spans="1:20" x14ac:dyDescent="0.3">
      <c r="A428" s="298">
        <v>418</v>
      </c>
      <c r="B428" s="235" t="s">
        <v>356</v>
      </c>
      <c r="C428" s="235">
        <v>399</v>
      </c>
      <c r="D428" s="236" t="s">
        <v>34</v>
      </c>
      <c r="E428" s="179"/>
      <c r="F428" s="179"/>
      <c r="G428" s="237">
        <v>19</v>
      </c>
      <c r="H428" s="238">
        <v>19</v>
      </c>
      <c r="I428" s="179"/>
      <c r="J428" s="179"/>
      <c r="K428" s="238">
        <f t="shared" si="203"/>
        <v>-19</v>
      </c>
      <c r="L428" s="239">
        <f t="shared" si="190"/>
        <v>0</v>
      </c>
      <c r="M428" s="237">
        <f t="shared" si="197"/>
        <v>19</v>
      </c>
      <c r="N428" s="237">
        <f t="shared" si="198"/>
        <v>-19</v>
      </c>
      <c r="O428" s="179" t="str">
        <f t="shared" si="201"/>
        <v>50%</v>
      </c>
      <c r="P428" s="179">
        <f t="shared" si="199"/>
        <v>-9.5</v>
      </c>
      <c r="Q428" s="179">
        <v>0.1</v>
      </c>
      <c r="R428" s="237">
        <f t="shared" si="194"/>
        <v>9.5</v>
      </c>
      <c r="S428" s="237">
        <f t="shared" si="204"/>
        <v>19</v>
      </c>
      <c r="T428" s="299">
        <f>S428</f>
        <v>19</v>
      </c>
    </row>
    <row r="429" spans="1:20" x14ac:dyDescent="0.3">
      <c r="A429" s="298">
        <v>419</v>
      </c>
      <c r="B429" s="235" t="s">
        <v>358</v>
      </c>
      <c r="C429" s="235">
        <v>115</v>
      </c>
      <c r="D429" s="236"/>
      <c r="E429" s="179"/>
      <c r="F429" s="179"/>
      <c r="G429" s="237">
        <v>10.199999999999999</v>
      </c>
      <c r="H429" s="238">
        <f>G429</f>
        <v>10.199999999999999</v>
      </c>
      <c r="I429" s="179"/>
      <c r="J429" s="179"/>
      <c r="K429" s="238">
        <f t="shared" si="203"/>
        <v>-10.199999999999999</v>
      </c>
      <c r="L429" s="239">
        <f t="shared" si="190"/>
        <v>0</v>
      </c>
      <c r="M429" s="237">
        <f t="shared" si="197"/>
        <v>10.199999999999999</v>
      </c>
      <c r="N429" s="237">
        <f t="shared" si="198"/>
        <v>-10.199999999999999</v>
      </c>
      <c r="O429" s="179" t="str">
        <f t="shared" si="201"/>
        <v>30%</v>
      </c>
      <c r="P429" s="179">
        <f t="shared" si="199"/>
        <v>-3.0599999999999996</v>
      </c>
      <c r="Q429" s="179">
        <v>0.1</v>
      </c>
      <c r="R429" s="237">
        <f t="shared" si="194"/>
        <v>7.14</v>
      </c>
      <c r="S429" s="237">
        <f t="shared" si="204"/>
        <v>10.199999999999999</v>
      </c>
      <c r="T429" s="299">
        <f t="shared" ref="T429:T433" si="205">S429</f>
        <v>10.199999999999999</v>
      </c>
    </row>
    <row r="430" spans="1:20" x14ac:dyDescent="0.3">
      <c r="A430" s="298">
        <v>420</v>
      </c>
      <c r="B430" s="236" t="s">
        <v>359</v>
      </c>
      <c r="C430" s="235">
        <v>400</v>
      </c>
      <c r="D430" s="236"/>
      <c r="E430" s="179"/>
      <c r="F430" s="179"/>
      <c r="G430" s="179">
        <v>24</v>
      </c>
      <c r="H430" s="179">
        <v>24</v>
      </c>
      <c r="I430" s="179">
        <v>90</v>
      </c>
      <c r="J430" s="179">
        <v>69</v>
      </c>
      <c r="K430" s="179">
        <f t="shared" si="203"/>
        <v>66</v>
      </c>
      <c r="L430" s="179">
        <f t="shared" si="190"/>
        <v>21</v>
      </c>
      <c r="M430" s="179">
        <f t="shared" si="197"/>
        <v>24</v>
      </c>
      <c r="N430" s="179">
        <f t="shared" si="198"/>
        <v>-3</v>
      </c>
      <c r="O430" s="179" t="str">
        <f t="shared" si="201"/>
        <v>70%</v>
      </c>
      <c r="P430" s="179">
        <f t="shared" si="199"/>
        <v>-2.0999999999999996</v>
      </c>
      <c r="Q430" s="179">
        <v>0.1</v>
      </c>
      <c r="R430" s="179">
        <f t="shared" si="194"/>
        <v>21.9</v>
      </c>
      <c r="S430" s="179">
        <f t="shared" si="204"/>
        <v>21.9</v>
      </c>
      <c r="T430" s="299">
        <f t="shared" si="205"/>
        <v>21.9</v>
      </c>
    </row>
    <row r="431" spans="1:20" x14ac:dyDescent="0.3">
      <c r="A431" s="298">
        <v>421</v>
      </c>
      <c r="B431" s="235" t="s">
        <v>360</v>
      </c>
      <c r="C431" s="235">
        <v>113</v>
      </c>
      <c r="D431" s="236" t="s">
        <v>24</v>
      </c>
      <c r="E431" s="242"/>
      <c r="F431" s="179"/>
      <c r="G431" s="237">
        <v>9.4</v>
      </c>
      <c r="H431" s="238">
        <f>G431</f>
        <v>9.4</v>
      </c>
      <c r="I431" s="179">
        <v>87</v>
      </c>
      <c r="J431" s="179">
        <v>70</v>
      </c>
      <c r="K431" s="238">
        <f t="shared" si="203"/>
        <v>77.599999999999994</v>
      </c>
      <c r="L431" s="239">
        <f t="shared" si="190"/>
        <v>17</v>
      </c>
      <c r="M431" s="237">
        <f t="shared" si="197"/>
        <v>9.4</v>
      </c>
      <c r="N431" s="237">
        <f t="shared" si="198"/>
        <v>7.6</v>
      </c>
      <c r="O431" s="179" t="str">
        <f t="shared" si="201"/>
        <v>30%</v>
      </c>
      <c r="P431" s="179">
        <f t="shared" si="199"/>
        <v>2.2799999999999998</v>
      </c>
      <c r="Q431" s="179">
        <v>0.1</v>
      </c>
      <c r="R431" s="237">
        <f t="shared" si="194"/>
        <v>9.5</v>
      </c>
      <c r="S431" s="237">
        <f t="shared" si="204"/>
        <v>9.5</v>
      </c>
      <c r="T431" s="299">
        <f t="shared" si="205"/>
        <v>9.5</v>
      </c>
    </row>
    <row r="432" spans="1:20" x14ac:dyDescent="0.3">
      <c r="A432" s="298">
        <v>422</v>
      </c>
      <c r="B432" s="235" t="s">
        <v>361</v>
      </c>
      <c r="C432" s="235">
        <v>26</v>
      </c>
      <c r="D432" s="236" t="s">
        <v>34</v>
      </c>
      <c r="E432" s="242"/>
      <c r="F432" s="179"/>
      <c r="G432" s="237">
        <v>12.5</v>
      </c>
      <c r="H432" s="238">
        <f>G432</f>
        <v>12.5</v>
      </c>
      <c r="I432" s="179">
        <v>96</v>
      </c>
      <c r="J432" s="179">
        <v>71</v>
      </c>
      <c r="K432" s="238">
        <v>99</v>
      </c>
      <c r="L432" s="239">
        <f t="shared" si="190"/>
        <v>25</v>
      </c>
      <c r="M432" s="237">
        <f t="shared" si="197"/>
        <v>12.5</v>
      </c>
      <c r="N432" s="237">
        <f t="shared" si="198"/>
        <v>12.5</v>
      </c>
      <c r="O432" s="179" t="str">
        <f t="shared" si="201"/>
        <v>30%</v>
      </c>
      <c r="P432" s="179">
        <f t="shared" si="199"/>
        <v>3.75</v>
      </c>
      <c r="Q432" s="179">
        <v>0.1</v>
      </c>
      <c r="R432" s="237">
        <f t="shared" si="194"/>
        <v>12.6</v>
      </c>
      <c r="S432" s="237">
        <f t="shared" si="204"/>
        <v>12.6</v>
      </c>
      <c r="T432" s="299">
        <f t="shared" si="205"/>
        <v>12.6</v>
      </c>
    </row>
    <row r="433" spans="1:20" x14ac:dyDescent="0.3">
      <c r="A433" s="298">
        <v>423</v>
      </c>
      <c r="B433" s="235" t="s">
        <v>362</v>
      </c>
      <c r="C433" s="235">
        <v>72</v>
      </c>
      <c r="D433" s="236"/>
      <c r="E433" s="179"/>
      <c r="F433" s="179"/>
      <c r="G433" s="237">
        <v>8.1</v>
      </c>
      <c r="H433" s="238">
        <f>G433</f>
        <v>8.1</v>
      </c>
      <c r="I433" s="179"/>
      <c r="J433" s="179"/>
      <c r="K433" s="238">
        <f t="shared" ref="K433:K438" si="206">I433-H433</f>
        <v>-8.1</v>
      </c>
      <c r="L433" s="239">
        <f t="shared" si="190"/>
        <v>0</v>
      </c>
      <c r="M433" s="237">
        <f t="shared" si="197"/>
        <v>8.1</v>
      </c>
      <c r="N433" s="237">
        <f t="shared" si="198"/>
        <v>-8.1</v>
      </c>
      <c r="O433" s="179" t="str">
        <f t="shared" si="201"/>
        <v>30%</v>
      </c>
      <c r="P433" s="179">
        <f t="shared" si="199"/>
        <v>-2.4299999999999997</v>
      </c>
      <c r="Q433" s="179">
        <v>0.1</v>
      </c>
      <c r="R433" s="237">
        <f t="shared" si="194"/>
        <v>5.67</v>
      </c>
      <c r="S433" s="237">
        <f t="shared" si="204"/>
        <v>8.1</v>
      </c>
      <c r="T433" s="299">
        <f t="shared" si="205"/>
        <v>8.1</v>
      </c>
    </row>
    <row r="434" spans="1:20" x14ac:dyDescent="0.3">
      <c r="A434" s="298">
        <v>424</v>
      </c>
      <c r="B434" s="72" t="s">
        <v>363</v>
      </c>
      <c r="C434" s="72">
        <v>292</v>
      </c>
      <c r="D434" s="75"/>
      <c r="E434" s="76"/>
      <c r="F434" s="270"/>
      <c r="G434" s="31">
        <v>19.8</v>
      </c>
      <c r="H434" s="31">
        <v>20</v>
      </c>
      <c r="I434" s="31">
        <v>95</v>
      </c>
      <c r="J434" s="31">
        <v>72</v>
      </c>
      <c r="K434" s="31">
        <f t="shared" si="206"/>
        <v>75</v>
      </c>
      <c r="L434" s="31">
        <f t="shared" si="190"/>
        <v>23</v>
      </c>
      <c r="M434" s="31">
        <f t="shared" si="197"/>
        <v>19.8</v>
      </c>
      <c r="N434" s="31">
        <f t="shared" si="198"/>
        <v>3.1999999999999993</v>
      </c>
      <c r="O434" s="31" t="str">
        <f t="shared" si="201"/>
        <v>70%</v>
      </c>
      <c r="P434" s="31">
        <f t="shared" si="199"/>
        <v>2.2399999999999993</v>
      </c>
      <c r="Q434" s="179">
        <v>0.1</v>
      </c>
      <c r="R434" s="31">
        <f t="shared" si="194"/>
        <v>19.900000000000002</v>
      </c>
      <c r="S434" s="31">
        <f t="shared" si="204"/>
        <v>19.900000000000002</v>
      </c>
      <c r="T434" s="302">
        <v>20</v>
      </c>
    </row>
    <row r="435" spans="1:20" x14ac:dyDescent="0.3">
      <c r="A435" s="298">
        <v>425</v>
      </c>
      <c r="B435" s="235" t="s">
        <v>364</v>
      </c>
      <c r="C435" s="235">
        <v>69</v>
      </c>
      <c r="D435" s="236"/>
      <c r="E435" s="242"/>
      <c r="F435" s="179"/>
      <c r="G435" s="179">
        <v>8</v>
      </c>
      <c r="H435" s="238">
        <v>8</v>
      </c>
      <c r="I435" s="179">
        <v>84</v>
      </c>
      <c r="J435" s="179">
        <v>70</v>
      </c>
      <c r="K435" s="238">
        <f t="shared" si="206"/>
        <v>76</v>
      </c>
      <c r="L435" s="239">
        <f t="shared" si="190"/>
        <v>14</v>
      </c>
      <c r="M435" s="237">
        <f t="shared" si="197"/>
        <v>8</v>
      </c>
      <c r="N435" s="237">
        <f t="shared" si="198"/>
        <v>6</v>
      </c>
      <c r="O435" s="179" t="str">
        <f t="shared" si="201"/>
        <v>30%</v>
      </c>
      <c r="P435" s="179">
        <f t="shared" si="199"/>
        <v>1.7999999999999998</v>
      </c>
      <c r="Q435" s="179">
        <v>0.1</v>
      </c>
      <c r="R435" s="237">
        <f t="shared" si="194"/>
        <v>8.1</v>
      </c>
      <c r="S435" s="237">
        <f t="shared" si="204"/>
        <v>8.1</v>
      </c>
      <c r="T435" s="299">
        <f>S435</f>
        <v>8.1</v>
      </c>
    </row>
    <row r="436" spans="1:20" x14ac:dyDescent="0.3">
      <c r="A436" s="298">
        <v>426</v>
      </c>
      <c r="B436" s="252" t="s">
        <v>479</v>
      </c>
      <c r="C436" s="72">
        <v>468</v>
      </c>
      <c r="D436" s="252"/>
      <c r="E436" s="253"/>
      <c r="F436" s="254"/>
      <c r="G436" s="31">
        <v>23</v>
      </c>
      <c r="H436" s="31">
        <v>23</v>
      </c>
      <c r="I436" s="31">
        <v>100</v>
      </c>
      <c r="J436" s="31">
        <v>70</v>
      </c>
      <c r="K436" s="31">
        <f t="shared" si="206"/>
        <v>77</v>
      </c>
      <c r="L436" s="31">
        <f t="shared" si="190"/>
        <v>30</v>
      </c>
      <c r="M436" s="31">
        <f t="shared" si="197"/>
        <v>23</v>
      </c>
      <c r="N436" s="31">
        <f t="shared" si="198"/>
        <v>7</v>
      </c>
      <c r="O436" s="31" t="str">
        <f t="shared" si="201"/>
        <v>70%</v>
      </c>
      <c r="P436" s="31">
        <f t="shared" si="199"/>
        <v>4.8999999999999995</v>
      </c>
      <c r="Q436" s="179">
        <v>0.1</v>
      </c>
      <c r="R436" s="31">
        <f t="shared" si="194"/>
        <v>23.1</v>
      </c>
      <c r="S436" s="31">
        <f t="shared" si="204"/>
        <v>23.1</v>
      </c>
      <c r="T436" s="302">
        <v>23</v>
      </c>
    </row>
    <row r="437" spans="1:20" x14ac:dyDescent="0.3">
      <c r="A437" s="298">
        <v>427</v>
      </c>
      <c r="B437" s="235" t="s">
        <v>365</v>
      </c>
      <c r="C437" s="235">
        <v>175</v>
      </c>
      <c r="D437" s="236"/>
      <c r="E437" s="179"/>
      <c r="F437" s="179"/>
      <c r="G437" s="179">
        <v>11</v>
      </c>
      <c r="H437" s="238">
        <f>G437</f>
        <v>11</v>
      </c>
      <c r="I437" s="179"/>
      <c r="J437" s="179"/>
      <c r="K437" s="238">
        <f t="shared" si="206"/>
        <v>-11</v>
      </c>
      <c r="L437" s="239">
        <f t="shared" si="190"/>
        <v>0</v>
      </c>
      <c r="M437" s="237">
        <f t="shared" si="197"/>
        <v>11</v>
      </c>
      <c r="N437" s="237">
        <f t="shared" si="198"/>
        <v>-11</v>
      </c>
      <c r="O437" s="179" t="str">
        <f t="shared" si="201"/>
        <v>30%</v>
      </c>
      <c r="P437" s="179">
        <f t="shared" si="199"/>
        <v>-3.3</v>
      </c>
      <c r="Q437" s="179">
        <v>0.1</v>
      </c>
      <c r="R437" s="237">
        <f t="shared" si="194"/>
        <v>7.7</v>
      </c>
      <c r="S437" s="237">
        <f t="shared" si="204"/>
        <v>11</v>
      </c>
      <c r="T437" s="299">
        <f>S437</f>
        <v>11</v>
      </c>
    </row>
    <row r="438" spans="1:20" x14ac:dyDescent="0.3">
      <c r="A438" s="298">
        <v>428</v>
      </c>
      <c r="B438" s="72" t="s">
        <v>367</v>
      </c>
      <c r="C438" s="72">
        <v>299</v>
      </c>
      <c r="D438" s="75" t="s">
        <v>20</v>
      </c>
      <c r="E438" s="76"/>
      <c r="F438" s="31"/>
      <c r="G438" s="31">
        <v>8</v>
      </c>
      <c r="H438" s="31">
        <v>8</v>
      </c>
      <c r="I438" s="31">
        <v>87</v>
      </c>
      <c r="J438" s="31">
        <v>70</v>
      </c>
      <c r="K438" s="246">
        <f t="shared" si="206"/>
        <v>79</v>
      </c>
      <c r="L438" s="247">
        <f t="shared" si="190"/>
        <v>17</v>
      </c>
      <c r="M438" s="166">
        <f t="shared" si="197"/>
        <v>8</v>
      </c>
      <c r="N438" s="166">
        <f t="shared" si="198"/>
        <v>9</v>
      </c>
      <c r="O438" s="31" t="str">
        <f t="shared" si="201"/>
        <v>30%</v>
      </c>
      <c r="P438" s="31">
        <f t="shared" si="199"/>
        <v>2.6999999999999997</v>
      </c>
      <c r="Q438" s="179">
        <v>0.1</v>
      </c>
      <c r="R438" s="166">
        <f t="shared" si="194"/>
        <v>8.1</v>
      </c>
      <c r="S438" s="166">
        <f t="shared" si="204"/>
        <v>8.1</v>
      </c>
      <c r="T438" s="300">
        <f t="shared" ref="T438:T442" si="207">S438</f>
        <v>8.1</v>
      </c>
    </row>
    <row r="439" spans="1:20" x14ac:dyDescent="0.3">
      <c r="A439" s="298">
        <v>429</v>
      </c>
      <c r="B439" s="235" t="s">
        <v>368</v>
      </c>
      <c r="C439" s="235">
        <v>308</v>
      </c>
      <c r="D439" s="236" t="s">
        <v>32</v>
      </c>
      <c r="E439" s="242"/>
      <c r="F439" s="179"/>
      <c r="G439" s="179">
        <v>16</v>
      </c>
      <c r="H439" s="179">
        <v>16</v>
      </c>
      <c r="I439" s="179">
        <v>95</v>
      </c>
      <c r="J439" s="179">
        <v>70</v>
      </c>
      <c r="K439" s="238"/>
      <c r="L439" s="239">
        <f t="shared" si="190"/>
        <v>25</v>
      </c>
      <c r="M439" s="237">
        <f t="shared" si="197"/>
        <v>16</v>
      </c>
      <c r="N439" s="237">
        <f t="shared" si="198"/>
        <v>9</v>
      </c>
      <c r="O439" s="179" t="str">
        <f t="shared" si="201"/>
        <v>50%</v>
      </c>
      <c r="P439" s="179">
        <f t="shared" si="199"/>
        <v>4.5</v>
      </c>
      <c r="Q439" s="179">
        <v>0.1</v>
      </c>
      <c r="R439" s="237">
        <f t="shared" si="194"/>
        <v>16.100000000000001</v>
      </c>
      <c r="S439" s="237">
        <f t="shared" si="204"/>
        <v>16.100000000000001</v>
      </c>
      <c r="T439" s="299">
        <f t="shared" si="207"/>
        <v>16.100000000000001</v>
      </c>
    </row>
    <row r="440" spans="1:20" x14ac:dyDescent="0.3">
      <c r="A440" s="298">
        <v>430</v>
      </c>
      <c r="B440" s="235" t="s">
        <v>369</v>
      </c>
      <c r="C440" s="235">
        <v>275</v>
      </c>
      <c r="D440" s="236"/>
      <c r="E440" s="245"/>
      <c r="F440" s="179"/>
      <c r="G440" s="237">
        <v>24</v>
      </c>
      <c r="H440" s="238">
        <v>24</v>
      </c>
      <c r="I440" s="179">
        <v>95</v>
      </c>
      <c r="J440" s="179">
        <v>70</v>
      </c>
      <c r="K440" s="238">
        <f t="shared" ref="K440:K489" si="208">I440-H440</f>
        <v>71</v>
      </c>
      <c r="L440" s="239">
        <f t="shared" si="190"/>
        <v>25</v>
      </c>
      <c r="M440" s="237">
        <f t="shared" si="197"/>
        <v>24</v>
      </c>
      <c r="N440" s="237">
        <f t="shared" si="198"/>
        <v>1</v>
      </c>
      <c r="O440" s="179" t="str">
        <f t="shared" si="201"/>
        <v>70%</v>
      </c>
      <c r="P440" s="179">
        <f t="shared" si="199"/>
        <v>0.7</v>
      </c>
      <c r="Q440" s="179">
        <v>0.1</v>
      </c>
      <c r="R440" s="237">
        <f t="shared" si="194"/>
        <v>24.1</v>
      </c>
      <c r="S440" s="237">
        <f t="shared" si="204"/>
        <v>24.1</v>
      </c>
      <c r="T440" s="299">
        <f t="shared" si="207"/>
        <v>24.1</v>
      </c>
    </row>
    <row r="441" spans="1:20" x14ac:dyDescent="0.3">
      <c r="A441" s="298">
        <v>431</v>
      </c>
      <c r="B441" s="235" t="s">
        <v>370</v>
      </c>
      <c r="C441" s="235">
        <v>402</v>
      </c>
      <c r="D441" s="236"/>
      <c r="E441" s="179"/>
      <c r="F441" s="179"/>
      <c r="G441" s="179">
        <v>13.1</v>
      </c>
      <c r="H441" s="238">
        <f>G441</f>
        <v>13.1</v>
      </c>
      <c r="I441" s="179"/>
      <c r="J441" s="179"/>
      <c r="K441" s="238">
        <f t="shared" si="208"/>
        <v>-13.1</v>
      </c>
      <c r="L441" s="239">
        <f t="shared" si="190"/>
        <v>0</v>
      </c>
      <c r="M441" s="237">
        <f t="shared" si="197"/>
        <v>13.1</v>
      </c>
      <c r="N441" s="237">
        <f t="shared" si="198"/>
        <v>-13.1</v>
      </c>
      <c r="O441" s="179" t="str">
        <f t="shared" si="201"/>
        <v>30%</v>
      </c>
      <c r="P441" s="179">
        <f t="shared" si="199"/>
        <v>-3.9299999999999997</v>
      </c>
      <c r="Q441" s="179">
        <v>0.1</v>
      </c>
      <c r="R441" s="237">
        <f t="shared" si="194"/>
        <v>9.17</v>
      </c>
      <c r="S441" s="237">
        <f t="shared" si="204"/>
        <v>13.1</v>
      </c>
      <c r="T441" s="299">
        <f t="shared" si="207"/>
        <v>13.1</v>
      </c>
    </row>
    <row r="442" spans="1:20" x14ac:dyDescent="0.3">
      <c r="A442" s="298">
        <v>432</v>
      </c>
      <c r="B442" s="72" t="s">
        <v>466</v>
      </c>
      <c r="C442" s="72">
        <v>455</v>
      </c>
      <c r="D442" s="252"/>
      <c r="E442" s="253"/>
      <c r="F442" s="254"/>
      <c r="G442" s="31">
        <v>21.1</v>
      </c>
      <c r="H442" s="246">
        <v>21</v>
      </c>
      <c r="I442" s="31">
        <v>105</v>
      </c>
      <c r="J442" s="31">
        <v>70</v>
      </c>
      <c r="K442" s="246">
        <f t="shared" si="208"/>
        <v>84</v>
      </c>
      <c r="L442" s="247">
        <f t="shared" si="190"/>
        <v>35</v>
      </c>
      <c r="M442" s="166">
        <f t="shared" si="197"/>
        <v>21.1</v>
      </c>
      <c r="N442" s="166">
        <f t="shared" si="198"/>
        <v>13.899999999999999</v>
      </c>
      <c r="O442" s="31" t="str">
        <f t="shared" si="201"/>
        <v>70%</v>
      </c>
      <c r="P442" s="31">
        <f t="shared" si="199"/>
        <v>9.7299999999999986</v>
      </c>
      <c r="Q442" s="179">
        <v>0.1</v>
      </c>
      <c r="R442" s="166">
        <f t="shared" si="194"/>
        <v>21.200000000000003</v>
      </c>
      <c r="S442" s="166">
        <f t="shared" si="204"/>
        <v>21.200000000000003</v>
      </c>
      <c r="T442" s="300">
        <f t="shared" si="207"/>
        <v>21.200000000000003</v>
      </c>
    </row>
    <row r="443" spans="1:20" x14ac:dyDescent="0.3">
      <c r="A443" s="298">
        <v>433</v>
      </c>
      <c r="B443" s="72" t="s">
        <v>372</v>
      </c>
      <c r="C443" s="72">
        <v>58</v>
      </c>
      <c r="D443" s="75"/>
      <c r="E443" s="76"/>
      <c r="F443" s="31"/>
      <c r="G443" s="166">
        <v>16</v>
      </c>
      <c r="H443" s="246">
        <f>G443</f>
        <v>16</v>
      </c>
      <c r="I443" s="31">
        <v>87</v>
      </c>
      <c r="J443" s="31">
        <v>70</v>
      </c>
      <c r="K443" s="246">
        <f t="shared" si="208"/>
        <v>71</v>
      </c>
      <c r="L443" s="247">
        <f t="shared" si="190"/>
        <v>17</v>
      </c>
      <c r="M443" s="166">
        <f t="shared" si="197"/>
        <v>16</v>
      </c>
      <c r="N443" s="166">
        <f t="shared" si="198"/>
        <v>1</v>
      </c>
      <c r="O443" s="31" t="str">
        <f t="shared" si="201"/>
        <v>50%</v>
      </c>
      <c r="P443" s="31">
        <f t="shared" si="199"/>
        <v>0.5</v>
      </c>
      <c r="Q443" s="179">
        <v>0.1</v>
      </c>
      <c r="R443" s="166">
        <f t="shared" si="194"/>
        <v>16.100000000000001</v>
      </c>
      <c r="S443" s="166">
        <f t="shared" si="204"/>
        <v>16.100000000000001</v>
      </c>
      <c r="T443" s="300">
        <f>S443</f>
        <v>16.100000000000001</v>
      </c>
    </row>
    <row r="444" spans="1:20" x14ac:dyDescent="0.3">
      <c r="A444" s="298">
        <v>434</v>
      </c>
      <c r="B444" s="72" t="s">
        <v>373</v>
      </c>
      <c r="C444" s="72">
        <v>266</v>
      </c>
      <c r="D444" s="75"/>
      <c r="E444" s="76"/>
      <c r="F444" s="31"/>
      <c r="G444" s="166">
        <v>13</v>
      </c>
      <c r="H444" s="246">
        <v>13</v>
      </c>
      <c r="I444" s="31">
        <v>84</v>
      </c>
      <c r="J444" s="31">
        <v>70</v>
      </c>
      <c r="K444" s="246">
        <f t="shared" si="208"/>
        <v>71</v>
      </c>
      <c r="L444" s="247">
        <f t="shared" si="190"/>
        <v>14</v>
      </c>
      <c r="M444" s="166">
        <f t="shared" si="197"/>
        <v>13</v>
      </c>
      <c r="N444" s="166">
        <f t="shared" si="198"/>
        <v>1</v>
      </c>
      <c r="O444" s="31" t="str">
        <f t="shared" si="201"/>
        <v>30%</v>
      </c>
      <c r="P444" s="31">
        <f t="shared" si="199"/>
        <v>0.3</v>
      </c>
      <c r="Q444" s="179">
        <v>0.1</v>
      </c>
      <c r="R444" s="166">
        <f t="shared" si="194"/>
        <v>13.1</v>
      </c>
      <c r="S444" s="166">
        <f t="shared" si="204"/>
        <v>13.1</v>
      </c>
      <c r="T444" s="300">
        <f>S444</f>
        <v>13.1</v>
      </c>
    </row>
    <row r="445" spans="1:20" x14ac:dyDescent="0.3">
      <c r="A445" s="298">
        <v>435</v>
      </c>
      <c r="B445" s="72" t="s">
        <v>375</v>
      </c>
      <c r="C445" s="72">
        <v>404</v>
      </c>
      <c r="D445" s="75" t="s">
        <v>20</v>
      </c>
      <c r="E445" s="76"/>
      <c r="F445" s="31"/>
      <c r="G445" s="31">
        <v>7</v>
      </c>
      <c r="H445" s="246">
        <v>7</v>
      </c>
      <c r="I445" s="31">
        <v>91</v>
      </c>
      <c r="J445" s="31">
        <v>70</v>
      </c>
      <c r="K445" s="246">
        <f t="shared" si="208"/>
        <v>84</v>
      </c>
      <c r="L445" s="247">
        <f t="shared" si="190"/>
        <v>21</v>
      </c>
      <c r="M445" s="166">
        <f t="shared" si="197"/>
        <v>7</v>
      </c>
      <c r="N445" s="166">
        <f t="shared" si="198"/>
        <v>14</v>
      </c>
      <c r="O445" s="31" t="str">
        <f t="shared" si="201"/>
        <v>30%</v>
      </c>
      <c r="P445" s="31">
        <f t="shared" si="199"/>
        <v>4.2</v>
      </c>
      <c r="Q445" s="179">
        <v>0.1</v>
      </c>
      <c r="R445" s="166">
        <f t="shared" si="194"/>
        <v>7.1</v>
      </c>
      <c r="S445" s="166">
        <f t="shared" si="204"/>
        <v>7.1</v>
      </c>
      <c r="T445" s="300">
        <f>S445</f>
        <v>7.1</v>
      </c>
    </row>
    <row r="446" spans="1:20" x14ac:dyDescent="0.3">
      <c r="A446" s="298">
        <v>436</v>
      </c>
      <c r="B446" s="72" t="s">
        <v>450</v>
      </c>
      <c r="C446" s="72">
        <v>437</v>
      </c>
      <c r="D446" s="252" t="s">
        <v>20</v>
      </c>
      <c r="E446" s="255"/>
      <c r="F446" s="254"/>
      <c r="G446" s="166">
        <v>17</v>
      </c>
      <c r="H446" s="246">
        <v>17</v>
      </c>
      <c r="I446" s="31"/>
      <c r="J446" s="31">
        <v>70</v>
      </c>
      <c r="K446" s="246">
        <f t="shared" si="208"/>
        <v>-17</v>
      </c>
      <c r="L446" s="247">
        <f t="shared" si="190"/>
        <v>-70</v>
      </c>
      <c r="M446" s="166">
        <f t="shared" si="197"/>
        <v>17</v>
      </c>
      <c r="N446" s="166">
        <f t="shared" si="198"/>
        <v>-87</v>
      </c>
      <c r="O446" s="251">
        <v>0.7</v>
      </c>
      <c r="P446" s="31">
        <f t="shared" si="199"/>
        <v>-60.9</v>
      </c>
      <c r="Q446" s="179">
        <v>0.1</v>
      </c>
      <c r="R446" s="166">
        <f t="shared" si="194"/>
        <v>-43.9</v>
      </c>
      <c r="S446" s="166">
        <f t="shared" si="204"/>
        <v>17</v>
      </c>
      <c r="T446" s="300">
        <v>17</v>
      </c>
    </row>
    <row r="447" spans="1:20" x14ac:dyDescent="0.3">
      <c r="A447" s="298">
        <v>437</v>
      </c>
      <c r="B447" s="235" t="s">
        <v>378</v>
      </c>
      <c r="C447" s="235">
        <v>163</v>
      </c>
      <c r="D447" s="236"/>
      <c r="E447" s="179"/>
      <c r="F447" s="179"/>
      <c r="G447" s="179">
        <v>11.7</v>
      </c>
      <c r="H447" s="238">
        <f>G447</f>
        <v>11.7</v>
      </c>
      <c r="I447" s="179"/>
      <c r="J447" s="179"/>
      <c r="K447" s="238">
        <f t="shared" si="208"/>
        <v>-11.7</v>
      </c>
      <c r="L447" s="239">
        <f t="shared" ref="L447:L492" si="209">I447-J447</f>
        <v>0</v>
      </c>
      <c r="M447" s="237">
        <f t="shared" si="197"/>
        <v>11.7</v>
      </c>
      <c r="N447" s="237">
        <f t="shared" si="198"/>
        <v>-11.7</v>
      </c>
      <c r="O447" s="179" t="str">
        <f t="shared" ref="O447:O450" si="210">IF(M447&gt;=19.5,"70%",IF(M447&gt;=13.5,"50%",IF(M447&gt;=5.5,"30%",IF(M447&gt;=0.1,"15%"))))</f>
        <v>30%</v>
      </c>
      <c r="P447" s="179">
        <f t="shared" si="199"/>
        <v>-3.51</v>
      </c>
      <c r="Q447" s="179">
        <v>0.1</v>
      </c>
      <c r="R447" s="237">
        <f t="shared" si="194"/>
        <v>8.19</v>
      </c>
      <c r="S447" s="237">
        <f t="shared" si="204"/>
        <v>11.7</v>
      </c>
      <c r="T447" s="299">
        <f>S447</f>
        <v>11.7</v>
      </c>
    </row>
    <row r="448" spans="1:20" x14ac:dyDescent="0.3">
      <c r="A448" s="298">
        <v>438</v>
      </c>
      <c r="B448" s="72" t="s">
        <v>462</v>
      </c>
      <c r="C448" s="72">
        <v>450</v>
      </c>
      <c r="D448" s="252"/>
      <c r="E448" s="253"/>
      <c r="F448" s="254"/>
      <c r="G448" s="254">
        <v>12</v>
      </c>
      <c r="H448" s="254">
        <v>12</v>
      </c>
      <c r="I448" s="254">
        <v>82</v>
      </c>
      <c r="J448" s="254">
        <v>70</v>
      </c>
      <c r="K448" s="254">
        <f t="shared" si="208"/>
        <v>70</v>
      </c>
      <c r="L448" s="254">
        <f t="shared" si="209"/>
        <v>12</v>
      </c>
      <c r="M448" s="254">
        <f t="shared" si="197"/>
        <v>12</v>
      </c>
      <c r="N448" s="254">
        <f t="shared" si="198"/>
        <v>0</v>
      </c>
      <c r="O448" s="254" t="str">
        <f t="shared" si="210"/>
        <v>30%</v>
      </c>
      <c r="P448" s="254">
        <f t="shared" si="199"/>
        <v>0</v>
      </c>
      <c r="Q448" s="179">
        <v>0.1</v>
      </c>
      <c r="R448" s="254">
        <f t="shared" si="194"/>
        <v>12</v>
      </c>
      <c r="S448" s="409">
        <f t="shared" si="204"/>
        <v>12</v>
      </c>
      <c r="T448" s="305">
        <v>12</v>
      </c>
    </row>
    <row r="449" spans="1:20" x14ac:dyDescent="0.3">
      <c r="A449" s="298">
        <v>439</v>
      </c>
      <c r="B449" s="235" t="s">
        <v>381</v>
      </c>
      <c r="C449" s="235">
        <v>274</v>
      </c>
      <c r="D449" s="236" t="s">
        <v>65</v>
      </c>
      <c r="E449" s="245"/>
      <c r="F449" s="179"/>
      <c r="G449" s="179">
        <v>14</v>
      </c>
      <c r="H449" s="179">
        <v>14</v>
      </c>
      <c r="I449" s="179">
        <v>89</v>
      </c>
      <c r="J449" s="179">
        <v>69</v>
      </c>
      <c r="K449" s="238">
        <f>I449-H449</f>
        <v>75</v>
      </c>
      <c r="L449" s="239">
        <f>I449-J449</f>
        <v>20</v>
      </c>
      <c r="M449" s="237">
        <f>G449</f>
        <v>14</v>
      </c>
      <c r="N449" s="237">
        <f>L449-M449</f>
        <v>6</v>
      </c>
      <c r="O449" s="179" t="str">
        <f t="shared" si="210"/>
        <v>50%</v>
      </c>
      <c r="P449" s="179">
        <f>N449*O449</f>
        <v>3</v>
      </c>
      <c r="Q449" s="179">
        <v>0.1</v>
      </c>
      <c r="R449" s="237">
        <f>IF(M449&gt;=L449,(M449+P449),M449+Q449)</f>
        <v>14.1</v>
      </c>
      <c r="S449" s="237">
        <f>IF(I449&gt;1,(R449),G449)</f>
        <v>14.1</v>
      </c>
      <c r="T449" s="299">
        <f>S449</f>
        <v>14.1</v>
      </c>
    </row>
    <row r="450" spans="1:20" x14ac:dyDescent="0.3">
      <c r="A450" s="298">
        <v>440</v>
      </c>
      <c r="B450" s="240" t="s">
        <v>382</v>
      </c>
      <c r="C450" s="235">
        <v>406</v>
      </c>
      <c r="D450" s="240" t="s">
        <v>45</v>
      </c>
      <c r="E450" s="281"/>
      <c r="F450" s="282"/>
      <c r="G450" s="282">
        <v>24</v>
      </c>
      <c r="H450" s="282">
        <v>24</v>
      </c>
      <c r="I450" s="282">
        <v>99</v>
      </c>
      <c r="J450" s="282">
        <v>69</v>
      </c>
      <c r="K450" s="282">
        <f t="shared" si="208"/>
        <v>75</v>
      </c>
      <c r="L450" s="282">
        <f t="shared" si="209"/>
        <v>30</v>
      </c>
      <c r="M450" s="282">
        <f t="shared" ref="M450:M492" si="211">G450</f>
        <v>24</v>
      </c>
      <c r="N450" s="282">
        <f t="shared" si="198"/>
        <v>6</v>
      </c>
      <c r="O450" s="282" t="str">
        <f t="shared" si="210"/>
        <v>70%</v>
      </c>
      <c r="P450" s="282">
        <f t="shared" si="199"/>
        <v>4.1999999999999993</v>
      </c>
      <c r="Q450" s="179">
        <v>0.1</v>
      </c>
      <c r="R450" s="282">
        <f t="shared" ref="R450:R455" si="212">IF(M450&gt;=L450,(M450+P450),M450+Q450)</f>
        <v>24.1</v>
      </c>
      <c r="S450" s="179">
        <f t="shared" si="204"/>
        <v>24.1</v>
      </c>
      <c r="T450" s="299">
        <f t="shared" ref="T450:T459" si="213">S450</f>
        <v>24.1</v>
      </c>
    </row>
    <row r="451" spans="1:20" x14ac:dyDescent="0.3">
      <c r="A451" s="298">
        <v>441</v>
      </c>
      <c r="B451" s="235" t="s">
        <v>383</v>
      </c>
      <c r="C451" s="235">
        <v>190</v>
      </c>
      <c r="D451" s="236"/>
      <c r="E451" s="242"/>
      <c r="F451" s="179"/>
      <c r="G451" s="179">
        <v>14.5</v>
      </c>
      <c r="H451" s="238">
        <v>14</v>
      </c>
      <c r="I451" s="179">
        <v>84</v>
      </c>
      <c r="J451" s="179">
        <v>70</v>
      </c>
      <c r="K451" s="238">
        <f t="shared" si="208"/>
        <v>70</v>
      </c>
      <c r="L451" s="239">
        <f t="shared" si="209"/>
        <v>14</v>
      </c>
      <c r="M451" s="237">
        <f t="shared" si="211"/>
        <v>14.5</v>
      </c>
      <c r="N451" s="237">
        <f t="shared" si="198"/>
        <v>-0.5</v>
      </c>
      <c r="O451" s="244">
        <v>0.7</v>
      </c>
      <c r="P451" s="179">
        <f t="shared" si="199"/>
        <v>-0.35</v>
      </c>
      <c r="Q451" s="179">
        <v>0.1</v>
      </c>
      <c r="R451" s="237">
        <f t="shared" si="212"/>
        <v>14.15</v>
      </c>
      <c r="S451" s="237">
        <f t="shared" si="204"/>
        <v>14.15</v>
      </c>
      <c r="T451" s="299">
        <f t="shared" si="213"/>
        <v>14.15</v>
      </c>
    </row>
    <row r="452" spans="1:20" x14ac:dyDescent="0.3">
      <c r="A452" s="298">
        <v>442</v>
      </c>
      <c r="B452" s="235" t="s">
        <v>385</v>
      </c>
      <c r="C452" s="235">
        <v>270</v>
      </c>
      <c r="D452" s="236" t="s">
        <v>65</v>
      </c>
      <c r="E452" s="242"/>
      <c r="F452" s="179"/>
      <c r="G452" s="237">
        <v>19</v>
      </c>
      <c r="H452" s="238">
        <v>19</v>
      </c>
      <c r="I452" s="179">
        <v>104</v>
      </c>
      <c r="J452" s="179">
        <v>70</v>
      </c>
      <c r="K452" s="238">
        <f t="shared" si="208"/>
        <v>85</v>
      </c>
      <c r="L452" s="239">
        <f t="shared" si="209"/>
        <v>34</v>
      </c>
      <c r="M452" s="237">
        <f t="shared" si="211"/>
        <v>19</v>
      </c>
      <c r="N452" s="237">
        <f t="shared" si="198"/>
        <v>15</v>
      </c>
      <c r="O452" s="179" t="str">
        <f t="shared" ref="O452:O492" si="214">IF(M452&gt;=19.5,"70%",IF(M452&gt;=13.5,"50%",IF(M452&gt;=5.5,"30%",IF(M452&gt;=0.1,"15%"))))</f>
        <v>50%</v>
      </c>
      <c r="P452" s="179">
        <f t="shared" si="199"/>
        <v>7.5</v>
      </c>
      <c r="Q452" s="179">
        <v>0.1</v>
      </c>
      <c r="R452" s="237">
        <f t="shared" si="212"/>
        <v>19.100000000000001</v>
      </c>
      <c r="S452" s="237">
        <f t="shared" si="204"/>
        <v>19.100000000000001</v>
      </c>
      <c r="T452" s="299">
        <f t="shared" si="213"/>
        <v>19.100000000000001</v>
      </c>
    </row>
    <row r="453" spans="1:20" x14ac:dyDescent="0.3">
      <c r="A453" s="298">
        <v>443</v>
      </c>
      <c r="B453" s="235" t="s">
        <v>386</v>
      </c>
      <c r="C453" s="235">
        <v>293</v>
      </c>
      <c r="D453" s="236"/>
      <c r="E453" s="179"/>
      <c r="F453" s="179"/>
      <c r="G453" s="237">
        <v>24</v>
      </c>
      <c r="H453" s="238">
        <v>24</v>
      </c>
      <c r="I453" s="179"/>
      <c r="J453" s="179"/>
      <c r="K453" s="238">
        <f t="shared" si="208"/>
        <v>-24</v>
      </c>
      <c r="L453" s="239">
        <f t="shared" si="209"/>
        <v>0</v>
      </c>
      <c r="M453" s="237">
        <f t="shared" si="211"/>
        <v>24</v>
      </c>
      <c r="N453" s="237">
        <f t="shared" si="198"/>
        <v>-24</v>
      </c>
      <c r="O453" s="179" t="str">
        <f t="shared" si="214"/>
        <v>70%</v>
      </c>
      <c r="P453" s="179">
        <f t="shared" si="199"/>
        <v>-16.799999999999997</v>
      </c>
      <c r="Q453" s="179">
        <v>0.1</v>
      </c>
      <c r="R453" s="237">
        <f t="shared" si="212"/>
        <v>7.2000000000000028</v>
      </c>
      <c r="S453" s="237">
        <f t="shared" si="204"/>
        <v>24</v>
      </c>
      <c r="T453" s="299">
        <f t="shared" si="213"/>
        <v>24</v>
      </c>
    </row>
    <row r="454" spans="1:20" x14ac:dyDescent="0.3">
      <c r="A454" s="298">
        <v>444</v>
      </c>
      <c r="B454" s="236" t="s">
        <v>387</v>
      </c>
      <c r="C454" s="235">
        <v>407</v>
      </c>
      <c r="D454" s="236" t="s">
        <v>20</v>
      </c>
      <c r="E454" s="179"/>
      <c r="F454" s="179"/>
      <c r="G454" s="179">
        <v>10</v>
      </c>
      <c r="H454" s="179">
        <v>10</v>
      </c>
      <c r="I454" s="179">
        <v>84</v>
      </c>
      <c r="J454" s="179">
        <v>69</v>
      </c>
      <c r="K454" s="179">
        <f t="shared" si="208"/>
        <v>74</v>
      </c>
      <c r="L454" s="179">
        <f t="shared" si="209"/>
        <v>15</v>
      </c>
      <c r="M454" s="179">
        <f t="shared" si="211"/>
        <v>10</v>
      </c>
      <c r="N454" s="179">
        <f t="shared" si="198"/>
        <v>5</v>
      </c>
      <c r="O454" s="179" t="str">
        <f t="shared" si="214"/>
        <v>30%</v>
      </c>
      <c r="P454" s="179">
        <f t="shared" si="199"/>
        <v>1.5</v>
      </c>
      <c r="Q454" s="179">
        <v>0.1</v>
      </c>
      <c r="R454" s="179">
        <f t="shared" si="212"/>
        <v>10.1</v>
      </c>
      <c r="S454" s="179">
        <f t="shared" si="204"/>
        <v>10.1</v>
      </c>
      <c r="T454" s="299">
        <f t="shared" si="213"/>
        <v>10.1</v>
      </c>
    </row>
    <row r="455" spans="1:20" x14ac:dyDescent="0.3">
      <c r="A455" s="298">
        <v>445</v>
      </c>
      <c r="B455" s="72" t="s">
        <v>451</v>
      </c>
      <c r="C455" s="72">
        <v>438</v>
      </c>
      <c r="D455" s="252" t="s">
        <v>123</v>
      </c>
      <c r="E455" s="255"/>
      <c r="F455" s="254"/>
      <c r="G455" s="31">
        <v>20</v>
      </c>
      <c r="H455" s="246">
        <f>G455</f>
        <v>20</v>
      </c>
      <c r="I455" s="31">
        <v>103</v>
      </c>
      <c r="J455" s="31">
        <v>70</v>
      </c>
      <c r="K455" s="246">
        <f t="shared" si="208"/>
        <v>83</v>
      </c>
      <c r="L455" s="247">
        <f t="shared" si="209"/>
        <v>33</v>
      </c>
      <c r="M455" s="166">
        <f t="shared" si="211"/>
        <v>20</v>
      </c>
      <c r="N455" s="166">
        <f t="shared" si="198"/>
        <v>13</v>
      </c>
      <c r="O455" s="31" t="str">
        <f t="shared" si="214"/>
        <v>70%</v>
      </c>
      <c r="P455" s="31">
        <f t="shared" si="199"/>
        <v>9.1</v>
      </c>
      <c r="Q455" s="179">
        <v>0.1</v>
      </c>
      <c r="R455" s="166">
        <f t="shared" si="212"/>
        <v>20.100000000000001</v>
      </c>
      <c r="S455" s="166">
        <f t="shared" si="204"/>
        <v>20.100000000000001</v>
      </c>
      <c r="T455" s="300">
        <f t="shared" si="213"/>
        <v>20.100000000000001</v>
      </c>
    </row>
    <row r="456" spans="1:20" x14ac:dyDescent="0.3">
      <c r="A456" s="298">
        <v>446</v>
      </c>
      <c r="B456" s="72" t="s">
        <v>388</v>
      </c>
      <c r="C456" s="72">
        <v>408</v>
      </c>
      <c r="D456" s="75"/>
      <c r="E456" s="287"/>
      <c r="F456" s="31"/>
      <c r="G456" s="166">
        <v>12</v>
      </c>
      <c r="H456" s="246">
        <f>G456</f>
        <v>12</v>
      </c>
      <c r="I456" s="31">
        <v>98</v>
      </c>
      <c r="J456" s="31">
        <v>70</v>
      </c>
      <c r="K456" s="246">
        <f t="shared" si="208"/>
        <v>86</v>
      </c>
      <c r="L456" s="247">
        <f t="shared" si="209"/>
        <v>28</v>
      </c>
      <c r="M456" s="166">
        <f t="shared" si="211"/>
        <v>12</v>
      </c>
      <c r="N456" s="166">
        <f t="shared" si="198"/>
        <v>16</v>
      </c>
      <c r="O456" s="31" t="str">
        <f t="shared" si="214"/>
        <v>30%</v>
      </c>
      <c r="P456" s="31">
        <f t="shared" si="199"/>
        <v>4.8</v>
      </c>
      <c r="Q456" s="179">
        <v>0.1</v>
      </c>
      <c r="R456" s="31">
        <v>12</v>
      </c>
      <c r="S456" s="166">
        <f t="shared" si="204"/>
        <v>12</v>
      </c>
      <c r="T456" s="300">
        <f t="shared" si="213"/>
        <v>12</v>
      </c>
    </row>
    <row r="457" spans="1:20" x14ac:dyDescent="0.3">
      <c r="A457" s="298">
        <v>447</v>
      </c>
      <c r="B457" s="235" t="s">
        <v>389</v>
      </c>
      <c r="C457" s="235">
        <v>273</v>
      </c>
      <c r="D457" s="236" t="s">
        <v>32</v>
      </c>
      <c r="E457" s="242"/>
      <c r="F457" s="179"/>
      <c r="G457" s="237">
        <v>16</v>
      </c>
      <c r="H457" s="238">
        <v>16</v>
      </c>
      <c r="I457" s="179">
        <v>100</v>
      </c>
      <c r="J457" s="179">
        <v>70</v>
      </c>
      <c r="K457" s="238">
        <f t="shared" si="208"/>
        <v>84</v>
      </c>
      <c r="L457" s="239">
        <f t="shared" si="209"/>
        <v>30</v>
      </c>
      <c r="M457" s="237">
        <f t="shared" si="211"/>
        <v>16</v>
      </c>
      <c r="N457" s="237">
        <f t="shared" si="198"/>
        <v>14</v>
      </c>
      <c r="O457" s="179" t="str">
        <f t="shared" si="214"/>
        <v>50%</v>
      </c>
      <c r="P457" s="179">
        <f t="shared" si="199"/>
        <v>7</v>
      </c>
      <c r="Q457" s="179">
        <v>0.1</v>
      </c>
      <c r="R457" s="237">
        <f t="shared" ref="R457:R492" si="215">IF(M457&gt;=L457,(M457+P457),M457+Q457)</f>
        <v>16.100000000000001</v>
      </c>
      <c r="S457" s="237">
        <f t="shared" si="204"/>
        <v>16.100000000000001</v>
      </c>
      <c r="T457" s="299">
        <f t="shared" si="213"/>
        <v>16.100000000000001</v>
      </c>
    </row>
    <row r="458" spans="1:20" x14ac:dyDescent="0.3">
      <c r="A458" s="298">
        <v>448</v>
      </c>
      <c r="B458" s="235" t="s">
        <v>390</v>
      </c>
      <c r="C458" s="235">
        <v>108</v>
      </c>
      <c r="D458" s="236"/>
      <c r="E458" s="179"/>
      <c r="F458" s="179"/>
      <c r="G458" s="237">
        <v>24</v>
      </c>
      <c r="H458" s="238">
        <f>G458</f>
        <v>24</v>
      </c>
      <c r="I458" s="179"/>
      <c r="J458" s="179"/>
      <c r="K458" s="238">
        <f t="shared" si="208"/>
        <v>-24</v>
      </c>
      <c r="L458" s="239">
        <f t="shared" si="209"/>
        <v>0</v>
      </c>
      <c r="M458" s="237">
        <f t="shared" si="211"/>
        <v>24</v>
      </c>
      <c r="N458" s="237">
        <f t="shared" si="198"/>
        <v>-24</v>
      </c>
      <c r="O458" s="179" t="str">
        <f t="shared" si="214"/>
        <v>70%</v>
      </c>
      <c r="P458" s="179">
        <f t="shared" si="199"/>
        <v>-16.799999999999997</v>
      </c>
      <c r="Q458" s="179">
        <v>0.1</v>
      </c>
      <c r="R458" s="237">
        <f t="shared" si="215"/>
        <v>7.2000000000000028</v>
      </c>
      <c r="S458" s="237">
        <f t="shared" si="204"/>
        <v>24</v>
      </c>
      <c r="T458" s="299">
        <f t="shared" si="213"/>
        <v>24</v>
      </c>
    </row>
    <row r="459" spans="1:20" x14ac:dyDescent="0.3">
      <c r="A459" s="298">
        <v>449</v>
      </c>
      <c r="B459" s="235" t="s">
        <v>392</v>
      </c>
      <c r="C459" s="235">
        <v>71</v>
      </c>
      <c r="D459" s="236"/>
      <c r="E459" s="179"/>
      <c r="F459" s="179"/>
      <c r="G459" s="237">
        <v>17.3</v>
      </c>
      <c r="H459" s="238">
        <f>G459</f>
        <v>17.3</v>
      </c>
      <c r="I459" s="179"/>
      <c r="J459" s="179"/>
      <c r="K459" s="238">
        <f t="shared" si="208"/>
        <v>-17.3</v>
      </c>
      <c r="L459" s="239">
        <f t="shared" si="209"/>
        <v>0</v>
      </c>
      <c r="M459" s="237">
        <f t="shared" si="211"/>
        <v>17.3</v>
      </c>
      <c r="N459" s="237">
        <f t="shared" si="198"/>
        <v>-17.3</v>
      </c>
      <c r="O459" s="179" t="str">
        <f t="shared" si="214"/>
        <v>50%</v>
      </c>
      <c r="P459" s="179">
        <f t="shared" si="199"/>
        <v>-8.65</v>
      </c>
      <c r="Q459" s="179">
        <v>0.1</v>
      </c>
      <c r="R459" s="237">
        <f t="shared" si="215"/>
        <v>8.65</v>
      </c>
      <c r="S459" s="237">
        <f t="shared" si="204"/>
        <v>17.3</v>
      </c>
      <c r="T459" s="299">
        <f t="shared" si="213"/>
        <v>17.3</v>
      </c>
    </row>
    <row r="460" spans="1:20" x14ac:dyDescent="0.3">
      <c r="A460" s="298">
        <v>450</v>
      </c>
      <c r="B460" s="236" t="s">
        <v>393</v>
      </c>
      <c r="C460" s="235">
        <v>409</v>
      </c>
      <c r="D460" s="236" t="s">
        <v>20</v>
      </c>
      <c r="E460" s="179"/>
      <c r="F460" s="179"/>
      <c r="G460" s="179">
        <v>7</v>
      </c>
      <c r="H460" s="179">
        <v>7</v>
      </c>
      <c r="I460" s="179">
        <v>76</v>
      </c>
      <c r="J460" s="179">
        <v>69</v>
      </c>
      <c r="K460" s="179">
        <f t="shared" si="208"/>
        <v>69</v>
      </c>
      <c r="L460" s="179">
        <f t="shared" si="209"/>
        <v>7</v>
      </c>
      <c r="M460" s="179">
        <f t="shared" si="211"/>
        <v>7</v>
      </c>
      <c r="N460" s="179">
        <f t="shared" si="198"/>
        <v>0</v>
      </c>
      <c r="O460" s="179" t="str">
        <f t="shared" si="214"/>
        <v>30%</v>
      </c>
      <c r="P460" s="179">
        <f t="shared" si="199"/>
        <v>0</v>
      </c>
      <c r="Q460" s="179">
        <v>0.1</v>
      </c>
      <c r="R460" s="179">
        <f t="shared" si="215"/>
        <v>7</v>
      </c>
      <c r="S460" s="179">
        <f t="shared" si="204"/>
        <v>7</v>
      </c>
      <c r="T460" s="299">
        <v>7</v>
      </c>
    </row>
    <row r="461" spans="1:20" x14ac:dyDescent="0.3">
      <c r="A461" s="298">
        <v>451</v>
      </c>
      <c r="B461" s="235" t="s">
        <v>394</v>
      </c>
      <c r="C461" s="235">
        <v>12</v>
      </c>
      <c r="D461" s="236"/>
      <c r="E461" s="179"/>
      <c r="F461" s="179"/>
      <c r="G461" s="237">
        <v>8.8000000000000007</v>
      </c>
      <c r="H461" s="237">
        <f>G461</f>
        <v>8.8000000000000007</v>
      </c>
      <c r="I461" s="179"/>
      <c r="J461" s="179"/>
      <c r="K461" s="238">
        <f t="shared" si="208"/>
        <v>-8.8000000000000007</v>
      </c>
      <c r="L461" s="239">
        <f t="shared" si="209"/>
        <v>0</v>
      </c>
      <c r="M461" s="237">
        <f t="shared" si="211"/>
        <v>8.8000000000000007</v>
      </c>
      <c r="N461" s="237">
        <f t="shared" si="198"/>
        <v>-8.8000000000000007</v>
      </c>
      <c r="O461" s="179" t="str">
        <f t="shared" si="214"/>
        <v>30%</v>
      </c>
      <c r="P461" s="179">
        <f t="shared" si="199"/>
        <v>-2.64</v>
      </c>
      <c r="Q461" s="179">
        <v>0.1</v>
      </c>
      <c r="R461" s="237">
        <f t="shared" si="215"/>
        <v>6.16</v>
      </c>
      <c r="S461" s="237">
        <f t="shared" si="204"/>
        <v>8.8000000000000007</v>
      </c>
      <c r="T461" s="299">
        <f>S461</f>
        <v>8.8000000000000007</v>
      </c>
    </row>
    <row r="462" spans="1:20" x14ac:dyDescent="0.3">
      <c r="A462" s="298">
        <v>452</v>
      </c>
      <c r="B462" s="235" t="s">
        <v>395</v>
      </c>
      <c r="C462" s="235">
        <v>208</v>
      </c>
      <c r="D462" s="236"/>
      <c r="E462" s="179"/>
      <c r="F462" s="179"/>
      <c r="G462" s="179">
        <v>24</v>
      </c>
      <c r="H462" s="238">
        <f>G462</f>
        <v>24</v>
      </c>
      <c r="I462" s="179"/>
      <c r="J462" s="179"/>
      <c r="K462" s="238">
        <f t="shared" si="208"/>
        <v>-24</v>
      </c>
      <c r="L462" s="239">
        <f t="shared" si="209"/>
        <v>0</v>
      </c>
      <c r="M462" s="237">
        <f t="shared" si="211"/>
        <v>24</v>
      </c>
      <c r="N462" s="237">
        <f t="shared" si="198"/>
        <v>-24</v>
      </c>
      <c r="O462" s="179" t="str">
        <f t="shared" si="214"/>
        <v>70%</v>
      </c>
      <c r="P462" s="179">
        <f t="shared" si="199"/>
        <v>-16.799999999999997</v>
      </c>
      <c r="Q462" s="179">
        <v>0.1</v>
      </c>
      <c r="R462" s="237">
        <f t="shared" si="215"/>
        <v>7.2000000000000028</v>
      </c>
      <c r="S462" s="237">
        <f t="shared" si="204"/>
        <v>24</v>
      </c>
      <c r="T462" s="299">
        <f>S462</f>
        <v>24</v>
      </c>
    </row>
    <row r="463" spans="1:20" x14ac:dyDescent="0.3">
      <c r="A463" s="298">
        <v>453</v>
      </c>
      <c r="B463" s="236" t="s">
        <v>398</v>
      </c>
      <c r="C463" s="235">
        <v>412</v>
      </c>
      <c r="D463" s="236"/>
      <c r="E463" s="242"/>
      <c r="F463" s="179"/>
      <c r="G463" s="179">
        <v>24</v>
      </c>
      <c r="H463" s="179">
        <v>24</v>
      </c>
      <c r="I463" s="179">
        <v>95</v>
      </c>
      <c r="J463" s="179">
        <v>70</v>
      </c>
      <c r="K463" s="179">
        <f t="shared" si="208"/>
        <v>71</v>
      </c>
      <c r="L463" s="179">
        <f t="shared" si="209"/>
        <v>25</v>
      </c>
      <c r="M463" s="179">
        <f t="shared" si="211"/>
        <v>24</v>
      </c>
      <c r="N463" s="179">
        <f t="shared" si="198"/>
        <v>1</v>
      </c>
      <c r="O463" s="179" t="str">
        <f t="shared" si="214"/>
        <v>70%</v>
      </c>
      <c r="P463" s="179">
        <f t="shared" si="199"/>
        <v>0.7</v>
      </c>
      <c r="Q463" s="179">
        <v>0.1</v>
      </c>
      <c r="R463" s="179">
        <f t="shared" si="215"/>
        <v>24.1</v>
      </c>
      <c r="S463" s="179">
        <f t="shared" si="204"/>
        <v>24.1</v>
      </c>
      <c r="T463" s="232">
        <v>24</v>
      </c>
    </row>
    <row r="464" spans="1:20" x14ac:dyDescent="0.3">
      <c r="A464" s="298">
        <v>454</v>
      </c>
      <c r="B464" s="235" t="s">
        <v>399</v>
      </c>
      <c r="C464" s="235">
        <v>19</v>
      </c>
      <c r="D464" s="236"/>
      <c r="E464" s="242"/>
      <c r="F464" s="179"/>
      <c r="G464" s="237">
        <v>14</v>
      </c>
      <c r="H464" s="238">
        <f>G464</f>
        <v>14</v>
      </c>
      <c r="I464" s="179">
        <v>98</v>
      </c>
      <c r="J464" s="179">
        <v>70</v>
      </c>
      <c r="K464" s="238">
        <f t="shared" si="208"/>
        <v>84</v>
      </c>
      <c r="L464" s="239">
        <f t="shared" si="209"/>
        <v>28</v>
      </c>
      <c r="M464" s="237">
        <f t="shared" si="211"/>
        <v>14</v>
      </c>
      <c r="N464" s="237">
        <f t="shared" si="198"/>
        <v>14</v>
      </c>
      <c r="O464" s="179" t="str">
        <f t="shared" si="214"/>
        <v>50%</v>
      </c>
      <c r="P464" s="179">
        <f t="shared" si="199"/>
        <v>7</v>
      </c>
      <c r="Q464" s="179">
        <v>0.1</v>
      </c>
      <c r="R464" s="237">
        <f t="shared" si="215"/>
        <v>14.1</v>
      </c>
      <c r="S464" s="237">
        <f t="shared" si="204"/>
        <v>14.1</v>
      </c>
      <c r="T464" s="299">
        <f t="shared" ref="T464:T474" si="216">S464</f>
        <v>14.1</v>
      </c>
    </row>
    <row r="465" spans="1:20" x14ac:dyDescent="0.3">
      <c r="A465" s="298">
        <v>455</v>
      </c>
      <c r="B465" s="235" t="s">
        <v>400</v>
      </c>
      <c r="C465" s="235">
        <v>128</v>
      </c>
      <c r="D465" s="236"/>
      <c r="E465" s="242"/>
      <c r="F465" s="179"/>
      <c r="G465" s="237">
        <v>3</v>
      </c>
      <c r="H465" s="238">
        <v>3</v>
      </c>
      <c r="I465" s="179">
        <v>86</v>
      </c>
      <c r="J465" s="179">
        <v>70</v>
      </c>
      <c r="K465" s="238">
        <f t="shared" si="208"/>
        <v>83</v>
      </c>
      <c r="L465" s="239">
        <f t="shared" si="209"/>
        <v>16</v>
      </c>
      <c r="M465" s="237">
        <f t="shared" si="211"/>
        <v>3</v>
      </c>
      <c r="N465" s="237">
        <f t="shared" si="198"/>
        <v>13</v>
      </c>
      <c r="O465" s="179" t="str">
        <f t="shared" si="214"/>
        <v>15%</v>
      </c>
      <c r="P465" s="179">
        <f t="shared" si="199"/>
        <v>1.95</v>
      </c>
      <c r="Q465" s="179">
        <v>0.1</v>
      </c>
      <c r="R465" s="237">
        <f t="shared" si="215"/>
        <v>3.1</v>
      </c>
      <c r="S465" s="237">
        <f t="shared" si="204"/>
        <v>3.1</v>
      </c>
      <c r="T465" s="299">
        <f t="shared" si="216"/>
        <v>3.1</v>
      </c>
    </row>
    <row r="466" spans="1:20" x14ac:dyDescent="0.3">
      <c r="A466" s="298">
        <v>456</v>
      </c>
      <c r="B466" s="235" t="s">
        <v>402</v>
      </c>
      <c r="C466" s="235">
        <v>413</v>
      </c>
      <c r="D466" s="236" t="s">
        <v>32</v>
      </c>
      <c r="E466" s="242"/>
      <c r="F466" s="179"/>
      <c r="G466" s="237">
        <v>23</v>
      </c>
      <c r="H466" s="238">
        <v>23</v>
      </c>
      <c r="I466" s="179">
        <v>98</v>
      </c>
      <c r="J466" s="179">
        <v>70</v>
      </c>
      <c r="K466" s="238">
        <f t="shared" si="208"/>
        <v>75</v>
      </c>
      <c r="L466" s="239">
        <f t="shared" si="209"/>
        <v>28</v>
      </c>
      <c r="M466" s="237">
        <f t="shared" si="211"/>
        <v>23</v>
      </c>
      <c r="N466" s="237">
        <f t="shared" si="198"/>
        <v>5</v>
      </c>
      <c r="O466" s="179" t="str">
        <f t="shared" si="214"/>
        <v>70%</v>
      </c>
      <c r="P466" s="179">
        <f t="shared" si="199"/>
        <v>3.5</v>
      </c>
      <c r="Q466" s="179">
        <v>0.1</v>
      </c>
      <c r="R466" s="237">
        <f t="shared" si="215"/>
        <v>23.1</v>
      </c>
      <c r="S466" s="237">
        <f t="shared" si="204"/>
        <v>23.1</v>
      </c>
      <c r="T466" s="299">
        <f t="shared" si="216"/>
        <v>23.1</v>
      </c>
    </row>
    <row r="467" spans="1:20" x14ac:dyDescent="0.3">
      <c r="A467" s="298">
        <v>457</v>
      </c>
      <c r="B467" s="235" t="s">
        <v>403</v>
      </c>
      <c r="C467" s="235">
        <v>265</v>
      </c>
      <c r="D467" s="236"/>
      <c r="E467" s="179"/>
      <c r="F467" s="179"/>
      <c r="G467" s="237">
        <v>22</v>
      </c>
      <c r="H467" s="238">
        <v>22</v>
      </c>
      <c r="I467" s="179">
        <v>102</v>
      </c>
      <c r="J467" s="179">
        <v>69</v>
      </c>
      <c r="K467" s="238">
        <f t="shared" si="208"/>
        <v>80</v>
      </c>
      <c r="L467" s="239">
        <f t="shared" si="209"/>
        <v>33</v>
      </c>
      <c r="M467" s="237">
        <f t="shared" si="211"/>
        <v>22</v>
      </c>
      <c r="N467" s="237">
        <f t="shared" si="198"/>
        <v>11</v>
      </c>
      <c r="O467" s="179" t="str">
        <f t="shared" si="214"/>
        <v>70%</v>
      </c>
      <c r="P467" s="179">
        <f t="shared" si="199"/>
        <v>7.6999999999999993</v>
      </c>
      <c r="Q467" s="179">
        <v>0.1</v>
      </c>
      <c r="R467" s="237">
        <f t="shared" si="215"/>
        <v>22.1</v>
      </c>
      <c r="S467" s="237">
        <f t="shared" si="204"/>
        <v>22.1</v>
      </c>
      <c r="T467" s="299">
        <f t="shared" si="216"/>
        <v>22.1</v>
      </c>
    </row>
    <row r="468" spans="1:20" x14ac:dyDescent="0.3">
      <c r="A468" s="298">
        <v>458</v>
      </c>
      <c r="B468" s="235" t="s">
        <v>404</v>
      </c>
      <c r="C468" s="235">
        <v>288</v>
      </c>
      <c r="D468" s="236"/>
      <c r="E468" s="242"/>
      <c r="F468" s="179"/>
      <c r="G468" s="237">
        <v>11</v>
      </c>
      <c r="H468" s="238">
        <v>11</v>
      </c>
      <c r="I468" s="179">
        <v>83</v>
      </c>
      <c r="J468" s="179">
        <v>71</v>
      </c>
      <c r="K468" s="238">
        <f t="shared" si="208"/>
        <v>72</v>
      </c>
      <c r="L468" s="239">
        <f t="shared" si="209"/>
        <v>12</v>
      </c>
      <c r="M468" s="237">
        <f t="shared" si="211"/>
        <v>11</v>
      </c>
      <c r="N468" s="237">
        <f t="shared" si="198"/>
        <v>1</v>
      </c>
      <c r="O468" s="179" t="str">
        <f t="shared" si="214"/>
        <v>30%</v>
      </c>
      <c r="P468" s="179">
        <f t="shared" si="199"/>
        <v>0.3</v>
      </c>
      <c r="Q468" s="179">
        <v>0.1</v>
      </c>
      <c r="R468" s="237">
        <f t="shared" si="215"/>
        <v>11.1</v>
      </c>
      <c r="S468" s="237">
        <f t="shared" si="204"/>
        <v>11.1</v>
      </c>
      <c r="T468" s="299">
        <f t="shared" si="216"/>
        <v>11.1</v>
      </c>
    </row>
    <row r="469" spans="1:20" x14ac:dyDescent="0.3">
      <c r="A469" s="298">
        <v>459</v>
      </c>
      <c r="B469" s="72" t="s">
        <v>405</v>
      </c>
      <c r="C469" s="72">
        <v>414</v>
      </c>
      <c r="D469" s="75"/>
      <c r="E469" s="76"/>
      <c r="F469" s="31"/>
      <c r="G469" s="166">
        <v>16</v>
      </c>
      <c r="H469" s="246">
        <v>16</v>
      </c>
      <c r="I469" s="31">
        <v>97</v>
      </c>
      <c r="J469" s="31">
        <v>70</v>
      </c>
      <c r="K469" s="246">
        <f t="shared" si="208"/>
        <v>81</v>
      </c>
      <c r="L469" s="247">
        <f t="shared" si="209"/>
        <v>27</v>
      </c>
      <c r="M469" s="166">
        <f t="shared" si="211"/>
        <v>16</v>
      </c>
      <c r="N469" s="166">
        <f t="shared" si="198"/>
        <v>11</v>
      </c>
      <c r="O469" s="31" t="str">
        <f t="shared" si="214"/>
        <v>50%</v>
      </c>
      <c r="P469" s="31">
        <f t="shared" si="199"/>
        <v>5.5</v>
      </c>
      <c r="Q469" s="179">
        <v>0.1</v>
      </c>
      <c r="R469" s="166">
        <f t="shared" si="215"/>
        <v>16.100000000000001</v>
      </c>
      <c r="S469" s="166">
        <f t="shared" si="204"/>
        <v>16.100000000000001</v>
      </c>
      <c r="T469" s="300">
        <f t="shared" si="216"/>
        <v>16.100000000000001</v>
      </c>
    </row>
    <row r="470" spans="1:20" x14ac:dyDescent="0.3">
      <c r="A470" s="298">
        <v>460</v>
      </c>
      <c r="B470" s="235" t="s">
        <v>407</v>
      </c>
      <c r="C470" s="235">
        <v>188</v>
      </c>
      <c r="D470" s="236" t="s">
        <v>65</v>
      </c>
      <c r="E470" s="179"/>
      <c r="F470" s="179"/>
      <c r="G470" s="179">
        <v>10</v>
      </c>
      <c r="H470" s="238">
        <f>G470</f>
        <v>10</v>
      </c>
      <c r="I470" s="179">
        <v>86</v>
      </c>
      <c r="J470" s="179">
        <v>69</v>
      </c>
      <c r="K470" s="238">
        <f t="shared" si="208"/>
        <v>76</v>
      </c>
      <c r="L470" s="239">
        <f t="shared" si="209"/>
        <v>17</v>
      </c>
      <c r="M470" s="237">
        <f t="shared" si="211"/>
        <v>10</v>
      </c>
      <c r="N470" s="237">
        <f t="shared" si="198"/>
        <v>7</v>
      </c>
      <c r="O470" s="179" t="str">
        <f t="shared" si="214"/>
        <v>30%</v>
      </c>
      <c r="P470" s="179">
        <f t="shared" si="199"/>
        <v>2.1</v>
      </c>
      <c r="Q470" s="179">
        <v>0.1</v>
      </c>
      <c r="R470" s="237">
        <f t="shared" si="215"/>
        <v>10.1</v>
      </c>
      <c r="S470" s="237">
        <f t="shared" si="204"/>
        <v>10.1</v>
      </c>
      <c r="T470" s="299">
        <f t="shared" si="216"/>
        <v>10.1</v>
      </c>
    </row>
    <row r="471" spans="1:20" x14ac:dyDescent="0.3">
      <c r="A471" s="298">
        <v>461</v>
      </c>
      <c r="B471" s="235" t="s">
        <v>408</v>
      </c>
      <c r="C471" s="235">
        <v>157</v>
      </c>
      <c r="D471" s="236" t="s">
        <v>17</v>
      </c>
      <c r="E471" s="179"/>
      <c r="F471" s="179"/>
      <c r="G471" s="179">
        <v>10.199999999999999</v>
      </c>
      <c r="H471" s="238">
        <f>G471</f>
        <v>10.199999999999999</v>
      </c>
      <c r="I471" s="179"/>
      <c r="J471" s="179"/>
      <c r="K471" s="238">
        <f t="shared" si="208"/>
        <v>-10.199999999999999</v>
      </c>
      <c r="L471" s="239">
        <f t="shared" si="209"/>
        <v>0</v>
      </c>
      <c r="M471" s="237">
        <f t="shared" si="211"/>
        <v>10.199999999999999</v>
      </c>
      <c r="N471" s="237">
        <f t="shared" si="198"/>
        <v>-10.199999999999999</v>
      </c>
      <c r="O471" s="179" t="str">
        <f t="shared" si="214"/>
        <v>30%</v>
      </c>
      <c r="P471" s="179">
        <f t="shared" si="199"/>
        <v>-3.0599999999999996</v>
      </c>
      <c r="Q471" s="179">
        <v>0.1</v>
      </c>
      <c r="R471" s="237">
        <f t="shared" si="215"/>
        <v>7.14</v>
      </c>
      <c r="S471" s="237">
        <f t="shared" si="204"/>
        <v>10.199999999999999</v>
      </c>
      <c r="T471" s="299">
        <f t="shared" si="216"/>
        <v>10.199999999999999</v>
      </c>
    </row>
    <row r="472" spans="1:20" x14ac:dyDescent="0.3">
      <c r="A472" s="298">
        <v>462</v>
      </c>
      <c r="B472" s="235" t="s">
        <v>410</v>
      </c>
      <c r="C472" s="235">
        <v>111</v>
      </c>
      <c r="D472" s="236"/>
      <c r="E472" s="179"/>
      <c r="F472" s="179"/>
      <c r="G472" s="237">
        <v>24</v>
      </c>
      <c r="H472" s="238">
        <f>G472</f>
        <v>24</v>
      </c>
      <c r="I472" s="179"/>
      <c r="J472" s="179"/>
      <c r="K472" s="238">
        <f t="shared" si="208"/>
        <v>-24</v>
      </c>
      <c r="L472" s="239">
        <f t="shared" si="209"/>
        <v>0</v>
      </c>
      <c r="M472" s="237">
        <f t="shared" si="211"/>
        <v>24</v>
      </c>
      <c r="N472" s="237">
        <f t="shared" si="198"/>
        <v>-24</v>
      </c>
      <c r="O472" s="179" t="str">
        <f t="shared" si="214"/>
        <v>70%</v>
      </c>
      <c r="P472" s="179">
        <f t="shared" si="199"/>
        <v>-16.799999999999997</v>
      </c>
      <c r="Q472" s="179">
        <v>0.1</v>
      </c>
      <c r="R472" s="237">
        <f t="shared" si="215"/>
        <v>7.2000000000000028</v>
      </c>
      <c r="S472" s="237">
        <f t="shared" si="204"/>
        <v>24</v>
      </c>
      <c r="T472" s="299">
        <f t="shared" si="216"/>
        <v>24</v>
      </c>
    </row>
    <row r="473" spans="1:20" x14ac:dyDescent="0.3">
      <c r="A473" s="298">
        <v>463</v>
      </c>
      <c r="B473" s="236" t="s">
        <v>411</v>
      </c>
      <c r="C473" s="235">
        <v>427</v>
      </c>
      <c r="D473" s="236"/>
      <c r="E473" s="242"/>
      <c r="F473" s="179"/>
      <c r="G473" s="179">
        <v>14</v>
      </c>
      <c r="H473" s="179">
        <v>14</v>
      </c>
      <c r="I473" s="179">
        <v>79</v>
      </c>
      <c r="J473" s="179">
        <v>68</v>
      </c>
      <c r="K473" s="179">
        <f t="shared" si="208"/>
        <v>65</v>
      </c>
      <c r="L473" s="179">
        <f t="shared" si="209"/>
        <v>11</v>
      </c>
      <c r="M473" s="179">
        <f t="shared" si="211"/>
        <v>14</v>
      </c>
      <c r="N473" s="179">
        <f t="shared" si="198"/>
        <v>-3</v>
      </c>
      <c r="O473" s="179" t="str">
        <f t="shared" si="214"/>
        <v>50%</v>
      </c>
      <c r="P473" s="179">
        <f t="shared" si="199"/>
        <v>-1.5</v>
      </c>
      <c r="Q473" s="179">
        <v>0.1</v>
      </c>
      <c r="R473" s="179">
        <f t="shared" si="215"/>
        <v>12.5</v>
      </c>
      <c r="S473" s="179">
        <f t="shared" si="204"/>
        <v>12.5</v>
      </c>
      <c r="T473" s="299">
        <f t="shared" si="216"/>
        <v>12.5</v>
      </c>
    </row>
    <row r="474" spans="1:20" x14ac:dyDescent="0.3">
      <c r="A474" s="298">
        <v>464</v>
      </c>
      <c r="B474" s="235" t="s">
        <v>412</v>
      </c>
      <c r="C474" s="235">
        <v>31</v>
      </c>
      <c r="D474" s="236"/>
      <c r="E474" s="179"/>
      <c r="F474" s="179"/>
      <c r="G474" s="237">
        <v>13.8</v>
      </c>
      <c r="H474" s="238">
        <f>G474</f>
        <v>13.8</v>
      </c>
      <c r="I474" s="179"/>
      <c r="J474" s="179"/>
      <c r="K474" s="238">
        <f t="shared" si="208"/>
        <v>-13.8</v>
      </c>
      <c r="L474" s="239">
        <f t="shared" si="209"/>
        <v>0</v>
      </c>
      <c r="M474" s="237">
        <f t="shared" si="211"/>
        <v>13.8</v>
      </c>
      <c r="N474" s="237">
        <f t="shared" ref="N474:N492" si="217">L474-M474</f>
        <v>-13.8</v>
      </c>
      <c r="O474" s="179" t="str">
        <f t="shared" si="214"/>
        <v>50%</v>
      </c>
      <c r="P474" s="179">
        <f t="shared" ref="P474:P492" si="218">N474*O474</f>
        <v>-6.9</v>
      </c>
      <c r="Q474" s="179">
        <v>0.1</v>
      </c>
      <c r="R474" s="237">
        <f t="shared" si="215"/>
        <v>6.9</v>
      </c>
      <c r="S474" s="237">
        <f t="shared" si="204"/>
        <v>13.8</v>
      </c>
      <c r="T474" s="299">
        <f t="shared" si="216"/>
        <v>13.8</v>
      </c>
    </row>
    <row r="475" spans="1:20" x14ac:dyDescent="0.3">
      <c r="A475" s="298">
        <v>465</v>
      </c>
      <c r="B475" s="268" t="s">
        <v>413</v>
      </c>
      <c r="C475" s="72">
        <v>426</v>
      </c>
      <c r="D475" s="269"/>
      <c r="E475" s="76"/>
      <c r="F475" s="270"/>
      <c r="G475" s="31">
        <v>22.6</v>
      </c>
      <c r="H475" s="31">
        <v>23</v>
      </c>
      <c r="I475" s="31">
        <v>97</v>
      </c>
      <c r="J475" s="31">
        <v>70</v>
      </c>
      <c r="K475" s="31">
        <f t="shared" si="208"/>
        <v>74</v>
      </c>
      <c r="L475" s="31">
        <f t="shared" si="209"/>
        <v>27</v>
      </c>
      <c r="M475" s="31">
        <f t="shared" si="211"/>
        <v>22.6</v>
      </c>
      <c r="N475" s="31">
        <f t="shared" si="217"/>
        <v>4.3999999999999986</v>
      </c>
      <c r="O475" s="31" t="str">
        <f t="shared" si="214"/>
        <v>70%</v>
      </c>
      <c r="P475" s="31">
        <f t="shared" si="218"/>
        <v>3.0799999999999987</v>
      </c>
      <c r="Q475" s="179">
        <v>0.1</v>
      </c>
      <c r="R475" s="31">
        <f t="shared" si="215"/>
        <v>22.700000000000003</v>
      </c>
      <c r="S475" s="31">
        <f t="shared" si="204"/>
        <v>22.700000000000003</v>
      </c>
      <c r="T475" s="302">
        <v>23</v>
      </c>
    </row>
    <row r="476" spans="1:20" x14ac:dyDescent="0.3">
      <c r="A476" s="298">
        <v>466</v>
      </c>
      <c r="B476" s="235" t="s">
        <v>415</v>
      </c>
      <c r="C476" s="235">
        <v>98</v>
      </c>
      <c r="D476" s="236"/>
      <c r="E476" s="179"/>
      <c r="F476" s="179"/>
      <c r="G476" s="237">
        <v>15.5</v>
      </c>
      <c r="H476" s="238">
        <f>G476</f>
        <v>15.5</v>
      </c>
      <c r="I476" s="179"/>
      <c r="J476" s="179"/>
      <c r="K476" s="238">
        <f t="shared" si="208"/>
        <v>-15.5</v>
      </c>
      <c r="L476" s="239">
        <f t="shared" si="209"/>
        <v>0</v>
      </c>
      <c r="M476" s="237">
        <f t="shared" si="211"/>
        <v>15.5</v>
      </c>
      <c r="N476" s="237">
        <f t="shared" si="217"/>
        <v>-15.5</v>
      </c>
      <c r="O476" s="179" t="str">
        <f t="shared" si="214"/>
        <v>50%</v>
      </c>
      <c r="P476" s="179">
        <f t="shared" si="218"/>
        <v>-7.75</v>
      </c>
      <c r="Q476" s="179">
        <v>0.1</v>
      </c>
      <c r="R476" s="237">
        <f t="shared" si="215"/>
        <v>7.75</v>
      </c>
      <c r="S476" s="237">
        <f t="shared" si="204"/>
        <v>15.5</v>
      </c>
      <c r="T476" s="299">
        <f>S476</f>
        <v>15.5</v>
      </c>
    </row>
    <row r="477" spans="1:20" x14ac:dyDescent="0.3">
      <c r="A477" s="298">
        <v>467</v>
      </c>
      <c r="B477" s="235" t="s">
        <v>418</v>
      </c>
      <c r="C477" s="235">
        <v>40</v>
      </c>
      <c r="D477" s="236"/>
      <c r="E477" s="179"/>
      <c r="F477" s="179"/>
      <c r="G477" s="237">
        <v>11.1</v>
      </c>
      <c r="H477" s="238">
        <f>G477</f>
        <v>11.1</v>
      </c>
      <c r="I477" s="179"/>
      <c r="J477" s="179"/>
      <c r="K477" s="238">
        <f t="shared" si="208"/>
        <v>-11.1</v>
      </c>
      <c r="L477" s="239">
        <f t="shared" si="209"/>
        <v>0</v>
      </c>
      <c r="M477" s="237">
        <f t="shared" si="211"/>
        <v>11.1</v>
      </c>
      <c r="N477" s="237">
        <f t="shared" si="217"/>
        <v>-11.1</v>
      </c>
      <c r="O477" s="179" t="str">
        <f t="shared" si="214"/>
        <v>30%</v>
      </c>
      <c r="P477" s="179">
        <f t="shared" si="218"/>
        <v>-3.3299999999999996</v>
      </c>
      <c r="Q477" s="179">
        <v>0.1</v>
      </c>
      <c r="R477" s="237">
        <f t="shared" si="215"/>
        <v>7.77</v>
      </c>
      <c r="S477" s="237">
        <f t="shared" si="204"/>
        <v>11.1</v>
      </c>
      <c r="T477" s="299">
        <f t="shared" ref="T477:T483" si="219">S477</f>
        <v>11.1</v>
      </c>
    </row>
    <row r="478" spans="1:20" x14ac:dyDescent="0.3">
      <c r="A478" s="298">
        <v>468</v>
      </c>
      <c r="B478" s="235" t="s">
        <v>423</v>
      </c>
      <c r="C478" s="235">
        <v>25</v>
      </c>
      <c r="D478" s="236"/>
      <c r="E478" s="179"/>
      <c r="F478" s="179"/>
      <c r="G478" s="237">
        <v>12.8</v>
      </c>
      <c r="H478" s="238">
        <f>G478</f>
        <v>12.8</v>
      </c>
      <c r="I478" s="179"/>
      <c r="J478" s="179"/>
      <c r="K478" s="238">
        <f t="shared" si="208"/>
        <v>-12.8</v>
      </c>
      <c r="L478" s="239">
        <f t="shared" si="209"/>
        <v>0</v>
      </c>
      <c r="M478" s="237">
        <f t="shared" si="211"/>
        <v>12.8</v>
      </c>
      <c r="N478" s="237">
        <f t="shared" si="217"/>
        <v>-12.8</v>
      </c>
      <c r="O478" s="179" t="str">
        <f t="shared" si="214"/>
        <v>30%</v>
      </c>
      <c r="P478" s="179">
        <f t="shared" si="218"/>
        <v>-3.84</v>
      </c>
      <c r="Q478" s="179">
        <v>0.1</v>
      </c>
      <c r="R478" s="237">
        <f t="shared" si="215"/>
        <v>8.9600000000000009</v>
      </c>
      <c r="S478" s="237">
        <f t="shared" si="204"/>
        <v>12.8</v>
      </c>
      <c r="T478" s="299">
        <f t="shared" si="219"/>
        <v>12.8</v>
      </c>
    </row>
    <row r="479" spans="1:20" x14ac:dyDescent="0.3">
      <c r="A479" s="298">
        <v>469</v>
      </c>
      <c r="B479" s="75" t="s">
        <v>424</v>
      </c>
      <c r="C479" s="72">
        <v>419</v>
      </c>
      <c r="D479" s="75" t="s">
        <v>20</v>
      </c>
      <c r="E479" s="76"/>
      <c r="F479" s="31"/>
      <c r="G479" s="31">
        <v>12.1</v>
      </c>
      <c r="H479" s="31">
        <v>12</v>
      </c>
      <c r="I479" s="31">
        <v>79</v>
      </c>
      <c r="J479" s="31">
        <v>70</v>
      </c>
      <c r="K479" s="31">
        <f t="shared" si="208"/>
        <v>67</v>
      </c>
      <c r="L479" s="31">
        <f t="shared" si="209"/>
        <v>9</v>
      </c>
      <c r="M479" s="31">
        <f t="shared" si="211"/>
        <v>12.1</v>
      </c>
      <c r="N479" s="31">
        <f t="shared" si="217"/>
        <v>-3.0999999999999996</v>
      </c>
      <c r="O479" s="31" t="str">
        <f t="shared" si="214"/>
        <v>30%</v>
      </c>
      <c r="P479" s="31">
        <f t="shared" si="218"/>
        <v>-0.92999999999999983</v>
      </c>
      <c r="Q479" s="179">
        <v>0.1</v>
      </c>
      <c r="R479" s="31">
        <f t="shared" si="215"/>
        <v>11.17</v>
      </c>
      <c r="S479" s="31">
        <f t="shared" si="204"/>
        <v>11.17</v>
      </c>
      <c r="T479" s="300">
        <f t="shared" si="219"/>
        <v>11.17</v>
      </c>
    </row>
    <row r="480" spans="1:20" x14ac:dyDescent="0.3">
      <c r="A480" s="298">
        <v>470</v>
      </c>
      <c r="B480" s="235" t="s">
        <v>425</v>
      </c>
      <c r="C480" s="235">
        <v>186</v>
      </c>
      <c r="D480" s="236"/>
      <c r="E480" s="179"/>
      <c r="F480" s="179"/>
      <c r="G480" s="179">
        <v>20.8</v>
      </c>
      <c r="H480" s="238">
        <f>G480</f>
        <v>20.8</v>
      </c>
      <c r="I480" s="179"/>
      <c r="J480" s="179"/>
      <c r="K480" s="238">
        <f t="shared" si="208"/>
        <v>-20.8</v>
      </c>
      <c r="L480" s="239">
        <f t="shared" si="209"/>
        <v>0</v>
      </c>
      <c r="M480" s="237">
        <f t="shared" si="211"/>
        <v>20.8</v>
      </c>
      <c r="N480" s="237">
        <f t="shared" si="217"/>
        <v>-20.8</v>
      </c>
      <c r="O480" s="179" t="str">
        <f t="shared" si="214"/>
        <v>70%</v>
      </c>
      <c r="P480" s="179">
        <f t="shared" si="218"/>
        <v>-14.559999999999999</v>
      </c>
      <c r="Q480" s="179">
        <v>0.1</v>
      </c>
      <c r="R480" s="237">
        <f t="shared" si="215"/>
        <v>6.240000000000002</v>
      </c>
      <c r="S480" s="237">
        <f t="shared" si="204"/>
        <v>20.8</v>
      </c>
      <c r="T480" s="299">
        <f t="shared" si="219"/>
        <v>20.8</v>
      </c>
    </row>
    <row r="481" spans="1:20" x14ac:dyDescent="0.3">
      <c r="A481" s="298">
        <v>471</v>
      </c>
      <c r="B481" s="240" t="s">
        <v>426</v>
      </c>
      <c r="C481" s="235">
        <v>420</v>
      </c>
      <c r="D481" s="289" t="s">
        <v>20</v>
      </c>
      <c r="E481" s="242"/>
      <c r="F481" s="243"/>
      <c r="G481" s="237">
        <v>9.1</v>
      </c>
      <c r="H481" s="238">
        <f>G481</f>
        <v>9.1</v>
      </c>
      <c r="I481" s="179">
        <v>88</v>
      </c>
      <c r="J481" s="179">
        <v>70</v>
      </c>
      <c r="K481" s="238">
        <f t="shared" si="208"/>
        <v>78.900000000000006</v>
      </c>
      <c r="L481" s="239">
        <f t="shared" si="209"/>
        <v>18</v>
      </c>
      <c r="M481" s="237">
        <f t="shared" si="211"/>
        <v>9.1</v>
      </c>
      <c r="N481" s="237">
        <f t="shared" si="217"/>
        <v>8.9</v>
      </c>
      <c r="O481" s="179" t="str">
        <f t="shared" si="214"/>
        <v>30%</v>
      </c>
      <c r="P481" s="179">
        <f t="shared" si="218"/>
        <v>2.67</v>
      </c>
      <c r="Q481" s="179">
        <v>0.1</v>
      </c>
      <c r="R481" s="237">
        <f t="shared" si="215"/>
        <v>9.1999999999999993</v>
      </c>
      <c r="S481" s="237">
        <f t="shared" si="204"/>
        <v>9.1999999999999993</v>
      </c>
      <c r="T481" s="299">
        <f t="shared" si="219"/>
        <v>9.1999999999999993</v>
      </c>
    </row>
    <row r="482" spans="1:20" x14ac:dyDescent="0.3">
      <c r="A482" s="298">
        <v>472</v>
      </c>
      <c r="B482" s="235" t="s">
        <v>427</v>
      </c>
      <c r="C482" s="235">
        <v>183</v>
      </c>
      <c r="D482" s="236"/>
      <c r="E482" s="242"/>
      <c r="F482" s="179"/>
      <c r="G482" s="179">
        <v>9</v>
      </c>
      <c r="H482" s="238">
        <f>G482</f>
        <v>9</v>
      </c>
      <c r="I482" s="179">
        <v>77</v>
      </c>
      <c r="J482" s="179">
        <v>68</v>
      </c>
      <c r="K482" s="238">
        <f t="shared" si="208"/>
        <v>68</v>
      </c>
      <c r="L482" s="239">
        <f t="shared" si="209"/>
        <v>9</v>
      </c>
      <c r="M482" s="237">
        <f t="shared" si="211"/>
        <v>9</v>
      </c>
      <c r="N482" s="237">
        <f t="shared" si="217"/>
        <v>0</v>
      </c>
      <c r="O482" s="179" t="str">
        <f t="shared" si="214"/>
        <v>30%</v>
      </c>
      <c r="P482" s="179">
        <f t="shared" si="218"/>
        <v>0</v>
      </c>
      <c r="Q482" s="179">
        <v>0.1</v>
      </c>
      <c r="R482" s="237">
        <f t="shared" si="215"/>
        <v>9</v>
      </c>
      <c r="S482" s="237">
        <f t="shared" si="204"/>
        <v>9</v>
      </c>
      <c r="T482" s="299">
        <f t="shared" si="219"/>
        <v>9</v>
      </c>
    </row>
    <row r="483" spans="1:20" x14ac:dyDescent="0.3">
      <c r="A483" s="298">
        <v>473</v>
      </c>
      <c r="B483" s="240" t="s">
        <v>428</v>
      </c>
      <c r="C483" s="235">
        <v>421</v>
      </c>
      <c r="D483" s="241"/>
      <c r="E483" s="288"/>
      <c r="F483" s="243"/>
      <c r="G483" s="179">
        <v>18</v>
      </c>
      <c r="H483" s="179">
        <v>18</v>
      </c>
      <c r="I483" s="179">
        <v>95</v>
      </c>
      <c r="J483" s="179">
        <v>70</v>
      </c>
      <c r="K483" s="179">
        <f t="shared" si="208"/>
        <v>77</v>
      </c>
      <c r="L483" s="179">
        <f t="shared" si="209"/>
        <v>25</v>
      </c>
      <c r="M483" s="179">
        <f t="shared" si="211"/>
        <v>18</v>
      </c>
      <c r="N483" s="179">
        <f t="shared" si="217"/>
        <v>7</v>
      </c>
      <c r="O483" s="179" t="str">
        <f t="shared" si="214"/>
        <v>50%</v>
      </c>
      <c r="P483" s="179">
        <f t="shared" si="218"/>
        <v>3.5</v>
      </c>
      <c r="Q483" s="179">
        <v>0.1</v>
      </c>
      <c r="R483" s="179">
        <f t="shared" si="215"/>
        <v>18.100000000000001</v>
      </c>
      <c r="S483" s="179">
        <f t="shared" si="204"/>
        <v>18.100000000000001</v>
      </c>
      <c r="T483" s="299">
        <f t="shared" si="219"/>
        <v>18.100000000000001</v>
      </c>
    </row>
    <row r="484" spans="1:20" x14ac:dyDescent="0.3">
      <c r="A484" s="298">
        <v>474</v>
      </c>
      <c r="B484" s="72" t="s">
        <v>460</v>
      </c>
      <c r="C484" s="72">
        <v>448</v>
      </c>
      <c r="D484" s="252"/>
      <c r="E484" s="255"/>
      <c r="F484" s="254"/>
      <c r="G484" s="31">
        <v>24</v>
      </c>
      <c r="H484" s="31">
        <v>24</v>
      </c>
      <c r="I484" s="31">
        <v>108</v>
      </c>
      <c r="J484" s="31">
        <v>70</v>
      </c>
      <c r="K484" s="31">
        <f t="shared" si="208"/>
        <v>84</v>
      </c>
      <c r="L484" s="31">
        <f t="shared" si="209"/>
        <v>38</v>
      </c>
      <c r="M484" s="31">
        <f t="shared" si="211"/>
        <v>24</v>
      </c>
      <c r="N484" s="31">
        <f t="shared" si="217"/>
        <v>14</v>
      </c>
      <c r="O484" s="31" t="str">
        <f t="shared" si="214"/>
        <v>70%</v>
      </c>
      <c r="P484" s="31">
        <f t="shared" si="218"/>
        <v>9.7999999999999989</v>
      </c>
      <c r="Q484" s="179">
        <v>0.1</v>
      </c>
      <c r="R484" s="31">
        <f t="shared" si="215"/>
        <v>24.1</v>
      </c>
      <c r="S484" s="31">
        <f t="shared" ref="S484:S492" si="220">IF(I484&gt;1,(R484),G484)</f>
        <v>24.1</v>
      </c>
      <c r="T484" s="302">
        <v>24</v>
      </c>
    </row>
    <row r="485" spans="1:20" x14ac:dyDescent="0.3">
      <c r="A485" s="298">
        <v>475</v>
      </c>
      <c r="B485" s="235" t="s">
        <v>431</v>
      </c>
      <c r="C485" s="235">
        <v>201</v>
      </c>
      <c r="D485" s="236"/>
      <c r="E485" s="179"/>
      <c r="F485" s="179"/>
      <c r="G485" s="179">
        <v>19.100000000000001</v>
      </c>
      <c r="H485" s="238">
        <f>G485</f>
        <v>19.100000000000001</v>
      </c>
      <c r="I485" s="179"/>
      <c r="J485" s="179"/>
      <c r="K485" s="238">
        <f t="shared" si="208"/>
        <v>-19.100000000000001</v>
      </c>
      <c r="L485" s="239">
        <f t="shared" si="209"/>
        <v>0</v>
      </c>
      <c r="M485" s="237">
        <f t="shared" si="211"/>
        <v>19.100000000000001</v>
      </c>
      <c r="N485" s="237">
        <f t="shared" si="217"/>
        <v>-19.100000000000001</v>
      </c>
      <c r="O485" s="179" t="str">
        <f t="shared" si="214"/>
        <v>50%</v>
      </c>
      <c r="P485" s="179">
        <f t="shared" si="218"/>
        <v>-9.5500000000000007</v>
      </c>
      <c r="Q485" s="179">
        <v>0.1</v>
      </c>
      <c r="R485" s="237">
        <f t="shared" si="215"/>
        <v>9.5500000000000007</v>
      </c>
      <c r="S485" s="237">
        <f t="shared" si="220"/>
        <v>19.100000000000001</v>
      </c>
      <c r="T485" s="299">
        <f>S485</f>
        <v>19.100000000000001</v>
      </c>
    </row>
    <row r="486" spans="1:20" x14ac:dyDescent="0.3">
      <c r="A486" s="298">
        <v>476</v>
      </c>
      <c r="B486" s="235" t="s">
        <v>432</v>
      </c>
      <c r="C486" s="235">
        <v>423</v>
      </c>
      <c r="D486" s="236"/>
      <c r="E486" s="242"/>
      <c r="F486" s="179"/>
      <c r="G486" s="179">
        <v>16</v>
      </c>
      <c r="H486" s="238">
        <v>16</v>
      </c>
      <c r="I486" s="179">
        <v>87</v>
      </c>
      <c r="J486" s="179">
        <v>70</v>
      </c>
      <c r="K486" s="238">
        <f t="shared" si="208"/>
        <v>71</v>
      </c>
      <c r="L486" s="239">
        <f t="shared" si="209"/>
        <v>17</v>
      </c>
      <c r="M486" s="237">
        <f t="shared" si="211"/>
        <v>16</v>
      </c>
      <c r="N486" s="237">
        <f t="shared" si="217"/>
        <v>1</v>
      </c>
      <c r="O486" s="179" t="str">
        <f t="shared" si="214"/>
        <v>50%</v>
      </c>
      <c r="P486" s="179">
        <f t="shared" si="218"/>
        <v>0.5</v>
      </c>
      <c r="Q486" s="179">
        <v>0.1</v>
      </c>
      <c r="R486" s="237">
        <f t="shared" si="215"/>
        <v>16.100000000000001</v>
      </c>
      <c r="S486" s="237">
        <f t="shared" si="220"/>
        <v>16.100000000000001</v>
      </c>
      <c r="T486" s="299">
        <f>S486</f>
        <v>16.100000000000001</v>
      </c>
    </row>
    <row r="487" spans="1:20" x14ac:dyDescent="0.3">
      <c r="A487" s="298">
        <v>477</v>
      </c>
      <c r="B487" s="252" t="s">
        <v>483</v>
      </c>
      <c r="C487" s="72">
        <v>475</v>
      </c>
      <c r="D487" s="252" t="s">
        <v>507</v>
      </c>
      <c r="E487" s="253"/>
      <c r="F487" s="254"/>
      <c r="G487" s="31">
        <v>24</v>
      </c>
      <c r="H487" s="31">
        <v>24</v>
      </c>
      <c r="I487" s="31">
        <v>107</v>
      </c>
      <c r="J487" s="31">
        <v>70</v>
      </c>
      <c r="K487" s="31">
        <f t="shared" si="208"/>
        <v>83</v>
      </c>
      <c r="L487" s="31">
        <f t="shared" si="209"/>
        <v>37</v>
      </c>
      <c r="M487" s="31">
        <f t="shared" si="211"/>
        <v>24</v>
      </c>
      <c r="N487" s="31">
        <f t="shared" si="217"/>
        <v>13</v>
      </c>
      <c r="O487" s="31" t="str">
        <f t="shared" si="214"/>
        <v>70%</v>
      </c>
      <c r="P487" s="31">
        <f t="shared" si="218"/>
        <v>9.1</v>
      </c>
      <c r="Q487" s="179">
        <v>0.1</v>
      </c>
      <c r="R487" s="31">
        <f t="shared" si="215"/>
        <v>24.1</v>
      </c>
      <c r="S487" s="31">
        <f t="shared" si="220"/>
        <v>24.1</v>
      </c>
      <c r="T487" s="302">
        <v>24</v>
      </c>
    </row>
    <row r="488" spans="1:20" x14ac:dyDescent="0.3">
      <c r="A488" s="298">
        <v>478</v>
      </c>
      <c r="B488" s="235" t="s">
        <v>433</v>
      </c>
      <c r="C488" s="235">
        <v>158</v>
      </c>
      <c r="D488" s="236" t="s">
        <v>91</v>
      </c>
      <c r="E488" s="179"/>
      <c r="F488" s="179"/>
      <c r="G488" s="179">
        <v>16.3</v>
      </c>
      <c r="H488" s="238">
        <f>G488</f>
        <v>16.3</v>
      </c>
      <c r="I488" s="179"/>
      <c r="J488" s="179"/>
      <c r="K488" s="238">
        <f t="shared" si="208"/>
        <v>-16.3</v>
      </c>
      <c r="L488" s="239">
        <f t="shared" si="209"/>
        <v>0</v>
      </c>
      <c r="M488" s="237">
        <f t="shared" si="211"/>
        <v>16.3</v>
      </c>
      <c r="N488" s="237">
        <f t="shared" si="217"/>
        <v>-16.3</v>
      </c>
      <c r="O488" s="179" t="str">
        <f t="shared" si="214"/>
        <v>50%</v>
      </c>
      <c r="P488" s="179">
        <f t="shared" si="218"/>
        <v>-8.15</v>
      </c>
      <c r="Q488" s="179">
        <v>0.1</v>
      </c>
      <c r="R488" s="237">
        <f t="shared" si="215"/>
        <v>8.15</v>
      </c>
      <c r="S488" s="237">
        <f t="shared" si="220"/>
        <v>16.3</v>
      </c>
      <c r="T488" s="299">
        <f>S488</f>
        <v>16.3</v>
      </c>
    </row>
    <row r="489" spans="1:20" x14ac:dyDescent="0.3">
      <c r="A489" s="298">
        <v>479</v>
      </c>
      <c r="B489" s="235" t="s">
        <v>434</v>
      </c>
      <c r="C489" s="235">
        <v>68</v>
      </c>
      <c r="D489" s="236"/>
      <c r="E489" s="179"/>
      <c r="F489" s="179"/>
      <c r="G489" s="237">
        <v>19.100000000000001</v>
      </c>
      <c r="H489" s="238">
        <f>G489</f>
        <v>19.100000000000001</v>
      </c>
      <c r="I489" s="179"/>
      <c r="J489" s="179"/>
      <c r="K489" s="238">
        <f t="shared" si="208"/>
        <v>-19.100000000000001</v>
      </c>
      <c r="L489" s="239">
        <f t="shared" si="209"/>
        <v>0</v>
      </c>
      <c r="M489" s="237">
        <f t="shared" si="211"/>
        <v>19.100000000000001</v>
      </c>
      <c r="N489" s="237">
        <f t="shared" si="217"/>
        <v>-19.100000000000001</v>
      </c>
      <c r="O489" s="179" t="str">
        <f t="shared" si="214"/>
        <v>50%</v>
      </c>
      <c r="P489" s="179">
        <f t="shared" si="218"/>
        <v>-9.5500000000000007</v>
      </c>
      <c r="Q489" s="179">
        <v>0.1</v>
      </c>
      <c r="R489" s="237">
        <f t="shared" si="215"/>
        <v>9.5500000000000007</v>
      </c>
      <c r="S489" s="237">
        <f t="shared" si="220"/>
        <v>19.100000000000001</v>
      </c>
      <c r="T489" s="299">
        <f>S489</f>
        <v>19.100000000000001</v>
      </c>
    </row>
    <row r="490" spans="1:20" x14ac:dyDescent="0.3">
      <c r="A490" s="298">
        <v>480</v>
      </c>
      <c r="B490" s="235" t="s">
        <v>436</v>
      </c>
      <c r="C490" s="235">
        <v>185</v>
      </c>
      <c r="D490" s="236" t="s">
        <v>437</v>
      </c>
      <c r="E490" s="242"/>
      <c r="F490" s="179"/>
      <c r="G490" s="179">
        <v>21.2</v>
      </c>
      <c r="H490" s="238">
        <f>G490</f>
        <v>21.2</v>
      </c>
      <c r="I490" s="179">
        <v>105</v>
      </c>
      <c r="J490" s="179">
        <v>68</v>
      </c>
      <c r="K490" s="238">
        <f>I490-H490</f>
        <v>83.8</v>
      </c>
      <c r="L490" s="239">
        <f t="shared" si="209"/>
        <v>37</v>
      </c>
      <c r="M490" s="237">
        <f t="shared" si="211"/>
        <v>21.2</v>
      </c>
      <c r="N490" s="237">
        <f t="shared" si="217"/>
        <v>15.8</v>
      </c>
      <c r="O490" s="179" t="str">
        <f t="shared" si="214"/>
        <v>70%</v>
      </c>
      <c r="P490" s="179">
        <f t="shared" si="218"/>
        <v>11.06</v>
      </c>
      <c r="Q490" s="179">
        <v>0.1</v>
      </c>
      <c r="R490" s="237">
        <f t="shared" si="215"/>
        <v>21.3</v>
      </c>
      <c r="S490" s="237">
        <f t="shared" si="220"/>
        <v>21.3</v>
      </c>
      <c r="T490" s="299">
        <f>S490</f>
        <v>21.3</v>
      </c>
    </row>
    <row r="491" spans="1:20" x14ac:dyDescent="0.3">
      <c r="A491" s="298">
        <v>481</v>
      </c>
      <c r="B491" s="235" t="s">
        <v>438</v>
      </c>
      <c r="C491" s="235">
        <v>70</v>
      </c>
      <c r="D491" s="236"/>
      <c r="E491" s="179"/>
      <c r="F491" s="179"/>
      <c r="G491" s="237">
        <v>19.3</v>
      </c>
      <c r="H491" s="238">
        <f>G491</f>
        <v>19.3</v>
      </c>
      <c r="I491" s="179"/>
      <c r="J491" s="179"/>
      <c r="K491" s="238">
        <f>I491-H491</f>
        <v>-19.3</v>
      </c>
      <c r="L491" s="239">
        <f t="shared" si="209"/>
        <v>0</v>
      </c>
      <c r="M491" s="237">
        <f t="shared" si="211"/>
        <v>19.3</v>
      </c>
      <c r="N491" s="237">
        <f t="shared" si="217"/>
        <v>-19.3</v>
      </c>
      <c r="O491" s="179" t="str">
        <f t="shared" si="214"/>
        <v>50%</v>
      </c>
      <c r="P491" s="179">
        <f t="shared" si="218"/>
        <v>-9.65</v>
      </c>
      <c r="Q491" s="179">
        <v>0.1</v>
      </c>
      <c r="R491" s="237">
        <f t="shared" si="215"/>
        <v>9.65</v>
      </c>
      <c r="S491" s="237">
        <f t="shared" si="220"/>
        <v>19.3</v>
      </c>
      <c r="T491" s="299">
        <f>S491</f>
        <v>19.3</v>
      </c>
    </row>
    <row r="492" spans="1:20" ht="15" thickBot="1" x14ac:dyDescent="0.35">
      <c r="A492" s="306">
        <v>482</v>
      </c>
      <c r="B492" s="307" t="s">
        <v>440</v>
      </c>
      <c r="C492" s="357">
        <v>425</v>
      </c>
      <c r="D492" s="309"/>
      <c r="E492" s="310"/>
      <c r="F492" s="311"/>
      <c r="G492" s="308">
        <v>22</v>
      </c>
      <c r="H492" s="308">
        <v>22</v>
      </c>
      <c r="I492" s="308">
        <v>118</v>
      </c>
      <c r="J492" s="308">
        <v>70</v>
      </c>
      <c r="K492" s="308">
        <f>I492-H492</f>
        <v>96</v>
      </c>
      <c r="L492" s="308">
        <f t="shared" si="209"/>
        <v>48</v>
      </c>
      <c r="M492" s="308">
        <f t="shared" si="211"/>
        <v>22</v>
      </c>
      <c r="N492" s="308">
        <f t="shared" si="217"/>
        <v>26</v>
      </c>
      <c r="O492" s="308" t="str">
        <f t="shared" si="214"/>
        <v>70%</v>
      </c>
      <c r="P492" s="308">
        <f t="shared" si="218"/>
        <v>18.2</v>
      </c>
      <c r="Q492" s="308">
        <v>0.1</v>
      </c>
      <c r="R492" s="308">
        <f t="shared" si="215"/>
        <v>22.1</v>
      </c>
      <c r="S492" s="308">
        <f t="shared" si="220"/>
        <v>22.1</v>
      </c>
      <c r="T492" s="312">
        <v>22</v>
      </c>
    </row>
    <row r="496" spans="1:20" x14ac:dyDescent="0.3">
      <c r="B496" s="621" t="s">
        <v>571</v>
      </c>
      <c r="C496" s="621"/>
      <c r="D496" s="621"/>
      <c r="E496" s="621"/>
    </row>
    <row r="497" spans="2:5" x14ac:dyDescent="0.3">
      <c r="B497" s="608" t="s">
        <v>666</v>
      </c>
      <c r="C497" s="600"/>
      <c r="D497" s="600"/>
    </row>
    <row r="498" spans="2:5" x14ac:dyDescent="0.3">
      <c r="B498" s="442" t="s">
        <v>667</v>
      </c>
    </row>
    <row r="500" spans="2:5" x14ac:dyDescent="0.3">
      <c r="B500" s="442" t="s">
        <v>668</v>
      </c>
    </row>
    <row r="501" spans="2:5" x14ac:dyDescent="0.3">
      <c r="B501" s="442" t="s">
        <v>669</v>
      </c>
    </row>
    <row r="502" spans="2:5" x14ac:dyDescent="0.3">
      <c r="B502" s="442" t="s">
        <v>670</v>
      </c>
    </row>
    <row r="503" spans="2:5" x14ac:dyDescent="0.3">
      <c r="B503" s="442"/>
    </row>
    <row r="504" spans="2:5" x14ac:dyDescent="0.3">
      <c r="B504" s="442" t="s">
        <v>671</v>
      </c>
    </row>
    <row r="505" spans="2:5" x14ac:dyDescent="0.3">
      <c r="B505" s="442" t="s">
        <v>672</v>
      </c>
    </row>
    <row r="506" spans="2:5" x14ac:dyDescent="0.3">
      <c r="B506" s="442" t="s">
        <v>673</v>
      </c>
    </row>
    <row r="507" spans="2:5" x14ac:dyDescent="0.3">
      <c r="B507" s="442"/>
    </row>
    <row r="508" spans="2:5" x14ac:dyDescent="0.3">
      <c r="D508" s="444"/>
      <c r="E508" s="444"/>
    </row>
    <row r="509" spans="2:5" x14ac:dyDescent="0.3">
      <c r="B509" s="444"/>
      <c r="C509" s="444"/>
    </row>
    <row r="510" spans="2:5" x14ac:dyDescent="0.3">
      <c r="B510" s="442"/>
    </row>
    <row r="511" spans="2:5" x14ac:dyDescent="0.3">
      <c r="B511" s="442"/>
    </row>
    <row r="512" spans="2:5" x14ac:dyDescent="0.3">
      <c r="B512" s="442"/>
      <c r="D512" s="444"/>
      <c r="E512" s="444"/>
    </row>
    <row r="513" spans="2:2" x14ac:dyDescent="0.3">
      <c r="B513" s="442"/>
    </row>
  </sheetData>
  <mergeCells count="12">
    <mergeCell ref="B497:D497"/>
    <mergeCell ref="A1:T1"/>
    <mergeCell ref="A2:B2"/>
    <mergeCell ref="D2:M2"/>
    <mergeCell ref="B4:T4"/>
    <mergeCell ref="A58:T58"/>
    <mergeCell ref="A121:T121"/>
    <mergeCell ref="A209:T209"/>
    <mergeCell ref="A156:T156"/>
    <mergeCell ref="A184:T184"/>
    <mergeCell ref="A220:T220"/>
    <mergeCell ref="B496:E496"/>
  </mergeCells>
  <pageMargins left="0.25" right="0.25" top="0.75" bottom="0.75" header="0.3" footer="0.3"/>
  <pageSetup orientation="landscape" horizontalDpi="0" verticalDpi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7"/>
  <sheetViews>
    <sheetView tabSelected="1" workbookViewId="0">
      <selection activeCell="Y27" sqref="Y27"/>
    </sheetView>
  </sheetViews>
  <sheetFormatPr defaultRowHeight="14.4" x14ac:dyDescent="0.3"/>
  <cols>
    <col min="1" max="1" width="3.33203125" bestFit="1" customWidth="1"/>
    <col min="2" max="2" width="31.109375" bestFit="1" customWidth="1"/>
    <col min="3" max="3" width="4.44140625" bestFit="1" customWidth="1"/>
    <col min="4" max="4" width="11.88671875" bestFit="1" customWidth="1"/>
    <col min="5" max="5" width="12.33203125" customWidth="1"/>
    <col min="6" max="6" width="4.109375" customWidth="1"/>
    <col min="7" max="7" width="5.109375" customWidth="1"/>
    <col min="8" max="8" width="4.6640625" customWidth="1"/>
    <col min="9" max="10" width="4.5546875" customWidth="1"/>
    <col min="11" max="11" width="4.33203125" customWidth="1"/>
    <col min="12" max="12" width="4.44140625" customWidth="1"/>
    <col min="13" max="14" width="5.109375" bestFit="1" customWidth="1"/>
    <col min="15" max="15" width="7.109375" customWidth="1"/>
    <col min="16" max="16" width="6.88671875" bestFit="1" customWidth="1"/>
    <col min="17" max="17" width="4.88671875" bestFit="1" customWidth="1"/>
    <col min="18" max="19" width="5.109375" bestFit="1" customWidth="1"/>
    <col min="20" max="20" width="4.6640625" customWidth="1"/>
  </cols>
  <sheetData>
    <row r="1" spans="1:20" ht="16.2" thickBot="1" x14ac:dyDescent="0.35">
      <c r="A1" s="622" t="s">
        <v>675</v>
      </c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623"/>
      <c r="Q1" s="623"/>
      <c r="R1" s="623"/>
      <c r="S1" s="623"/>
      <c r="T1" s="624"/>
    </row>
    <row r="2" spans="1:20" x14ac:dyDescent="0.3">
      <c r="A2" s="521">
        <v>1</v>
      </c>
      <c r="B2" s="522" t="s">
        <v>497</v>
      </c>
      <c r="C2" s="522">
        <v>1</v>
      </c>
      <c r="D2" s="522" t="s">
        <v>110</v>
      </c>
      <c r="E2" s="523">
        <v>43519</v>
      </c>
      <c r="F2" s="524">
        <v>4</v>
      </c>
      <c r="G2" s="525">
        <v>0.2</v>
      </c>
      <c r="H2" s="526">
        <v>0</v>
      </c>
      <c r="I2" s="524">
        <v>74</v>
      </c>
      <c r="J2" s="524">
        <v>70</v>
      </c>
      <c r="K2" s="526">
        <v>73</v>
      </c>
      <c r="L2" s="527">
        <f t="shared" ref="L2:L33" si="0">I2-J2</f>
        <v>4</v>
      </c>
      <c r="M2" s="525">
        <f t="shared" ref="M2:M33" si="1">G2</f>
        <v>0.2</v>
      </c>
      <c r="N2" s="525">
        <v>0.4</v>
      </c>
      <c r="O2" s="528">
        <v>0.3</v>
      </c>
      <c r="P2" s="524">
        <f t="shared" ref="P2:P8" si="2">N2*O2</f>
        <v>0.12</v>
      </c>
      <c r="Q2" s="524" t="str">
        <f>IF(N2&lt;0,O2, "0.1")</f>
        <v>0.1</v>
      </c>
      <c r="R2" s="525">
        <f t="shared" ref="R2:R36" si="3">IF(M2&gt;=L2,(M2+P2),M2+Q2)</f>
        <v>0.30000000000000004</v>
      </c>
      <c r="S2" s="525">
        <f t="shared" ref="S2:S43" si="4">IF(I2&gt;1,(R2),G2)</f>
        <v>0.30000000000000004</v>
      </c>
      <c r="T2" s="529">
        <v>0</v>
      </c>
    </row>
    <row r="3" spans="1:20" x14ac:dyDescent="0.3">
      <c r="A3" s="530">
        <v>2</v>
      </c>
      <c r="B3" s="531" t="s">
        <v>542</v>
      </c>
      <c r="C3" s="531">
        <v>9</v>
      </c>
      <c r="D3" s="532" t="s">
        <v>91</v>
      </c>
      <c r="E3" s="533">
        <v>43583</v>
      </c>
      <c r="F3" s="534">
        <v>3</v>
      </c>
      <c r="G3" s="535">
        <v>2.2999999999999998</v>
      </c>
      <c r="H3" s="536">
        <v>2</v>
      </c>
      <c r="I3" s="537">
        <v>83</v>
      </c>
      <c r="J3" s="537">
        <v>70</v>
      </c>
      <c r="K3" s="536">
        <f>I3-H3</f>
        <v>81</v>
      </c>
      <c r="L3" s="538">
        <f t="shared" si="0"/>
        <v>13</v>
      </c>
      <c r="M3" s="535">
        <f t="shared" si="1"/>
        <v>2.2999999999999998</v>
      </c>
      <c r="N3" s="535">
        <f t="shared" ref="N3:N34" si="5">L3-M3</f>
        <v>10.7</v>
      </c>
      <c r="O3" s="539">
        <v>0.3</v>
      </c>
      <c r="P3" s="537">
        <f t="shared" si="2"/>
        <v>3.2099999999999995</v>
      </c>
      <c r="Q3" s="540">
        <v>0.1</v>
      </c>
      <c r="R3" s="535">
        <f t="shared" si="3"/>
        <v>2.4</v>
      </c>
      <c r="S3" s="535">
        <f t="shared" si="4"/>
        <v>2.4</v>
      </c>
      <c r="T3" s="304">
        <v>2</v>
      </c>
    </row>
    <row r="4" spans="1:20" x14ac:dyDescent="0.3">
      <c r="A4" s="541">
        <v>3</v>
      </c>
      <c r="B4" s="531" t="s">
        <v>634</v>
      </c>
      <c r="C4" s="531">
        <v>3</v>
      </c>
      <c r="D4" s="532"/>
      <c r="E4" s="533">
        <v>43604</v>
      </c>
      <c r="F4" s="537">
        <v>3</v>
      </c>
      <c r="G4" s="275">
        <v>3.5</v>
      </c>
      <c r="H4" s="276">
        <v>4</v>
      </c>
      <c r="I4" s="277">
        <v>85</v>
      </c>
      <c r="J4" s="277">
        <v>70</v>
      </c>
      <c r="K4" s="276">
        <f>I4-H4</f>
        <v>81</v>
      </c>
      <c r="L4" s="278">
        <f t="shared" si="0"/>
        <v>15</v>
      </c>
      <c r="M4" s="275">
        <f t="shared" si="1"/>
        <v>3.5</v>
      </c>
      <c r="N4" s="275">
        <f t="shared" si="5"/>
        <v>11.5</v>
      </c>
      <c r="O4" s="279">
        <v>0.3</v>
      </c>
      <c r="P4" s="277">
        <f t="shared" si="2"/>
        <v>3.4499999999999997</v>
      </c>
      <c r="Q4" s="540">
        <v>0.1</v>
      </c>
      <c r="R4" s="275">
        <f t="shared" si="3"/>
        <v>3.6</v>
      </c>
      <c r="S4" s="535">
        <f t="shared" si="4"/>
        <v>3.6</v>
      </c>
      <c r="T4" s="304">
        <f>S4</f>
        <v>3.6</v>
      </c>
    </row>
    <row r="5" spans="1:20" x14ac:dyDescent="0.3">
      <c r="A5" s="530">
        <v>4</v>
      </c>
      <c r="B5" s="531" t="s">
        <v>248</v>
      </c>
      <c r="C5" s="531">
        <v>143</v>
      </c>
      <c r="D5" s="532" t="s">
        <v>24</v>
      </c>
      <c r="E5" s="533">
        <v>43555</v>
      </c>
      <c r="F5" s="537">
        <v>3</v>
      </c>
      <c r="G5" s="535">
        <v>3.9</v>
      </c>
      <c r="H5" s="536">
        <v>4</v>
      </c>
      <c r="I5" s="537">
        <v>83</v>
      </c>
      <c r="J5" s="537">
        <v>70</v>
      </c>
      <c r="K5" s="536">
        <f>I5-H5</f>
        <v>79</v>
      </c>
      <c r="L5" s="538">
        <f t="shared" si="0"/>
        <v>13</v>
      </c>
      <c r="M5" s="535">
        <f t="shared" si="1"/>
        <v>3.9</v>
      </c>
      <c r="N5" s="535">
        <f t="shared" si="5"/>
        <v>9.1</v>
      </c>
      <c r="O5" s="539">
        <v>0.3</v>
      </c>
      <c r="P5" s="537">
        <f t="shared" si="2"/>
        <v>2.73</v>
      </c>
      <c r="Q5" s="537" t="str">
        <f>IF(N5&lt;0,O5, "0.1")</f>
        <v>0.1</v>
      </c>
      <c r="R5" s="535">
        <f t="shared" si="3"/>
        <v>4</v>
      </c>
      <c r="S5" s="535">
        <f t="shared" si="4"/>
        <v>4</v>
      </c>
      <c r="T5" s="304">
        <f>S5</f>
        <v>4</v>
      </c>
    </row>
    <row r="6" spans="1:20" x14ac:dyDescent="0.3">
      <c r="A6" s="541">
        <v>5</v>
      </c>
      <c r="B6" s="531" t="s">
        <v>118</v>
      </c>
      <c r="C6" s="531">
        <v>99</v>
      </c>
      <c r="D6" s="532"/>
      <c r="E6" s="533">
        <v>43519</v>
      </c>
      <c r="F6" s="537">
        <v>5</v>
      </c>
      <c r="G6" s="535">
        <v>4.5999999999999996</v>
      </c>
      <c r="H6" s="536">
        <v>5</v>
      </c>
      <c r="I6" s="537">
        <v>77</v>
      </c>
      <c r="J6" s="537">
        <v>70</v>
      </c>
      <c r="K6" s="536">
        <v>77</v>
      </c>
      <c r="L6" s="538">
        <f t="shared" si="0"/>
        <v>7</v>
      </c>
      <c r="M6" s="535">
        <f t="shared" si="1"/>
        <v>4.5999999999999996</v>
      </c>
      <c r="N6" s="535">
        <f t="shared" si="5"/>
        <v>2.4000000000000004</v>
      </c>
      <c r="O6" s="539">
        <v>0.3</v>
      </c>
      <c r="P6" s="537">
        <f t="shared" si="2"/>
        <v>0.72000000000000008</v>
      </c>
      <c r="Q6" s="537" t="str">
        <f>IF(N6&lt;0,O6, "0.1")</f>
        <v>0.1</v>
      </c>
      <c r="R6" s="535">
        <f t="shared" si="3"/>
        <v>4.6999999999999993</v>
      </c>
      <c r="S6" s="535">
        <f t="shared" si="4"/>
        <v>4.6999999999999993</v>
      </c>
      <c r="T6" s="304">
        <f>S6</f>
        <v>4.6999999999999993</v>
      </c>
    </row>
    <row r="7" spans="1:20" x14ac:dyDescent="0.3">
      <c r="A7" s="541">
        <v>6</v>
      </c>
      <c r="B7" s="531" t="s">
        <v>391</v>
      </c>
      <c r="C7" s="531">
        <v>244</v>
      </c>
      <c r="D7" s="531" t="s">
        <v>72</v>
      </c>
      <c r="E7" s="533">
        <v>43519</v>
      </c>
      <c r="F7" s="537">
        <v>3</v>
      </c>
      <c r="G7" s="535">
        <v>4.5999999999999996</v>
      </c>
      <c r="H7" s="536">
        <v>5</v>
      </c>
      <c r="I7" s="537">
        <v>79</v>
      </c>
      <c r="J7" s="537">
        <v>70</v>
      </c>
      <c r="K7" s="536">
        <v>74</v>
      </c>
      <c r="L7" s="538">
        <f t="shared" si="0"/>
        <v>9</v>
      </c>
      <c r="M7" s="535">
        <f t="shared" si="1"/>
        <v>4.5999999999999996</v>
      </c>
      <c r="N7" s="535">
        <f t="shared" si="5"/>
        <v>4.4000000000000004</v>
      </c>
      <c r="O7" s="539">
        <v>0.3</v>
      </c>
      <c r="P7" s="537">
        <f t="shared" si="2"/>
        <v>1.32</v>
      </c>
      <c r="Q7" s="537" t="str">
        <f>IF(N7&lt;0,O7, "0.1")</f>
        <v>0.1</v>
      </c>
      <c r="R7" s="535">
        <f t="shared" si="3"/>
        <v>4.6999999999999993</v>
      </c>
      <c r="S7" s="535">
        <f t="shared" si="4"/>
        <v>4.6999999999999993</v>
      </c>
      <c r="T7" s="304">
        <v>5</v>
      </c>
    </row>
    <row r="8" spans="1:20" x14ac:dyDescent="0.3">
      <c r="A8" s="530">
        <v>7</v>
      </c>
      <c r="B8" s="531" t="s">
        <v>632</v>
      </c>
      <c r="C8" s="531">
        <v>184</v>
      </c>
      <c r="D8" s="532" t="s">
        <v>252</v>
      </c>
      <c r="E8" s="533">
        <v>43519</v>
      </c>
      <c r="F8" s="537">
        <v>6</v>
      </c>
      <c r="G8" s="535">
        <v>5.5</v>
      </c>
      <c r="H8" s="536">
        <v>6</v>
      </c>
      <c r="I8" s="537">
        <v>76</v>
      </c>
      <c r="J8" s="537">
        <v>70</v>
      </c>
      <c r="K8" s="536">
        <v>73</v>
      </c>
      <c r="L8" s="538">
        <f t="shared" si="0"/>
        <v>6</v>
      </c>
      <c r="M8" s="535">
        <f t="shared" si="1"/>
        <v>5.5</v>
      </c>
      <c r="N8" s="535">
        <f t="shared" si="5"/>
        <v>0.5</v>
      </c>
      <c r="O8" s="539">
        <v>0.3</v>
      </c>
      <c r="P8" s="537">
        <f t="shared" si="2"/>
        <v>0.15</v>
      </c>
      <c r="Q8" s="537" t="str">
        <f>IF(N8&lt;0,O8, "0.1")</f>
        <v>0.1</v>
      </c>
      <c r="R8" s="535">
        <f t="shared" si="3"/>
        <v>5.6</v>
      </c>
      <c r="S8" s="535">
        <f t="shared" si="4"/>
        <v>5.6</v>
      </c>
      <c r="T8" s="304">
        <f>S8</f>
        <v>5.6</v>
      </c>
    </row>
    <row r="9" spans="1:20" x14ac:dyDescent="0.3">
      <c r="A9" s="541">
        <v>8</v>
      </c>
      <c r="B9" s="531" t="s">
        <v>303</v>
      </c>
      <c r="C9" s="531">
        <v>63</v>
      </c>
      <c r="D9" s="532" t="s">
        <v>34</v>
      </c>
      <c r="E9" s="533">
        <v>43519</v>
      </c>
      <c r="F9" s="537">
        <v>5</v>
      </c>
      <c r="G9" s="535">
        <v>5.5</v>
      </c>
      <c r="H9" s="536">
        <v>6</v>
      </c>
      <c r="I9" s="537">
        <v>78</v>
      </c>
      <c r="J9" s="537">
        <v>70</v>
      </c>
      <c r="K9" s="536">
        <f>I9-H9</f>
        <v>72</v>
      </c>
      <c r="L9" s="538">
        <f t="shared" si="0"/>
        <v>8</v>
      </c>
      <c r="M9" s="535">
        <f t="shared" si="1"/>
        <v>5.5</v>
      </c>
      <c r="N9" s="535">
        <f t="shared" si="5"/>
        <v>2.5</v>
      </c>
      <c r="O9" s="537" t="str">
        <f t="shared" ref="O9:O23" si="6">IF(M9&gt;=19.5,"70%",IF(M9&gt;=13.5,"50%",IF(M9&gt;=5.5,"30%",IF(M9&gt;=0.1,"15%"))))</f>
        <v>30%</v>
      </c>
      <c r="P9" s="537">
        <v>5.2</v>
      </c>
      <c r="Q9" s="537" t="str">
        <f>IF(N9&lt;0,O9, "0.1")</f>
        <v>0.1</v>
      </c>
      <c r="R9" s="535">
        <f t="shared" si="3"/>
        <v>5.6</v>
      </c>
      <c r="S9" s="535">
        <f t="shared" si="4"/>
        <v>5.6</v>
      </c>
      <c r="T9" s="304">
        <f>S9</f>
        <v>5.6</v>
      </c>
    </row>
    <row r="10" spans="1:20" x14ac:dyDescent="0.3">
      <c r="A10" s="530">
        <v>9</v>
      </c>
      <c r="B10" s="542" t="s">
        <v>638</v>
      </c>
      <c r="C10" s="542">
        <v>83</v>
      </c>
      <c r="D10" s="543" t="s">
        <v>17</v>
      </c>
      <c r="E10" s="533">
        <v>43583</v>
      </c>
      <c r="F10" s="534">
        <v>3</v>
      </c>
      <c r="G10" s="544">
        <v>6</v>
      </c>
      <c r="H10" s="545">
        <v>6</v>
      </c>
      <c r="I10" s="540">
        <v>95</v>
      </c>
      <c r="J10" s="540">
        <v>70</v>
      </c>
      <c r="K10" s="545">
        <f>I10-H10</f>
        <v>89</v>
      </c>
      <c r="L10" s="546">
        <f t="shared" si="0"/>
        <v>25</v>
      </c>
      <c r="M10" s="544">
        <f t="shared" si="1"/>
        <v>6</v>
      </c>
      <c r="N10" s="544">
        <f t="shared" si="5"/>
        <v>19</v>
      </c>
      <c r="O10" s="540" t="str">
        <f t="shared" si="6"/>
        <v>30%</v>
      </c>
      <c r="P10" s="540">
        <f t="shared" ref="P10:P43" si="7">N10*O10</f>
        <v>5.7</v>
      </c>
      <c r="Q10" s="540">
        <v>0.1</v>
      </c>
      <c r="R10" s="544">
        <f t="shared" si="3"/>
        <v>6.1</v>
      </c>
      <c r="S10" s="544">
        <f t="shared" si="4"/>
        <v>6.1</v>
      </c>
      <c r="T10" s="547">
        <f>S10</f>
        <v>6.1</v>
      </c>
    </row>
    <row r="11" spans="1:20" x14ac:dyDescent="0.3">
      <c r="A11" s="541">
        <v>10</v>
      </c>
      <c r="B11" s="542" t="s">
        <v>200</v>
      </c>
      <c r="C11" s="542">
        <v>13</v>
      </c>
      <c r="D11" s="543" t="s">
        <v>74</v>
      </c>
      <c r="E11" s="533">
        <v>43555</v>
      </c>
      <c r="F11" s="540">
        <v>3</v>
      </c>
      <c r="G11" s="544">
        <v>6.4</v>
      </c>
      <c r="H11" s="545">
        <f>G11</f>
        <v>6.4</v>
      </c>
      <c r="I11" s="540">
        <v>79</v>
      </c>
      <c r="J11" s="540">
        <v>70</v>
      </c>
      <c r="K11" s="545">
        <f>I11-H11</f>
        <v>72.599999999999994</v>
      </c>
      <c r="L11" s="546">
        <f t="shared" si="0"/>
        <v>9</v>
      </c>
      <c r="M11" s="544">
        <f t="shared" si="1"/>
        <v>6.4</v>
      </c>
      <c r="N11" s="544">
        <f t="shared" si="5"/>
        <v>2.5999999999999996</v>
      </c>
      <c r="O11" s="540" t="str">
        <f t="shared" si="6"/>
        <v>30%</v>
      </c>
      <c r="P11" s="540">
        <f t="shared" si="7"/>
        <v>0.77999999999999992</v>
      </c>
      <c r="Q11" s="540" t="str">
        <f t="shared" ref="Q11:Q18" si="8">IF(N11&lt;0,O11, "0.1")</f>
        <v>0.1</v>
      </c>
      <c r="R11" s="544">
        <f t="shared" si="3"/>
        <v>6.5</v>
      </c>
      <c r="S11" s="544">
        <f t="shared" si="4"/>
        <v>6.5</v>
      </c>
      <c r="T11" s="547">
        <f>S11</f>
        <v>6.5</v>
      </c>
    </row>
    <row r="12" spans="1:20" x14ac:dyDescent="0.3">
      <c r="A12" s="541">
        <v>11</v>
      </c>
      <c r="B12" s="531" t="s">
        <v>435</v>
      </c>
      <c r="C12" s="531">
        <v>313</v>
      </c>
      <c r="D12" s="532" t="s">
        <v>20</v>
      </c>
      <c r="E12" s="533">
        <v>43555</v>
      </c>
      <c r="F12" s="537">
        <v>3</v>
      </c>
      <c r="G12" s="535">
        <v>7.1</v>
      </c>
      <c r="H12" s="535">
        <v>7</v>
      </c>
      <c r="I12" s="537">
        <v>89</v>
      </c>
      <c r="J12" s="537">
        <v>70</v>
      </c>
      <c r="K12" s="537">
        <v>80</v>
      </c>
      <c r="L12" s="537">
        <f t="shared" si="0"/>
        <v>19</v>
      </c>
      <c r="M12" s="535">
        <f t="shared" si="1"/>
        <v>7.1</v>
      </c>
      <c r="N12" s="535">
        <f t="shared" si="5"/>
        <v>11.9</v>
      </c>
      <c r="O12" s="537" t="str">
        <f t="shared" si="6"/>
        <v>30%</v>
      </c>
      <c r="P12" s="537">
        <f t="shared" si="7"/>
        <v>3.57</v>
      </c>
      <c r="Q12" s="537" t="str">
        <f t="shared" si="8"/>
        <v>0.1</v>
      </c>
      <c r="R12" s="535">
        <f t="shared" si="3"/>
        <v>7.1999999999999993</v>
      </c>
      <c r="S12" s="535">
        <f t="shared" si="4"/>
        <v>7.1999999999999993</v>
      </c>
      <c r="T12" s="304">
        <v>7</v>
      </c>
    </row>
    <row r="13" spans="1:20" x14ac:dyDescent="0.3">
      <c r="A13" s="530">
        <v>12</v>
      </c>
      <c r="B13" s="532" t="s">
        <v>506</v>
      </c>
      <c r="C13" s="531">
        <v>424</v>
      </c>
      <c r="D13" s="531" t="s">
        <v>40</v>
      </c>
      <c r="E13" s="533">
        <v>43519</v>
      </c>
      <c r="F13" s="537">
        <v>3</v>
      </c>
      <c r="G13" s="537">
        <v>7.3</v>
      </c>
      <c r="H13" s="537">
        <v>7</v>
      </c>
      <c r="I13" s="537">
        <v>85</v>
      </c>
      <c r="J13" s="537">
        <v>70</v>
      </c>
      <c r="K13" s="537">
        <f>I13-H13</f>
        <v>78</v>
      </c>
      <c r="L13" s="537">
        <f t="shared" si="0"/>
        <v>15</v>
      </c>
      <c r="M13" s="537">
        <f t="shared" si="1"/>
        <v>7.3</v>
      </c>
      <c r="N13" s="537">
        <f t="shared" si="5"/>
        <v>7.7</v>
      </c>
      <c r="O13" s="537" t="str">
        <f t="shared" si="6"/>
        <v>30%</v>
      </c>
      <c r="P13" s="537">
        <f t="shared" si="7"/>
        <v>2.31</v>
      </c>
      <c r="Q13" s="537" t="str">
        <f t="shared" si="8"/>
        <v>0.1</v>
      </c>
      <c r="R13" s="537">
        <f t="shared" si="3"/>
        <v>7.3999999999999995</v>
      </c>
      <c r="S13" s="537">
        <f t="shared" si="4"/>
        <v>7.3999999999999995</v>
      </c>
      <c r="T13" s="304">
        <f>S13</f>
        <v>7.3999999999999995</v>
      </c>
    </row>
    <row r="14" spans="1:20" x14ac:dyDescent="0.3">
      <c r="A14" s="541">
        <v>13</v>
      </c>
      <c r="B14" s="531" t="s">
        <v>164</v>
      </c>
      <c r="C14" s="531">
        <v>356</v>
      </c>
      <c r="D14" s="532"/>
      <c r="E14" s="533">
        <v>43583</v>
      </c>
      <c r="F14" s="534">
        <v>3</v>
      </c>
      <c r="G14" s="535">
        <v>7.3</v>
      </c>
      <c r="H14" s="536">
        <v>7</v>
      </c>
      <c r="I14" s="537">
        <v>83</v>
      </c>
      <c r="J14" s="537">
        <v>70</v>
      </c>
      <c r="K14" s="536">
        <f>I14-H14</f>
        <v>76</v>
      </c>
      <c r="L14" s="538">
        <f t="shared" si="0"/>
        <v>13</v>
      </c>
      <c r="M14" s="535">
        <f t="shared" si="1"/>
        <v>7.3</v>
      </c>
      <c r="N14" s="535">
        <f t="shared" si="5"/>
        <v>5.7</v>
      </c>
      <c r="O14" s="537" t="str">
        <f t="shared" si="6"/>
        <v>30%</v>
      </c>
      <c r="P14" s="537">
        <f t="shared" si="7"/>
        <v>1.71</v>
      </c>
      <c r="Q14" s="537" t="str">
        <f t="shared" si="8"/>
        <v>0.1</v>
      </c>
      <c r="R14" s="535">
        <f t="shared" si="3"/>
        <v>7.3999999999999995</v>
      </c>
      <c r="S14" s="535">
        <f t="shared" si="4"/>
        <v>7.3999999999999995</v>
      </c>
      <c r="T14" s="304">
        <f>S14</f>
        <v>7.3999999999999995</v>
      </c>
    </row>
    <row r="15" spans="1:20" x14ac:dyDescent="0.3">
      <c r="A15" s="530">
        <v>14</v>
      </c>
      <c r="B15" s="531" t="s">
        <v>633</v>
      </c>
      <c r="C15" s="531">
        <v>367</v>
      </c>
      <c r="D15" s="532" t="s">
        <v>74</v>
      </c>
      <c r="E15" s="533">
        <v>43555</v>
      </c>
      <c r="F15" s="537">
        <v>4</v>
      </c>
      <c r="G15" s="535">
        <v>8</v>
      </c>
      <c r="H15" s="536">
        <v>8</v>
      </c>
      <c r="I15" s="537">
        <v>79</v>
      </c>
      <c r="J15" s="537">
        <v>70</v>
      </c>
      <c r="K15" s="536">
        <f>I15-H15</f>
        <v>71</v>
      </c>
      <c r="L15" s="538">
        <f t="shared" si="0"/>
        <v>9</v>
      </c>
      <c r="M15" s="535">
        <f t="shared" si="1"/>
        <v>8</v>
      </c>
      <c r="N15" s="535">
        <f t="shared" si="5"/>
        <v>1</v>
      </c>
      <c r="O15" s="537" t="str">
        <f t="shared" si="6"/>
        <v>30%</v>
      </c>
      <c r="P15" s="537">
        <f t="shared" si="7"/>
        <v>0.3</v>
      </c>
      <c r="Q15" s="537" t="str">
        <f t="shared" si="8"/>
        <v>0.1</v>
      </c>
      <c r="R15" s="535">
        <f t="shared" si="3"/>
        <v>8.1</v>
      </c>
      <c r="S15" s="537">
        <f t="shared" si="4"/>
        <v>8.1</v>
      </c>
      <c r="T15" s="304">
        <v>8</v>
      </c>
    </row>
    <row r="16" spans="1:20" x14ac:dyDescent="0.3">
      <c r="A16" s="541">
        <v>15</v>
      </c>
      <c r="B16" s="542" t="s">
        <v>501</v>
      </c>
      <c r="C16" s="542">
        <v>339</v>
      </c>
      <c r="D16" s="543" t="s">
        <v>17</v>
      </c>
      <c r="E16" s="533">
        <v>43519</v>
      </c>
      <c r="F16" s="540">
        <v>6</v>
      </c>
      <c r="G16" s="535">
        <v>8.1</v>
      </c>
      <c r="H16" s="536">
        <v>8</v>
      </c>
      <c r="I16" s="537">
        <v>84</v>
      </c>
      <c r="J16" s="537">
        <v>70</v>
      </c>
      <c r="K16" s="536">
        <f>I16-H16</f>
        <v>76</v>
      </c>
      <c r="L16" s="538">
        <f t="shared" si="0"/>
        <v>14</v>
      </c>
      <c r="M16" s="535">
        <f t="shared" si="1"/>
        <v>8.1</v>
      </c>
      <c r="N16" s="535">
        <f t="shared" si="5"/>
        <v>5.9</v>
      </c>
      <c r="O16" s="537" t="str">
        <f t="shared" si="6"/>
        <v>30%</v>
      </c>
      <c r="P16" s="537">
        <f t="shared" si="7"/>
        <v>1.77</v>
      </c>
      <c r="Q16" s="537" t="str">
        <f t="shared" si="8"/>
        <v>0.1</v>
      </c>
      <c r="R16" s="535">
        <f t="shared" si="3"/>
        <v>8.1999999999999993</v>
      </c>
      <c r="S16" s="535">
        <f t="shared" si="4"/>
        <v>8.1999999999999993</v>
      </c>
      <c r="T16" s="304">
        <f>S16</f>
        <v>8.1999999999999993</v>
      </c>
    </row>
    <row r="17" spans="1:20" x14ac:dyDescent="0.3">
      <c r="A17" s="541">
        <v>16</v>
      </c>
      <c r="B17" s="531" t="s">
        <v>174</v>
      </c>
      <c r="C17" s="531">
        <v>358</v>
      </c>
      <c r="D17" s="532" t="s">
        <v>45</v>
      </c>
      <c r="E17" s="533">
        <v>43555</v>
      </c>
      <c r="F17" s="537">
        <v>3</v>
      </c>
      <c r="G17" s="537">
        <v>8.1</v>
      </c>
      <c r="H17" s="536">
        <v>8</v>
      </c>
      <c r="I17" s="537">
        <v>87</v>
      </c>
      <c r="J17" s="537">
        <v>70</v>
      </c>
      <c r="K17" s="536">
        <f>I17-H17</f>
        <v>79</v>
      </c>
      <c r="L17" s="538">
        <f t="shared" si="0"/>
        <v>17</v>
      </c>
      <c r="M17" s="535">
        <f t="shared" si="1"/>
        <v>8.1</v>
      </c>
      <c r="N17" s="535">
        <f t="shared" si="5"/>
        <v>8.9</v>
      </c>
      <c r="O17" s="537" t="str">
        <f t="shared" si="6"/>
        <v>30%</v>
      </c>
      <c r="P17" s="537">
        <f t="shared" si="7"/>
        <v>2.67</v>
      </c>
      <c r="Q17" s="537" t="str">
        <f t="shared" si="8"/>
        <v>0.1</v>
      </c>
      <c r="R17" s="535">
        <f t="shared" si="3"/>
        <v>8.1999999999999993</v>
      </c>
      <c r="S17" s="535">
        <f t="shared" si="4"/>
        <v>8.1999999999999993</v>
      </c>
      <c r="T17" s="304">
        <f>S17</f>
        <v>8.1999999999999993</v>
      </c>
    </row>
    <row r="18" spans="1:20" x14ac:dyDescent="0.3">
      <c r="A18" s="530">
        <v>17</v>
      </c>
      <c r="B18" s="531" t="s">
        <v>109</v>
      </c>
      <c r="C18" s="531">
        <v>133</v>
      </c>
      <c r="D18" s="532" t="s">
        <v>34</v>
      </c>
      <c r="E18" s="533">
        <v>43519</v>
      </c>
      <c r="F18" s="537">
        <v>5</v>
      </c>
      <c r="G18" s="535">
        <v>9.1999999999999993</v>
      </c>
      <c r="H18" s="536">
        <v>9</v>
      </c>
      <c r="I18" s="537">
        <v>98</v>
      </c>
      <c r="J18" s="537">
        <v>70</v>
      </c>
      <c r="K18" s="536">
        <v>73</v>
      </c>
      <c r="L18" s="538">
        <f t="shared" si="0"/>
        <v>28</v>
      </c>
      <c r="M18" s="535">
        <f t="shared" si="1"/>
        <v>9.1999999999999993</v>
      </c>
      <c r="N18" s="535">
        <f t="shared" si="5"/>
        <v>18.8</v>
      </c>
      <c r="O18" s="537" t="str">
        <f t="shared" si="6"/>
        <v>30%</v>
      </c>
      <c r="P18" s="537">
        <f t="shared" si="7"/>
        <v>5.64</v>
      </c>
      <c r="Q18" s="537" t="str">
        <f t="shared" si="8"/>
        <v>0.1</v>
      </c>
      <c r="R18" s="535">
        <f t="shared" si="3"/>
        <v>9.2999999999999989</v>
      </c>
      <c r="S18" s="535">
        <f t="shared" si="4"/>
        <v>9.2999999999999989</v>
      </c>
      <c r="T18" s="304">
        <v>9</v>
      </c>
    </row>
    <row r="19" spans="1:20" x14ac:dyDescent="0.3">
      <c r="A19" s="541">
        <v>18</v>
      </c>
      <c r="B19" s="531" t="s">
        <v>461</v>
      </c>
      <c r="C19" s="531">
        <v>449</v>
      </c>
      <c r="D19" s="548" t="s">
        <v>17</v>
      </c>
      <c r="E19" s="533">
        <v>43555</v>
      </c>
      <c r="F19" s="534">
        <v>4</v>
      </c>
      <c r="G19" s="537">
        <v>9</v>
      </c>
      <c r="H19" s="536">
        <v>9</v>
      </c>
      <c r="I19" s="537">
        <v>85</v>
      </c>
      <c r="J19" s="537">
        <v>70</v>
      </c>
      <c r="K19" s="536">
        <f>I19-H19</f>
        <v>76</v>
      </c>
      <c r="L19" s="538">
        <f t="shared" si="0"/>
        <v>15</v>
      </c>
      <c r="M19" s="535">
        <f t="shared" si="1"/>
        <v>9</v>
      </c>
      <c r="N19" s="535">
        <f t="shared" si="5"/>
        <v>6</v>
      </c>
      <c r="O19" s="537" t="str">
        <f t="shared" si="6"/>
        <v>30%</v>
      </c>
      <c r="P19" s="537">
        <f t="shared" si="7"/>
        <v>1.7999999999999998</v>
      </c>
      <c r="Q19" s="537">
        <v>0.1</v>
      </c>
      <c r="R19" s="535">
        <f t="shared" si="3"/>
        <v>9.1</v>
      </c>
      <c r="S19" s="535">
        <f t="shared" si="4"/>
        <v>9.1</v>
      </c>
      <c r="T19" s="304">
        <v>9</v>
      </c>
    </row>
    <row r="20" spans="1:20" x14ac:dyDescent="0.3">
      <c r="A20" s="530">
        <v>19</v>
      </c>
      <c r="B20" s="532" t="s">
        <v>188</v>
      </c>
      <c r="C20" s="531">
        <v>361</v>
      </c>
      <c r="D20" s="532"/>
      <c r="E20" s="533">
        <v>43555</v>
      </c>
      <c r="F20" s="537">
        <v>3</v>
      </c>
      <c r="G20" s="537">
        <v>9</v>
      </c>
      <c r="H20" s="536">
        <v>9</v>
      </c>
      <c r="I20" s="537">
        <v>97</v>
      </c>
      <c r="J20" s="537">
        <v>70</v>
      </c>
      <c r="K20" s="536">
        <f>I20-H20</f>
        <v>88</v>
      </c>
      <c r="L20" s="538">
        <f t="shared" si="0"/>
        <v>27</v>
      </c>
      <c r="M20" s="535">
        <f t="shared" si="1"/>
        <v>9</v>
      </c>
      <c r="N20" s="535">
        <f t="shared" si="5"/>
        <v>18</v>
      </c>
      <c r="O20" s="537" t="str">
        <f t="shared" si="6"/>
        <v>30%</v>
      </c>
      <c r="P20" s="537">
        <f t="shared" si="7"/>
        <v>5.3999999999999995</v>
      </c>
      <c r="Q20" s="537">
        <v>0.1</v>
      </c>
      <c r="R20" s="535">
        <f t="shared" si="3"/>
        <v>9.1</v>
      </c>
      <c r="S20" s="535">
        <f t="shared" si="4"/>
        <v>9.1</v>
      </c>
      <c r="T20" s="304">
        <v>9</v>
      </c>
    </row>
    <row r="21" spans="1:20" x14ac:dyDescent="0.3">
      <c r="A21" s="541">
        <v>20</v>
      </c>
      <c r="B21" s="543" t="s">
        <v>321</v>
      </c>
      <c r="C21" s="542">
        <v>390</v>
      </c>
      <c r="D21" s="543" t="s">
        <v>24</v>
      </c>
      <c r="E21" s="533">
        <v>43583</v>
      </c>
      <c r="F21" s="534">
        <v>3</v>
      </c>
      <c r="G21" s="540">
        <v>9</v>
      </c>
      <c r="H21" s="540">
        <v>9</v>
      </c>
      <c r="I21" s="540">
        <v>92</v>
      </c>
      <c r="J21" s="540">
        <v>70</v>
      </c>
      <c r="K21" s="540">
        <f>I21-H21</f>
        <v>83</v>
      </c>
      <c r="L21" s="540">
        <f t="shared" si="0"/>
        <v>22</v>
      </c>
      <c r="M21" s="540">
        <f t="shared" si="1"/>
        <v>9</v>
      </c>
      <c r="N21" s="540">
        <f t="shared" si="5"/>
        <v>13</v>
      </c>
      <c r="O21" s="540" t="str">
        <f t="shared" si="6"/>
        <v>30%</v>
      </c>
      <c r="P21" s="540">
        <f t="shared" si="7"/>
        <v>3.9</v>
      </c>
      <c r="Q21" s="540">
        <v>0.1</v>
      </c>
      <c r="R21" s="540">
        <f t="shared" si="3"/>
        <v>9.1</v>
      </c>
      <c r="S21" s="540">
        <f t="shared" si="4"/>
        <v>9.1</v>
      </c>
      <c r="T21" s="549">
        <v>9</v>
      </c>
    </row>
    <row r="22" spans="1:20" x14ac:dyDescent="0.3">
      <c r="A22" s="541">
        <v>21</v>
      </c>
      <c r="B22" s="531" t="s">
        <v>384</v>
      </c>
      <c r="C22" s="531">
        <v>47</v>
      </c>
      <c r="D22" s="531" t="s">
        <v>91</v>
      </c>
      <c r="E22" s="533">
        <v>43519</v>
      </c>
      <c r="F22" s="537">
        <v>3</v>
      </c>
      <c r="G22" s="535">
        <v>9</v>
      </c>
      <c r="H22" s="536">
        <v>9</v>
      </c>
      <c r="I22" s="537">
        <v>87</v>
      </c>
      <c r="J22" s="537">
        <v>70</v>
      </c>
      <c r="K22" s="536">
        <f>I22-H22</f>
        <v>78</v>
      </c>
      <c r="L22" s="538">
        <f t="shared" si="0"/>
        <v>17</v>
      </c>
      <c r="M22" s="535">
        <f t="shared" si="1"/>
        <v>9</v>
      </c>
      <c r="N22" s="535">
        <f t="shared" si="5"/>
        <v>8</v>
      </c>
      <c r="O22" s="537" t="str">
        <f t="shared" si="6"/>
        <v>30%</v>
      </c>
      <c r="P22" s="537">
        <f t="shared" si="7"/>
        <v>2.4</v>
      </c>
      <c r="Q22" s="537" t="str">
        <f>IF(N22&lt;0,O22, "0.1")</f>
        <v>0.1</v>
      </c>
      <c r="R22" s="535">
        <f t="shared" si="3"/>
        <v>9.1</v>
      </c>
      <c r="S22" s="535">
        <f t="shared" si="4"/>
        <v>9.1</v>
      </c>
      <c r="T22" s="304">
        <f t="shared" ref="T22:T27" si="9">S22</f>
        <v>9.1</v>
      </c>
    </row>
    <row r="23" spans="1:20" x14ac:dyDescent="0.3">
      <c r="A23" s="530">
        <v>22</v>
      </c>
      <c r="B23" s="542" t="s">
        <v>157</v>
      </c>
      <c r="C23" s="542">
        <v>355</v>
      </c>
      <c r="D23" s="543"/>
      <c r="E23" s="550">
        <v>43555</v>
      </c>
      <c r="F23" s="540">
        <v>4</v>
      </c>
      <c r="G23" s="540">
        <v>9</v>
      </c>
      <c r="H23" s="540">
        <v>9</v>
      </c>
      <c r="I23" s="540">
        <v>85</v>
      </c>
      <c r="J23" s="540">
        <v>70</v>
      </c>
      <c r="K23" s="545">
        <v>72</v>
      </c>
      <c r="L23" s="546">
        <f t="shared" si="0"/>
        <v>15</v>
      </c>
      <c r="M23" s="544">
        <f t="shared" si="1"/>
        <v>9</v>
      </c>
      <c r="N23" s="544">
        <f t="shared" si="5"/>
        <v>6</v>
      </c>
      <c r="O23" s="540" t="str">
        <f t="shared" si="6"/>
        <v>30%</v>
      </c>
      <c r="P23" s="540">
        <f t="shared" si="7"/>
        <v>1.7999999999999998</v>
      </c>
      <c r="Q23" s="540" t="str">
        <f>IF(N23&lt;0,O23, "0.1")</f>
        <v>0.1</v>
      </c>
      <c r="R23" s="544">
        <f t="shared" si="3"/>
        <v>9.1</v>
      </c>
      <c r="S23" s="544">
        <f t="shared" si="4"/>
        <v>9.1</v>
      </c>
      <c r="T23" s="547">
        <f t="shared" si="9"/>
        <v>9.1</v>
      </c>
    </row>
    <row r="24" spans="1:20" x14ac:dyDescent="0.3">
      <c r="A24" s="541">
        <v>23</v>
      </c>
      <c r="B24" s="531" t="s">
        <v>504</v>
      </c>
      <c r="C24" s="531">
        <v>217</v>
      </c>
      <c r="D24" s="532" t="s">
        <v>34</v>
      </c>
      <c r="E24" s="533">
        <v>43519</v>
      </c>
      <c r="F24" s="537">
        <v>3</v>
      </c>
      <c r="G24" s="535">
        <v>9.1</v>
      </c>
      <c r="H24" s="536">
        <v>9</v>
      </c>
      <c r="I24" s="537">
        <v>84</v>
      </c>
      <c r="J24" s="537">
        <v>70</v>
      </c>
      <c r="K24" s="536">
        <f>I24-H24</f>
        <v>75</v>
      </c>
      <c r="L24" s="538">
        <f t="shared" si="0"/>
        <v>14</v>
      </c>
      <c r="M24" s="535">
        <f t="shared" si="1"/>
        <v>9.1</v>
      </c>
      <c r="N24" s="535">
        <f t="shared" si="5"/>
        <v>4.9000000000000004</v>
      </c>
      <c r="O24" s="539">
        <v>0.3</v>
      </c>
      <c r="P24" s="537">
        <f t="shared" si="7"/>
        <v>1.47</v>
      </c>
      <c r="Q24" s="537" t="str">
        <f>IF(N24&lt;0,O24, "0.1")</f>
        <v>0.1</v>
      </c>
      <c r="R24" s="535">
        <f t="shared" si="3"/>
        <v>9.1999999999999993</v>
      </c>
      <c r="S24" s="535">
        <f t="shared" si="4"/>
        <v>9.1999999999999993</v>
      </c>
      <c r="T24" s="304">
        <f t="shared" si="9"/>
        <v>9.1999999999999993</v>
      </c>
    </row>
    <row r="25" spans="1:20" x14ac:dyDescent="0.3">
      <c r="A25" s="530">
        <v>24</v>
      </c>
      <c r="B25" s="531" t="s">
        <v>376</v>
      </c>
      <c r="C25" s="531">
        <v>267</v>
      </c>
      <c r="D25" s="531" t="s">
        <v>34</v>
      </c>
      <c r="E25" s="533">
        <v>43519</v>
      </c>
      <c r="F25" s="537">
        <v>4</v>
      </c>
      <c r="G25" s="535">
        <v>9</v>
      </c>
      <c r="H25" s="536">
        <v>9</v>
      </c>
      <c r="I25" s="537">
        <v>87</v>
      </c>
      <c r="J25" s="537">
        <v>70</v>
      </c>
      <c r="K25" s="536">
        <f>I25-H25</f>
        <v>78</v>
      </c>
      <c r="L25" s="538">
        <f t="shared" si="0"/>
        <v>17</v>
      </c>
      <c r="M25" s="535">
        <f t="shared" si="1"/>
        <v>9</v>
      </c>
      <c r="N25" s="535">
        <f t="shared" si="5"/>
        <v>8</v>
      </c>
      <c r="O25" s="537" t="str">
        <f>IF(M25&gt;=19.5,"70%",IF(M25&gt;=13.5,"50%",IF(M25&gt;=5.5,"30%",IF(M25&gt;=0.1,"15%"))))</f>
        <v>30%</v>
      </c>
      <c r="P25" s="537">
        <f t="shared" si="7"/>
        <v>2.4</v>
      </c>
      <c r="Q25" s="537">
        <v>0.2</v>
      </c>
      <c r="R25" s="535">
        <f t="shared" si="3"/>
        <v>9.1999999999999993</v>
      </c>
      <c r="S25" s="535">
        <f t="shared" si="4"/>
        <v>9.1999999999999993</v>
      </c>
      <c r="T25" s="304">
        <f t="shared" si="9"/>
        <v>9.1999999999999993</v>
      </c>
    </row>
    <row r="26" spans="1:20" x14ac:dyDescent="0.3">
      <c r="A26" s="541">
        <v>25</v>
      </c>
      <c r="B26" s="531" t="s">
        <v>662</v>
      </c>
      <c r="C26" s="531">
        <v>104</v>
      </c>
      <c r="D26" s="531" t="s">
        <v>34</v>
      </c>
      <c r="E26" s="533">
        <v>43519</v>
      </c>
      <c r="F26" s="537">
        <v>4</v>
      </c>
      <c r="G26" s="535">
        <v>9.1</v>
      </c>
      <c r="H26" s="536">
        <v>9</v>
      </c>
      <c r="I26" s="537">
        <v>83</v>
      </c>
      <c r="J26" s="537">
        <v>70</v>
      </c>
      <c r="K26" s="536">
        <v>74</v>
      </c>
      <c r="L26" s="538">
        <f t="shared" si="0"/>
        <v>13</v>
      </c>
      <c r="M26" s="535">
        <f t="shared" si="1"/>
        <v>9.1</v>
      </c>
      <c r="N26" s="535">
        <f t="shared" si="5"/>
        <v>3.9000000000000004</v>
      </c>
      <c r="O26" s="539">
        <v>0.3</v>
      </c>
      <c r="P26" s="537">
        <f t="shared" si="7"/>
        <v>1.1700000000000002</v>
      </c>
      <c r="Q26" s="537" t="str">
        <f>IF(N26&lt;0,O26, "0.1")</f>
        <v>0.1</v>
      </c>
      <c r="R26" s="535">
        <f t="shared" si="3"/>
        <v>9.1999999999999993</v>
      </c>
      <c r="S26" s="535">
        <f t="shared" si="4"/>
        <v>9.1999999999999993</v>
      </c>
      <c r="T26" s="304">
        <f t="shared" si="9"/>
        <v>9.1999999999999993</v>
      </c>
    </row>
    <row r="27" spans="1:20" x14ac:dyDescent="0.3">
      <c r="A27" s="541">
        <v>26</v>
      </c>
      <c r="B27" s="531" t="s">
        <v>478</v>
      </c>
      <c r="C27" s="531">
        <v>467</v>
      </c>
      <c r="D27" s="548"/>
      <c r="E27" s="533">
        <v>43583</v>
      </c>
      <c r="F27" s="534">
        <v>3</v>
      </c>
      <c r="G27" s="535">
        <v>9.1</v>
      </c>
      <c r="H27" s="536">
        <v>9</v>
      </c>
      <c r="I27" s="537">
        <v>94</v>
      </c>
      <c r="J27" s="537">
        <v>70</v>
      </c>
      <c r="K27" s="536">
        <f>I27-H27</f>
        <v>85</v>
      </c>
      <c r="L27" s="538">
        <f t="shared" si="0"/>
        <v>24</v>
      </c>
      <c r="M27" s="535">
        <f t="shared" si="1"/>
        <v>9.1</v>
      </c>
      <c r="N27" s="535">
        <f t="shared" si="5"/>
        <v>14.9</v>
      </c>
      <c r="O27" s="537" t="str">
        <f>IF(M27&gt;=19.5,"70%",IF(M27&gt;=13.5,"50%",IF(M27&gt;=5.5,"30%",IF(M27&gt;=0.1,"15%"))))</f>
        <v>30%</v>
      </c>
      <c r="P27" s="537">
        <f t="shared" si="7"/>
        <v>4.47</v>
      </c>
      <c r="Q27" s="540">
        <v>0.1</v>
      </c>
      <c r="R27" s="535">
        <f t="shared" si="3"/>
        <v>9.1999999999999993</v>
      </c>
      <c r="S27" s="535">
        <f t="shared" si="4"/>
        <v>9.1999999999999993</v>
      </c>
      <c r="T27" s="304">
        <f t="shared" si="9"/>
        <v>9.1999999999999993</v>
      </c>
    </row>
    <row r="28" spans="1:20" x14ac:dyDescent="0.3">
      <c r="A28" s="530">
        <v>27</v>
      </c>
      <c r="B28" s="531" t="s">
        <v>158</v>
      </c>
      <c r="C28" s="531">
        <v>210</v>
      </c>
      <c r="D28" s="532"/>
      <c r="E28" s="533">
        <v>43519</v>
      </c>
      <c r="F28" s="537">
        <v>3</v>
      </c>
      <c r="G28" s="535">
        <v>9.8000000000000007</v>
      </c>
      <c r="H28" s="536">
        <v>10</v>
      </c>
      <c r="I28" s="537">
        <v>87</v>
      </c>
      <c r="J28" s="537">
        <v>70</v>
      </c>
      <c r="K28" s="536">
        <v>90</v>
      </c>
      <c r="L28" s="538">
        <f t="shared" si="0"/>
        <v>17</v>
      </c>
      <c r="M28" s="535">
        <f t="shared" si="1"/>
        <v>9.8000000000000007</v>
      </c>
      <c r="N28" s="535">
        <f t="shared" si="5"/>
        <v>7.1999999999999993</v>
      </c>
      <c r="O28" s="537" t="str">
        <f>IF(M28&gt;=19.5,"70%",IF(M28&gt;=13.5,"50%",IF(M28&gt;=5.5,"30%",IF(M28&gt;=0.1,"15%"))))</f>
        <v>30%</v>
      </c>
      <c r="P28" s="537">
        <f t="shared" si="7"/>
        <v>2.1599999999999997</v>
      </c>
      <c r="Q28" s="537" t="str">
        <f>IF(N28&lt;0,O28, "0.1")</f>
        <v>0.1</v>
      </c>
      <c r="R28" s="535">
        <f t="shared" si="3"/>
        <v>9.9</v>
      </c>
      <c r="S28" s="535">
        <f t="shared" si="4"/>
        <v>9.9</v>
      </c>
      <c r="T28" s="304">
        <v>10</v>
      </c>
    </row>
    <row r="29" spans="1:20" x14ac:dyDescent="0.3">
      <c r="A29" s="541">
        <v>28</v>
      </c>
      <c r="B29" s="531" t="s">
        <v>644</v>
      </c>
      <c r="C29" s="531">
        <v>69</v>
      </c>
      <c r="D29" s="531" t="s">
        <v>91</v>
      </c>
      <c r="E29" s="533">
        <v>43519</v>
      </c>
      <c r="F29" s="537">
        <v>5</v>
      </c>
      <c r="G29" s="535">
        <v>10.1</v>
      </c>
      <c r="H29" s="536">
        <v>10</v>
      </c>
      <c r="I29" s="537">
        <v>86</v>
      </c>
      <c r="J29" s="537">
        <v>70</v>
      </c>
      <c r="K29" s="536">
        <f>I29-H29</f>
        <v>76</v>
      </c>
      <c r="L29" s="538">
        <f t="shared" si="0"/>
        <v>16</v>
      </c>
      <c r="M29" s="535">
        <f t="shared" si="1"/>
        <v>10.1</v>
      </c>
      <c r="N29" s="535">
        <f t="shared" si="5"/>
        <v>5.9</v>
      </c>
      <c r="O29" s="537" t="str">
        <f>IF(M29&gt;=19.5,"70%",IF(M29&gt;=13.5,"50%",IF(M29&gt;=5.5,"30%",IF(M29&gt;=0.1,"15%"))))</f>
        <v>30%</v>
      </c>
      <c r="P29" s="537">
        <f t="shared" si="7"/>
        <v>1.77</v>
      </c>
      <c r="Q29" s="537" t="str">
        <f>IF(N29&lt;0,O29, "0.1")</f>
        <v>0.1</v>
      </c>
      <c r="R29" s="535">
        <f t="shared" si="3"/>
        <v>10.199999999999999</v>
      </c>
      <c r="S29" s="535">
        <f t="shared" si="4"/>
        <v>10.199999999999999</v>
      </c>
      <c r="T29" s="304">
        <v>10</v>
      </c>
    </row>
    <row r="30" spans="1:20" x14ac:dyDescent="0.3">
      <c r="A30" s="530">
        <v>29</v>
      </c>
      <c r="B30" s="542" t="s">
        <v>538</v>
      </c>
      <c r="C30" s="542">
        <v>169</v>
      </c>
      <c r="D30" s="542" t="s">
        <v>437</v>
      </c>
      <c r="E30" s="533">
        <v>43555</v>
      </c>
      <c r="F30" s="537">
        <v>3</v>
      </c>
      <c r="G30" s="537">
        <v>10.199999999999999</v>
      </c>
      <c r="H30" s="536">
        <f>G30</f>
        <v>10.199999999999999</v>
      </c>
      <c r="I30" s="537">
        <v>86</v>
      </c>
      <c r="J30" s="537">
        <v>70</v>
      </c>
      <c r="K30" s="536">
        <v>74</v>
      </c>
      <c r="L30" s="538">
        <f t="shared" si="0"/>
        <v>16</v>
      </c>
      <c r="M30" s="535">
        <f t="shared" si="1"/>
        <v>10.199999999999999</v>
      </c>
      <c r="N30" s="535">
        <f t="shared" si="5"/>
        <v>5.8000000000000007</v>
      </c>
      <c r="O30" s="537" t="str">
        <f>IF(M30&gt;=19.5,"70%",IF(M30&gt;=13.5,"50%",IF(M30&gt;=5.5,"30%",IF(M30&gt;=0.1,"15%"))))</f>
        <v>30%</v>
      </c>
      <c r="P30" s="537">
        <f t="shared" si="7"/>
        <v>1.7400000000000002</v>
      </c>
      <c r="Q30" s="537" t="str">
        <f>IF(N30&lt;0,O30, "0.1")</f>
        <v>0.1</v>
      </c>
      <c r="R30" s="535">
        <f t="shared" si="3"/>
        <v>10.299999999999999</v>
      </c>
      <c r="S30" s="535">
        <f t="shared" si="4"/>
        <v>10.299999999999999</v>
      </c>
      <c r="T30" s="304">
        <v>10</v>
      </c>
    </row>
    <row r="31" spans="1:20" x14ac:dyDescent="0.3">
      <c r="A31" s="541">
        <v>30</v>
      </c>
      <c r="B31" s="531" t="s">
        <v>377</v>
      </c>
      <c r="C31" s="531">
        <v>296</v>
      </c>
      <c r="D31" s="531" t="s">
        <v>34</v>
      </c>
      <c r="E31" s="533">
        <v>43519</v>
      </c>
      <c r="F31" s="537">
        <v>5</v>
      </c>
      <c r="G31" s="535">
        <v>10.199999999999999</v>
      </c>
      <c r="H31" s="536">
        <v>10</v>
      </c>
      <c r="I31" s="537">
        <v>91</v>
      </c>
      <c r="J31" s="537">
        <v>70</v>
      </c>
      <c r="K31" s="536">
        <v>70</v>
      </c>
      <c r="L31" s="538">
        <f t="shared" si="0"/>
        <v>21</v>
      </c>
      <c r="M31" s="535">
        <f t="shared" si="1"/>
        <v>10.199999999999999</v>
      </c>
      <c r="N31" s="535">
        <f t="shared" si="5"/>
        <v>10.8</v>
      </c>
      <c r="O31" s="539">
        <v>0.3</v>
      </c>
      <c r="P31" s="537">
        <f t="shared" si="7"/>
        <v>3.24</v>
      </c>
      <c r="Q31" s="537">
        <v>0.1</v>
      </c>
      <c r="R31" s="535">
        <f t="shared" si="3"/>
        <v>10.299999999999999</v>
      </c>
      <c r="S31" s="535">
        <f t="shared" si="4"/>
        <v>10.299999999999999</v>
      </c>
      <c r="T31" s="304">
        <f>S31</f>
        <v>10.299999999999999</v>
      </c>
    </row>
    <row r="32" spans="1:20" x14ac:dyDescent="0.3">
      <c r="A32" s="541">
        <v>31</v>
      </c>
      <c r="B32" s="531" t="s">
        <v>566</v>
      </c>
      <c r="C32" s="531">
        <v>471</v>
      </c>
      <c r="D32" s="548"/>
      <c r="E32" s="533">
        <v>43519</v>
      </c>
      <c r="F32" s="534">
        <v>4</v>
      </c>
      <c r="G32" s="535">
        <v>11.5</v>
      </c>
      <c r="H32" s="537">
        <v>12</v>
      </c>
      <c r="I32" s="537">
        <v>80</v>
      </c>
      <c r="J32" s="537">
        <v>70</v>
      </c>
      <c r="K32" s="537">
        <f>I32-H32</f>
        <v>68</v>
      </c>
      <c r="L32" s="537">
        <f t="shared" si="0"/>
        <v>10</v>
      </c>
      <c r="M32" s="535">
        <f t="shared" si="1"/>
        <v>11.5</v>
      </c>
      <c r="N32" s="535">
        <f t="shared" si="5"/>
        <v>-1.5</v>
      </c>
      <c r="O32" s="537" t="str">
        <f>IF(M32&gt;=19.5,"70%",IF(M32&gt;=13.5,"50%",IF(M32&gt;=5.5,"30%",IF(M32&gt;=0.1,"15%"))))</f>
        <v>30%</v>
      </c>
      <c r="P32" s="537">
        <f t="shared" si="7"/>
        <v>-0.44999999999999996</v>
      </c>
      <c r="Q32" s="537">
        <v>0.3</v>
      </c>
      <c r="R32" s="535">
        <f t="shared" si="3"/>
        <v>11.05</v>
      </c>
      <c r="S32" s="535">
        <f t="shared" si="4"/>
        <v>11.05</v>
      </c>
      <c r="T32" s="551">
        <v>11</v>
      </c>
    </row>
    <row r="33" spans="1:20" x14ac:dyDescent="0.3">
      <c r="A33" s="530">
        <v>32</v>
      </c>
      <c r="B33" s="542" t="s">
        <v>548</v>
      </c>
      <c r="C33" s="542">
        <v>327</v>
      </c>
      <c r="D33" s="542" t="s">
        <v>34</v>
      </c>
      <c r="E33" s="550">
        <v>43555</v>
      </c>
      <c r="F33" s="540">
        <v>4</v>
      </c>
      <c r="G33" s="540">
        <v>11.2</v>
      </c>
      <c r="H33" s="540">
        <v>11</v>
      </c>
      <c r="I33" s="540">
        <v>91</v>
      </c>
      <c r="J33" s="540">
        <v>70</v>
      </c>
      <c r="K33" s="540">
        <f>I33-H33</f>
        <v>80</v>
      </c>
      <c r="L33" s="540">
        <f t="shared" si="0"/>
        <v>21</v>
      </c>
      <c r="M33" s="540">
        <f t="shared" si="1"/>
        <v>11.2</v>
      </c>
      <c r="N33" s="540">
        <f t="shared" si="5"/>
        <v>9.8000000000000007</v>
      </c>
      <c r="O33" s="540" t="str">
        <f>IF(M33&gt;=19.5,"70%",IF(M33&gt;=13.5,"50%",IF(M33&gt;=5.5,"30%",IF(M33&gt;=0.1,"15%"))))</f>
        <v>30%</v>
      </c>
      <c r="P33" s="540">
        <f t="shared" si="7"/>
        <v>2.94</v>
      </c>
      <c r="Q33" s="537">
        <v>0.1</v>
      </c>
      <c r="R33" s="540">
        <f t="shared" si="3"/>
        <v>11.299999999999999</v>
      </c>
      <c r="S33" s="540">
        <f t="shared" si="4"/>
        <v>11.299999999999999</v>
      </c>
      <c r="T33" s="549">
        <v>11</v>
      </c>
    </row>
    <row r="34" spans="1:20" x14ac:dyDescent="0.3">
      <c r="A34" s="541">
        <v>33</v>
      </c>
      <c r="B34" s="531" t="s">
        <v>234</v>
      </c>
      <c r="C34" s="531">
        <v>24</v>
      </c>
      <c r="D34" s="532" t="s">
        <v>235</v>
      </c>
      <c r="E34" s="533">
        <v>43519</v>
      </c>
      <c r="F34" s="537">
        <v>5</v>
      </c>
      <c r="G34" s="535">
        <v>11.5</v>
      </c>
      <c r="H34" s="536">
        <v>11</v>
      </c>
      <c r="I34" s="537">
        <v>84</v>
      </c>
      <c r="J34" s="537">
        <v>70</v>
      </c>
      <c r="K34" s="536">
        <f>I34-H34</f>
        <v>73</v>
      </c>
      <c r="L34" s="538">
        <f t="shared" ref="L34:L65" si="10">I34-J34</f>
        <v>14</v>
      </c>
      <c r="M34" s="535">
        <f t="shared" ref="M34:M65" si="11">G34</f>
        <v>11.5</v>
      </c>
      <c r="N34" s="535">
        <f t="shared" si="5"/>
        <v>2.5</v>
      </c>
      <c r="O34" s="537" t="str">
        <f>IF(M34&gt;=19.5,"70%",IF(M34&gt;=13.5,"50%",IF(M34&gt;=5.5,"30%",IF(M34&gt;=0.1,"15%"))))</f>
        <v>30%</v>
      </c>
      <c r="P34" s="537">
        <f t="shared" si="7"/>
        <v>0.75</v>
      </c>
      <c r="Q34" s="537" t="str">
        <f>IF(N34&lt;0,O34, "0.1")</f>
        <v>0.1</v>
      </c>
      <c r="R34" s="535">
        <f t="shared" si="3"/>
        <v>11.6</v>
      </c>
      <c r="S34" s="535">
        <f t="shared" si="4"/>
        <v>11.6</v>
      </c>
      <c r="T34" s="304">
        <f>S34</f>
        <v>11.6</v>
      </c>
    </row>
    <row r="35" spans="1:20" x14ac:dyDescent="0.3">
      <c r="A35" s="530">
        <v>34</v>
      </c>
      <c r="B35" s="531" t="s">
        <v>564</v>
      </c>
      <c r="C35" s="531">
        <v>283</v>
      </c>
      <c r="D35" s="531" t="s">
        <v>34</v>
      </c>
      <c r="E35" s="533">
        <v>43519</v>
      </c>
      <c r="F35" s="537">
        <v>4</v>
      </c>
      <c r="G35" s="535">
        <v>12</v>
      </c>
      <c r="H35" s="536">
        <v>12</v>
      </c>
      <c r="I35" s="537">
        <v>82</v>
      </c>
      <c r="J35" s="537">
        <v>70</v>
      </c>
      <c r="K35" s="536">
        <f>I35-H35</f>
        <v>70</v>
      </c>
      <c r="L35" s="538">
        <f t="shared" si="10"/>
        <v>12</v>
      </c>
      <c r="M35" s="535">
        <f t="shared" si="11"/>
        <v>12</v>
      </c>
      <c r="N35" s="535">
        <f t="shared" ref="N35:N66" si="12">L35-M35</f>
        <v>0</v>
      </c>
      <c r="O35" s="539">
        <v>0.5</v>
      </c>
      <c r="P35" s="537">
        <f t="shared" si="7"/>
        <v>0</v>
      </c>
      <c r="Q35" s="537">
        <v>0.1</v>
      </c>
      <c r="R35" s="535">
        <f t="shared" si="3"/>
        <v>12</v>
      </c>
      <c r="S35" s="535">
        <f t="shared" si="4"/>
        <v>12</v>
      </c>
      <c r="T35" s="304">
        <v>12</v>
      </c>
    </row>
    <row r="36" spans="1:20" x14ac:dyDescent="0.3">
      <c r="A36" s="541">
        <v>35</v>
      </c>
      <c r="B36" s="543" t="s">
        <v>419</v>
      </c>
      <c r="C36" s="542">
        <v>416</v>
      </c>
      <c r="D36" s="531"/>
      <c r="E36" s="533">
        <v>43519</v>
      </c>
      <c r="F36" s="540">
        <v>3</v>
      </c>
      <c r="G36" s="540">
        <v>12.2</v>
      </c>
      <c r="H36" s="540">
        <v>12</v>
      </c>
      <c r="I36" s="540">
        <v>92</v>
      </c>
      <c r="J36" s="537">
        <v>70</v>
      </c>
      <c r="K36" s="540">
        <f>I36-H36</f>
        <v>80</v>
      </c>
      <c r="L36" s="540">
        <f t="shared" si="10"/>
        <v>22</v>
      </c>
      <c r="M36" s="540">
        <f t="shared" si="11"/>
        <v>12.2</v>
      </c>
      <c r="N36" s="540">
        <f t="shared" si="12"/>
        <v>9.8000000000000007</v>
      </c>
      <c r="O36" s="540" t="str">
        <f>IF(M36&gt;=19.5,"70%",IF(M36&gt;=13.5,"50%",IF(M36&gt;=5.5,"30%",IF(M36&gt;=0.1,"15%"))))</f>
        <v>30%</v>
      </c>
      <c r="P36" s="540">
        <f t="shared" si="7"/>
        <v>2.94</v>
      </c>
      <c r="Q36" s="540" t="str">
        <f>IF(N36&lt;0,O36, "0.1")</f>
        <v>0.1</v>
      </c>
      <c r="R36" s="540">
        <f t="shared" si="3"/>
        <v>12.299999999999999</v>
      </c>
      <c r="S36" s="540">
        <f t="shared" si="4"/>
        <v>12.299999999999999</v>
      </c>
      <c r="T36" s="549">
        <v>12</v>
      </c>
    </row>
    <row r="37" spans="1:20" x14ac:dyDescent="0.3">
      <c r="A37" s="541">
        <v>36</v>
      </c>
      <c r="B37" s="552" t="s">
        <v>374</v>
      </c>
      <c r="C37" s="531">
        <v>403</v>
      </c>
      <c r="D37" s="548" t="s">
        <v>34</v>
      </c>
      <c r="E37" s="533">
        <v>43555</v>
      </c>
      <c r="F37" s="534">
        <v>4</v>
      </c>
      <c r="G37" s="537">
        <v>12</v>
      </c>
      <c r="H37" s="537">
        <v>12</v>
      </c>
      <c r="I37" s="537">
        <v>85</v>
      </c>
      <c r="J37" s="537">
        <v>70</v>
      </c>
      <c r="K37" s="537">
        <v>78</v>
      </c>
      <c r="L37" s="537">
        <f t="shared" si="10"/>
        <v>15</v>
      </c>
      <c r="M37" s="537">
        <f t="shared" si="11"/>
        <v>12</v>
      </c>
      <c r="N37" s="537">
        <f t="shared" si="12"/>
        <v>3</v>
      </c>
      <c r="O37" s="537" t="str">
        <f>IF(M37&gt;=19.5,"70%",IF(M37&gt;=13.5,"50%",IF(M37&gt;=5.5,"30%",IF(M37&gt;=0.1,"15%"))))</f>
        <v>30%</v>
      </c>
      <c r="P37" s="537">
        <f t="shared" si="7"/>
        <v>0.89999999999999991</v>
      </c>
      <c r="Q37" s="537">
        <v>0.3</v>
      </c>
      <c r="R37" s="537">
        <v>12</v>
      </c>
      <c r="S37" s="537">
        <f t="shared" si="4"/>
        <v>12</v>
      </c>
      <c r="T37" s="551">
        <v>12</v>
      </c>
    </row>
    <row r="38" spans="1:20" x14ac:dyDescent="0.3">
      <c r="A38" s="530">
        <v>37</v>
      </c>
      <c r="B38" s="542" t="s">
        <v>46</v>
      </c>
      <c r="C38" s="542">
        <v>168</v>
      </c>
      <c r="D38" s="542"/>
      <c r="E38" s="533">
        <v>43555</v>
      </c>
      <c r="F38" s="537">
        <v>3</v>
      </c>
      <c r="G38" s="537">
        <v>12.1</v>
      </c>
      <c r="H38" s="536">
        <f>G38</f>
        <v>12.1</v>
      </c>
      <c r="I38" s="537">
        <v>84</v>
      </c>
      <c r="J38" s="537">
        <v>70</v>
      </c>
      <c r="K38" s="536">
        <v>71</v>
      </c>
      <c r="L38" s="538">
        <f t="shared" si="10"/>
        <v>14</v>
      </c>
      <c r="M38" s="535">
        <f t="shared" si="11"/>
        <v>12.1</v>
      </c>
      <c r="N38" s="535">
        <f t="shared" si="12"/>
        <v>1.9000000000000004</v>
      </c>
      <c r="O38" s="537" t="str">
        <f>IF(M38&gt;=19.5,"70%",IF(M38&gt;=13.5,"50%",IF(M38&gt;=5.5,"30%",IF(M38&gt;=0.1,"15%"))))</f>
        <v>30%</v>
      </c>
      <c r="P38" s="537">
        <f t="shared" si="7"/>
        <v>0.57000000000000006</v>
      </c>
      <c r="Q38" s="537">
        <v>0.1</v>
      </c>
      <c r="R38" s="535">
        <f t="shared" ref="R38:R43" si="13">IF(M38&gt;=L38,(M38+P38),M38+Q38)</f>
        <v>12.2</v>
      </c>
      <c r="S38" s="535">
        <f t="shared" si="4"/>
        <v>12.2</v>
      </c>
      <c r="T38" s="304">
        <f>S38</f>
        <v>12.2</v>
      </c>
    </row>
    <row r="39" spans="1:20" x14ac:dyDescent="0.3">
      <c r="A39" s="541">
        <v>38</v>
      </c>
      <c r="B39" s="552" t="s">
        <v>79</v>
      </c>
      <c r="C39" s="531">
        <v>338</v>
      </c>
      <c r="D39" s="548"/>
      <c r="E39" s="533">
        <v>43519</v>
      </c>
      <c r="F39" s="534">
        <v>3</v>
      </c>
      <c r="G39" s="535">
        <v>13.3</v>
      </c>
      <c r="H39" s="537">
        <v>13</v>
      </c>
      <c r="I39" s="537">
        <v>97</v>
      </c>
      <c r="J39" s="537">
        <v>70</v>
      </c>
      <c r="K39" s="537">
        <f t="shared" ref="K39:K48" si="14">I39-H39</f>
        <v>84</v>
      </c>
      <c r="L39" s="537">
        <f t="shared" si="10"/>
        <v>27</v>
      </c>
      <c r="M39" s="535">
        <f t="shared" si="11"/>
        <v>13.3</v>
      </c>
      <c r="N39" s="535">
        <f t="shared" si="12"/>
        <v>13.7</v>
      </c>
      <c r="O39" s="537" t="str">
        <f>IF(M39&gt;=19.5,"70%",IF(M39&gt;=13.5,"50%",IF(M39&gt;=5.5,"30%",IF(M39&gt;=0.1,"15%"))))</f>
        <v>30%</v>
      </c>
      <c r="P39" s="537">
        <f t="shared" si="7"/>
        <v>4.1099999999999994</v>
      </c>
      <c r="Q39" s="537">
        <v>0.3</v>
      </c>
      <c r="R39" s="535">
        <f t="shared" si="13"/>
        <v>13.600000000000001</v>
      </c>
      <c r="S39" s="535">
        <f t="shared" si="4"/>
        <v>13.600000000000001</v>
      </c>
      <c r="T39" s="551">
        <v>13</v>
      </c>
    </row>
    <row r="40" spans="1:20" x14ac:dyDescent="0.3">
      <c r="A40" s="530">
        <v>39</v>
      </c>
      <c r="B40" s="542" t="s">
        <v>469</v>
      </c>
      <c r="C40" s="542">
        <v>458</v>
      </c>
      <c r="D40" s="542" t="s">
        <v>24</v>
      </c>
      <c r="E40" s="533">
        <v>43555</v>
      </c>
      <c r="F40" s="534">
        <v>4</v>
      </c>
      <c r="G40" s="537">
        <v>13.1</v>
      </c>
      <c r="H40" s="536">
        <v>13</v>
      </c>
      <c r="I40" s="537">
        <v>91</v>
      </c>
      <c r="J40" s="537">
        <v>70</v>
      </c>
      <c r="K40" s="536">
        <f t="shared" si="14"/>
        <v>78</v>
      </c>
      <c r="L40" s="538">
        <f t="shared" si="10"/>
        <v>21</v>
      </c>
      <c r="M40" s="535">
        <f t="shared" si="11"/>
        <v>13.1</v>
      </c>
      <c r="N40" s="535">
        <f t="shared" si="12"/>
        <v>7.9</v>
      </c>
      <c r="O40" s="537" t="str">
        <f>IF(M40&gt;=19.5,"70%",IF(M40&gt;=13.5,"50%",IF(M40&gt;=5.5,"30%",IF(M40&gt;=0.1,"15%"))))</f>
        <v>30%</v>
      </c>
      <c r="P40" s="537">
        <f t="shared" si="7"/>
        <v>2.37</v>
      </c>
      <c r="Q40" s="537" t="str">
        <f>IF(N40&lt;0,O40, "0.1")</f>
        <v>0.1</v>
      </c>
      <c r="R40" s="535">
        <f t="shared" si="13"/>
        <v>13.2</v>
      </c>
      <c r="S40" s="535">
        <f t="shared" si="4"/>
        <v>13.2</v>
      </c>
      <c r="T40" s="304">
        <f>S40</f>
        <v>13.2</v>
      </c>
    </row>
    <row r="41" spans="1:20" x14ac:dyDescent="0.3">
      <c r="A41" s="541">
        <v>40</v>
      </c>
      <c r="B41" s="531" t="s">
        <v>239</v>
      </c>
      <c r="C41" s="531">
        <v>297</v>
      </c>
      <c r="D41" s="532"/>
      <c r="E41" s="533">
        <v>43583</v>
      </c>
      <c r="F41" s="534">
        <v>3</v>
      </c>
      <c r="G41" s="535">
        <v>13.1</v>
      </c>
      <c r="H41" s="536">
        <v>13</v>
      </c>
      <c r="I41" s="537">
        <v>87</v>
      </c>
      <c r="J41" s="537">
        <v>70</v>
      </c>
      <c r="K41" s="536">
        <f t="shared" si="14"/>
        <v>74</v>
      </c>
      <c r="L41" s="538">
        <f t="shared" si="10"/>
        <v>17</v>
      </c>
      <c r="M41" s="535">
        <f t="shared" si="11"/>
        <v>13.1</v>
      </c>
      <c r="N41" s="535">
        <f t="shared" si="12"/>
        <v>3.9000000000000004</v>
      </c>
      <c r="O41" s="539">
        <v>0.3</v>
      </c>
      <c r="P41" s="537">
        <f t="shared" si="7"/>
        <v>1.1700000000000002</v>
      </c>
      <c r="Q41" s="540">
        <v>0.1</v>
      </c>
      <c r="R41" s="535">
        <f t="shared" si="13"/>
        <v>13.2</v>
      </c>
      <c r="S41" s="535">
        <f t="shared" si="4"/>
        <v>13.2</v>
      </c>
      <c r="T41" s="304">
        <f>S41</f>
        <v>13.2</v>
      </c>
    </row>
    <row r="42" spans="1:20" x14ac:dyDescent="0.3">
      <c r="A42" s="541">
        <v>41</v>
      </c>
      <c r="B42" s="531" t="s">
        <v>335</v>
      </c>
      <c r="C42" s="531">
        <v>52</v>
      </c>
      <c r="D42" s="532" t="s">
        <v>45</v>
      </c>
      <c r="E42" s="533">
        <v>43519</v>
      </c>
      <c r="F42" s="537">
        <v>4</v>
      </c>
      <c r="G42" s="535">
        <v>13.3</v>
      </c>
      <c r="H42" s="536">
        <v>13</v>
      </c>
      <c r="I42" s="537">
        <v>88</v>
      </c>
      <c r="J42" s="537">
        <v>70</v>
      </c>
      <c r="K42" s="536">
        <f t="shared" si="14"/>
        <v>75</v>
      </c>
      <c r="L42" s="538">
        <f t="shared" si="10"/>
        <v>18</v>
      </c>
      <c r="M42" s="535">
        <f t="shared" si="11"/>
        <v>13.3</v>
      </c>
      <c r="N42" s="535">
        <f t="shared" si="12"/>
        <v>4.6999999999999993</v>
      </c>
      <c r="O42" s="537" t="str">
        <f>IF(M42&gt;=19.5,"70%",IF(M42&gt;=13.5,"50%",IF(M42&gt;=5.5,"30%",IF(M42&gt;=0.1,"15%"))))</f>
        <v>30%</v>
      </c>
      <c r="P42" s="537">
        <f t="shared" si="7"/>
        <v>1.4099999999999997</v>
      </c>
      <c r="Q42" s="537" t="str">
        <f>IF(N42&lt;0,O42, "0.1")</f>
        <v>0.1</v>
      </c>
      <c r="R42" s="535">
        <f t="shared" si="13"/>
        <v>13.4</v>
      </c>
      <c r="S42" s="535">
        <f t="shared" si="4"/>
        <v>13.4</v>
      </c>
      <c r="T42" s="304">
        <f>S42</f>
        <v>13.4</v>
      </c>
    </row>
    <row r="43" spans="1:20" x14ac:dyDescent="0.3">
      <c r="A43" s="530">
        <v>42</v>
      </c>
      <c r="B43" s="553" t="s">
        <v>307</v>
      </c>
      <c r="C43" s="542">
        <v>386</v>
      </c>
      <c r="D43" s="554" t="s">
        <v>17</v>
      </c>
      <c r="E43" s="533">
        <v>43555</v>
      </c>
      <c r="F43" s="555">
        <v>3</v>
      </c>
      <c r="G43" s="537">
        <v>14.4</v>
      </c>
      <c r="H43" s="537">
        <v>15</v>
      </c>
      <c r="I43" s="537">
        <v>82</v>
      </c>
      <c r="J43" s="537">
        <v>70</v>
      </c>
      <c r="K43" s="537">
        <f t="shared" si="14"/>
        <v>67</v>
      </c>
      <c r="L43" s="537">
        <f t="shared" si="10"/>
        <v>12</v>
      </c>
      <c r="M43" s="537">
        <f t="shared" si="11"/>
        <v>14.4</v>
      </c>
      <c r="N43" s="537">
        <f t="shared" si="12"/>
        <v>-2.4000000000000004</v>
      </c>
      <c r="O43" s="539">
        <v>0.3</v>
      </c>
      <c r="P43" s="537">
        <f t="shared" si="7"/>
        <v>-0.72000000000000008</v>
      </c>
      <c r="Q43" s="537">
        <v>0.1</v>
      </c>
      <c r="R43" s="537">
        <f t="shared" si="13"/>
        <v>13.68</v>
      </c>
      <c r="S43" s="537">
        <f t="shared" si="4"/>
        <v>13.68</v>
      </c>
      <c r="T43" s="304">
        <f>S43</f>
        <v>13.68</v>
      </c>
    </row>
    <row r="44" spans="1:20" x14ac:dyDescent="0.3">
      <c r="A44" s="541">
        <v>43</v>
      </c>
      <c r="B44" s="531" t="s">
        <v>442</v>
      </c>
      <c r="C44" s="531">
        <v>430</v>
      </c>
      <c r="D44" s="548" t="s">
        <v>17</v>
      </c>
      <c r="E44" s="533">
        <v>43555</v>
      </c>
      <c r="F44" s="534">
        <v>3</v>
      </c>
      <c r="G44" s="537">
        <v>15.5</v>
      </c>
      <c r="H44" s="537">
        <v>16</v>
      </c>
      <c r="I44" s="537">
        <v>83</v>
      </c>
      <c r="J44" s="537">
        <v>70</v>
      </c>
      <c r="K44" s="537">
        <f t="shared" si="14"/>
        <v>67</v>
      </c>
      <c r="L44" s="537">
        <f t="shared" si="10"/>
        <v>13</v>
      </c>
      <c r="M44" s="537">
        <f t="shared" si="11"/>
        <v>15.5</v>
      </c>
      <c r="N44" s="537">
        <f t="shared" si="12"/>
        <v>-2.5</v>
      </c>
      <c r="O44" s="539">
        <v>0.3</v>
      </c>
      <c r="P44" s="537">
        <v>-1.2</v>
      </c>
      <c r="Q44" s="537">
        <v>0.1</v>
      </c>
      <c r="R44" s="537">
        <v>14.2</v>
      </c>
      <c r="S44" s="537">
        <v>14.2</v>
      </c>
      <c r="T44" s="551">
        <v>14</v>
      </c>
    </row>
    <row r="45" spans="1:20" x14ac:dyDescent="0.3">
      <c r="A45" s="530">
        <v>44</v>
      </c>
      <c r="B45" s="532" t="s">
        <v>421</v>
      </c>
      <c r="C45" s="531">
        <v>418</v>
      </c>
      <c r="D45" s="531"/>
      <c r="E45" s="533">
        <v>43519</v>
      </c>
      <c r="F45" s="537">
        <v>5</v>
      </c>
      <c r="G45" s="537">
        <v>14.5</v>
      </c>
      <c r="H45" s="537">
        <v>15</v>
      </c>
      <c r="I45" s="537">
        <v>99</v>
      </c>
      <c r="J45" s="537">
        <v>70</v>
      </c>
      <c r="K45" s="537">
        <f t="shared" si="14"/>
        <v>84</v>
      </c>
      <c r="L45" s="537">
        <f t="shared" si="10"/>
        <v>29</v>
      </c>
      <c r="M45" s="537">
        <f t="shared" si="11"/>
        <v>14.5</v>
      </c>
      <c r="N45" s="537">
        <f t="shared" si="12"/>
        <v>14.5</v>
      </c>
      <c r="O45" s="539">
        <v>0.3</v>
      </c>
      <c r="P45" s="537">
        <v>2</v>
      </c>
      <c r="Q45" s="537">
        <v>0.2</v>
      </c>
      <c r="R45" s="537">
        <v>14.2</v>
      </c>
      <c r="S45" s="537">
        <f t="shared" ref="S45:S64" si="15">IF(I45&gt;1,(R45),G45)</f>
        <v>14.2</v>
      </c>
      <c r="T45" s="304">
        <f>S45</f>
        <v>14.2</v>
      </c>
    </row>
    <row r="46" spans="1:20" x14ac:dyDescent="0.3">
      <c r="A46" s="541">
        <v>45</v>
      </c>
      <c r="B46" s="532" t="s">
        <v>275</v>
      </c>
      <c r="C46" s="531">
        <v>379</v>
      </c>
      <c r="D46" s="532"/>
      <c r="E46" s="533">
        <v>43555</v>
      </c>
      <c r="F46" s="537">
        <v>3</v>
      </c>
      <c r="G46" s="535">
        <v>14.3</v>
      </c>
      <c r="H46" s="536">
        <v>14</v>
      </c>
      <c r="I46" s="277">
        <v>103</v>
      </c>
      <c r="J46" s="277">
        <v>70</v>
      </c>
      <c r="K46" s="276">
        <f t="shared" si="14"/>
        <v>89</v>
      </c>
      <c r="L46" s="277">
        <f t="shared" si="10"/>
        <v>33</v>
      </c>
      <c r="M46" s="275">
        <f t="shared" si="11"/>
        <v>14.3</v>
      </c>
      <c r="N46" s="275">
        <f t="shared" si="12"/>
        <v>18.7</v>
      </c>
      <c r="O46" s="279">
        <v>0.3</v>
      </c>
      <c r="P46" s="277">
        <f t="shared" ref="P46:P77" si="16">N46*O46</f>
        <v>5.6099999999999994</v>
      </c>
      <c r="Q46" s="277" t="str">
        <f>IF(N46&lt;0,O46, "0.1")</f>
        <v>0.1</v>
      </c>
      <c r="R46" s="275">
        <f t="shared" ref="R46:R53" si="17">IF(M46&gt;=L46,(M46+P46),M46+Q46)</f>
        <v>14.4</v>
      </c>
      <c r="S46" s="535">
        <f t="shared" si="15"/>
        <v>14.4</v>
      </c>
      <c r="T46" s="304">
        <f>S46</f>
        <v>14.4</v>
      </c>
    </row>
    <row r="47" spans="1:20" x14ac:dyDescent="0.3">
      <c r="A47" s="541">
        <v>46</v>
      </c>
      <c r="B47" s="531" t="s">
        <v>488</v>
      </c>
      <c r="C47" s="531">
        <v>489</v>
      </c>
      <c r="D47" s="532"/>
      <c r="E47" s="533">
        <v>43519</v>
      </c>
      <c r="F47" s="537">
        <v>3</v>
      </c>
      <c r="G47" s="535">
        <v>15</v>
      </c>
      <c r="H47" s="536">
        <v>14.5</v>
      </c>
      <c r="I47" s="537">
        <v>89</v>
      </c>
      <c r="J47" s="537">
        <v>70</v>
      </c>
      <c r="K47" s="536">
        <f t="shared" si="14"/>
        <v>74.5</v>
      </c>
      <c r="L47" s="538">
        <f t="shared" si="10"/>
        <v>19</v>
      </c>
      <c r="M47" s="535">
        <f t="shared" si="11"/>
        <v>15</v>
      </c>
      <c r="N47" s="535">
        <f t="shared" si="12"/>
        <v>4</v>
      </c>
      <c r="O47" s="537" t="str">
        <f>IF(M47&gt;=19.5,"70%",IF(M47&gt;=13.5,"50%",IF(M47&gt;=5.5,"30%",IF(M47&gt;=0.1,"15%"))))</f>
        <v>50%</v>
      </c>
      <c r="P47" s="537">
        <f t="shared" si="16"/>
        <v>2</v>
      </c>
      <c r="Q47" s="537" t="str">
        <f>IF(N47&lt;0,O47, "0.1")</f>
        <v>0.1</v>
      </c>
      <c r="R47" s="535">
        <f t="shared" si="17"/>
        <v>15.1</v>
      </c>
      <c r="S47" s="535">
        <f t="shared" si="15"/>
        <v>15.1</v>
      </c>
      <c r="T47" s="304">
        <v>15</v>
      </c>
    </row>
    <row r="48" spans="1:20" x14ac:dyDescent="0.3">
      <c r="A48" s="530">
        <v>47</v>
      </c>
      <c r="B48" s="531" t="s">
        <v>206</v>
      </c>
      <c r="C48" s="531">
        <v>209</v>
      </c>
      <c r="D48" s="532" t="s">
        <v>24</v>
      </c>
      <c r="E48" s="533">
        <v>43583</v>
      </c>
      <c r="F48" s="534">
        <v>3</v>
      </c>
      <c r="G48" s="537">
        <v>15</v>
      </c>
      <c r="H48" s="536">
        <v>15</v>
      </c>
      <c r="I48" s="537">
        <v>87</v>
      </c>
      <c r="J48" s="537">
        <v>70</v>
      </c>
      <c r="K48" s="536">
        <f t="shared" si="14"/>
        <v>72</v>
      </c>
      <c r="L48" s="538">
        <f t="shared" si="10"/>
        <v>17</v>
      </c>
      <c r="M48" s="535">
        <f t="shared" si="11"/>
        <v>15</v>
      </c>
      <c r="N48" s="535">
        <f t="shared" si="12"/>
        <v>2</v>
      </c>
      <c r="O48" s="539">
        <v>0.5</v>
      </c>
      <c r="P48" s="537">
        <f t="shared" si="16"/>
        <v>1</v>
      </c>
      <c r="Q48" s="540">
        <v>0.1</v>
      </c>
      <c r="R48" s="535">
        <f t="shared" si="17"/>
        <v>15.1</v>
      </c>
      <c r="S48" s="535">
        <f t="shared" si="15"/>
        <v>15.1</v>
      </c>
      <c r="T48" s="304">
        <f>S48</f>
        <v>15.1</v>
      </c>
    </row>
    <row r="49" spans="1:20" x14ac:dyDescent="0.3">
      <c r="A49" s="541">
        <v>48</v>
      </c>
      <c r="B49" s="531" t="s">
        <v>330</v>
      </c>
      <c r="C49" s="531">
        <v>393</v>
      </c>
      <c r="D49" s="532" t="s">
        <v>34</v>
      </c>
      <c r="E49" s="533">
        <v>43604</v>
      </c>
      <c r="F49" s="537">
        <v>3</v>
      </c>
      <c r="G49" s="537">
        <v>15</v>
      </c>
      <c r="H49" s="537">
        <v>15</v>
      </c>
      <c r="I49" s="537">
        <v>86</v>
      </c>
      <c r="J49" s="537">
        <v>70</v>
      </c>
      <c r="K49" s="536">
        <v>69</v>
      </c>
      <c r="L49" s="538">
        <f t="shared" si="10"/>
        <v>16</v>
      </c>
      <c r="M49" s="535">
        <f t="shared" si="11"/>
        <v>15</v>
      </c>
      <c r="N49" s="535">
        <f t="shared" si="12"/>
        <v>1</v>
      </c>
      <c r="O49" s="537" t="str">
        <f t="shared" ref="O49:O62" si="18">IF(M49&gt;=19.5,"70%",IF(M49&gt;=13.5,"50%",IF(M49&gt;=5.5,"30%",IF(M49&gt;=0.1,"15%"))))</f>
        <v>50%</v>
      </c>
      <c r="P49" s="537">
        <f t="shared" si="16"/>
        <v>0.5</v>
      </c>
      <c r="Q49" s="540">
        <v>0.1</v>
      </c>
      <c r="R49" s="535">
        <f t="shared" si="17"/>
        <v>15.1</v>
      </c>
      <c r="S49" s="535">
        <f t="shared" si="15"/>
        <v>15.1</v>
      </c>
      <c r="T49" s="304">
        <f>S49</f>
        <v>15.1</v>
      </c>
    </row>
    <row r="50" spans="1:20" x14ac:dyDescent="0.3">
      <c r="A50" s="530">
        <v>49</v>
      </c>
      <c r="B50" s="552" t="s">
        <v>349</v>
      </c>
      <c r="C50" s="531">
        <v>398</v>
      </c>
      <c r="D50" s="548"/>
      <c r="E50" s="533">
        <v>43555</v>
      </c>
      <c r="F50" s="534">
        <v>5</v>
      </c>
      <c r="G50" s="537">
        <v>15.3</v>
      </c>
      <c r="H50" s="536">
        <v>15</v>
      </c>
      <c r="I50" s="537">
        <v>96</v>
      </c>
      <c r="J50" s="537">
        <v>70</v>
      </c>
      <c r="K50" s="536">
        <f>I50-H50</f>
        <v>81</v>
      </c>
      <c r="L50" s="538">
        <f t="shared" si="10"/>
        <v>26</v>
      </c>
      <c r="M50" s="535">
        <f t="shared" si="11"/>
        <v>15.3</v>
      </c>
      <c r="N50" s="535">
        <f t="shared" si="12"/>
        <v>10.7</v>
      </c>
      <c r="O50" s="537" t="str">
        <f t="shared" si="18"/>
        <v>50%</v>
      </c>
      <c r="P50" s="537">
        <f t="shared" si="16"/>
        <v>5.35</v>
      </c>
      <c r="Q50" s="537" t="str">
        <f>IF(N50&lt;0,O50, "0.1")</f>
        <v>0.1</v>
      </c>
      <c r="R50" s="535">
        <f t="shared" si="17"/>
        <v>15.4</v>
      </c>
      <c r="S50" s="535">
        <f t="shared" si="15"/>
        <v>15.4</v>
      </c>
      <c r="T50" s="304">
        <f>S50</f>
        <v>15.4</v>
      </c>
    </row>
    <row r="51" spans="1:20" x14ac:dyDescent="0.3">
      <c r="A51" s="541">
        <v>50</v>
      </c>
      <c r="B51" s="548" t="s">
        <v>502</v>
      </c>
      <c r="C51" s="531">
        <v>470</v>
      </c>
      <c r="D51" s="548"/>
      <c r="E51" s="533">
        <v>43519</v>
      </c>
      <c r="F51" s="534">
        <v>4</v>
      </c>
      <c r="G51" s="537">
        <v>15.7</v>
      </c>
      <c r="H51" s="536">
        <v>16</v>
      </c>
      <c r="I51" s="537">
        <v>93</v>
      </c>
      <c r="J51" s="537">
        <v>70</v>
      </c>
      <c r="K51" s="536">
        <f>I51-H51</f>
        <v>77</v>
      </c>
      <c r="L51" s="538">
        <f t="shared" si="10"/>
        <v>23</v>
      </c>
      <c r="M51" s="535">
        <f t="shared" si="11"/>
        <v>15.7</v>
      </c>
      <c r="N51" s="535">
        <f t="shared" si="12"/>
        <v>7.3000000000000007</v>
      </c>
      <c r="O51" s="537" t="str">
        <f t="shared" si="18"/>
        <v>50%</v>
      </c>
      <c r="P51" s="537">
        <f t="shared" si="16"/>
        <v>3.6500000000000004</v>
      </c>
      <c r="Q51" s="537">
        <v>0.2</v>
      </c>
      <c r="R51" s="535">
        <f t="shared" si="17"/>
        <v>15.899999999999999</v>
      </c>
      <c r="S51" s="535">
        <f t="shared" si="15"/>
        <v>15.899999999999999</v>
      </c>
      <c r="T51" s="304">
        <f>S51</f>
        <v>15.899999999999999</v>
      </c>
    </row>
    <row r="52" spans="1:20" x14ac:dyDescent="0.3">
      <c r="A52" s="541">
        <v>51</v>
      </c>
      <c r="B52" s="531" t="s">
        <v>155</v>
      </c>
      <c r="C52" s="531">
        <v>354</v>
      </c>
      <c r="D52" s="532" t="s">
        <v>45</v>
      </c>
      <c r="E52" s="533">
        <v>43519</v>
      </c>
      <c r="F52" s="537">
        <v>4</v>
      </c>
      <c r="G52" s="537">
        <v>16.3</v>
      </c>
      <c r="H52" s="537">
        <v>16</v>
      </c>
      <c r="I52" s="537">
        <v>95</v>
      </c>
      <c r="J52" s="537">
        <v>70</v>
      </c>
      <c r="K52" s="537">
        <f>I52-H52</f>
        <v>79</v>
      </c>
      <c r="L52" s="537">
        <f t="shared" si="10"/>
        <v>25</v>
      </c>
      <c r="M52" s="537">
        <f t="shared" si="11"/>
        <v>16.3</v>
      </c>
      <c r="N52" s="537">
        <f t="shared" si="12"/>
        <v>8.6999999999999993</v>
      </c>
      <c r="O52" s="537" t="str">
        <f t="shared" si="18"/>
        <v>50%</v>
      </c>
      <c r="P52" s="537">
        <f t="shared" si="16"/>
        <v>4.3499999999999996</v>
      </c>
      <c r="Q52" s="537" t="str">
        <f>IF(N52&lt;0,O52, "0.1")</f>
        <v>0.1</v>
      </c>
      <c r="R52" s="537">
        <f t="shared" si="17"/>
        <v>16.400000000000002</v>
      </c>
      <c r="S52" s="537">
        <f t="shared" si="15"/>
        <v>16.400000000000002</v>
      </c>
      <c r="T52" s="551">
        <v>16</v>
      </c>
    </row>
    <row r="53" spans="1:20" x14ac:dyDescent="0.3">
      <c r="A53" s="530">
        <v>52</v>
      </c>
      <c r="B53" s="531" t="s">
        <v>563</v>
      </c>
      <c r="C53" s="531">
        <v>439</v>
      </c>
      <c r="D53" s="548" t="s">
        <v>65</v>
      </c>
      <c r="E53" s="533">
        <v>43519</v>
      </c>
      <c r="F53" s="534">
        <v>3</v>
      </c>
      <c r="G53" s="537">
        <v>16.100000000000001</v>
      </c>
      <c r="H53" s="537">
        <v>16</v>
      </c>
      <c r="I53" s="537">
        <v>91</v>
      </c>
      <c r="J53" s="537">
        <v>70</v>
      </c>
      <c r="K53" s="537">
        <v>76</v>
      </c>
      <c r="L53" s="537">
        <f t="shared" si="10"/>
        <v>21</v>
      </c>
      <c r="M53" s="537">
        <f t="shared" si="11"/>
        <v>16.100000000000001</v>
      </c>
      <c r="N53" s="537">
        <f t="shared" si="12"/>
        <v>4.8999999999999986</v>
      </c>
      <c r="O53" s="537" t="str">
        <f t="shared" si="18"/>
        <v>50%</v>
      </c>
      <c r="P53" s="537">
        <f t="shared" si="16"/>
        <v>2.4499999999999993</v>
      </c>
      <c r="Q53" s="537" t="str">
        <f>IF(N53&lt;0,O53, "0.1")</f>
        <v>0.1</v>
      </c>
      <c r="R53" s="537">
        <f t="shared" si="17"/>
        <v>16.200000000000003</v>
      </c>
      <c r="S53" s="537">
        <f t="shared" si="15"/>
        <v>16.200000000000003</v>
      </c>
      <c r="T53" s="551">
        <v>16</v>
      </c>
    </row>
    <row r="54" spans="1:20" x14ac:dyDescent="0.3">
      <c r="A54" s="541">
        <v>53</v>
      </c>
      <c r="B54" s="548" t="s">
        <v>529</v>
      </c>
      <c r="C54" s="531">
        <v>476</v>
      </c>
      <c r="D54" s="548" t="s">
        <v>34</v>
      </c>
      <c r="E54" s="533">
        <v>43555</v>
      </c>
      <c r="F54" s="534">
        <v>5</v>
      </c>
      <c r="G54" s="537">
        <v>15.7</v>
      </c>
      <c r="H54" s="537">
        <v>16</v>
      </c>
      <c r="I54" s="537">
        <v>89</v>
      </c>
      <c r="J54" s="537">
        <v>70</v>
      </c>
      <c r="K54" s="537">
        <f t="shared" ref="K54:K61" si="19">I54-H54</f>
        <v>73</v>
      </c>
      <c r="L54" s="537">
        <f t="shared" si="10"/>
        <v>19</v>
      </c>
      <c r="M54" s="537">
        <f t="shared" si="11"/>
        <v>15.7</v>
      </c>
      <c r="N54" s="537">
        <f t="shared" si="12"/>
        <v>3.3000000000000007</v>
      </c>
      <c r="O54" s="537" t="str">
        <f t="shared" si="18"/>
        <v>50%</v>
      </c>
      <c r="P54" s="537">
        <f t="shared" si="16"/>
        <v>1.6500000000000004</v>
      </c>
      <c r="Q54" s="537">
        <v>0.7</v>
      </c>
      <c r="R54" s="537">
        <v>16.2</v>
      </c>
      <c r="S54" s="537">
        <f t="shared" si="15"/>
        <v>16.2</v>
      </c>
      <c r="T54" s="551">
        <v>16</v>
      </c>
    </row>
    <row r="55" spans="1:20" x14ac:dyDescent="0.3">
      <c r="A55" s="530">
        <v>54</v>
      </c>
      <c r="B55" s="531" t="s">
        <v>154</v>
      </c>
      <c r="C55" s="531">
        <v>55</v>
      </c>
      <c r="D55" s="532" t="s">
        <v>45</v>
      </c>
      <c r="E55" s="533">
        <v>43519</v>
      </c>
      <c r="F55" s="537">
        <v>5</v>
      </c>
      <c r="G55" s="537">
        <v>16</v>
      </c>
      <c r="H55" s="536">
        <v>16</v>
      </c>
      <c r="I55" s="537">
        <v>104</v>
      </c>
      <c r="J55" s="537">
        <v>70</v>
      </c>
      <c r="K55" s="536">
        <f t="shared" si="19"/>
        <v>88</v>
      </c>
      <c r="L55" s="538">
        <f t="shared" si="10"/>
        <v>34</v>
      </c>
      <c r="M55" s="535">
        <f t="shared" si="11"/>
        <v>16</v>
      </c>
      <c r="N55" s="535">
        <f t="shared" si="12"/>
        <v>18</v>
      </c>
      <c r="O55" s="537" t="str">
        <f t="shared" si="18"/>
        <v>50%</v>
      </c>
      <c r="P55" s="537">
        <f t="shared" si="16"/>
        <v>9</v>
      </c>
      <c r="Q55" s="537">
        <v>0.1</v>
      </c>
      <c r="R55" s="535">
        <f t="shared" ref="R55:R74" si="20">IF(M55&gt;=L55,(M55+P55),M55+Q55)</f>
        <v>16.100000000000001</v>
      </c>
      <c r="S55" s="535">
        <f t="shared" si="15"/>
        <v>16.100000000000001</v>
      </c>
      <c r="T55" s="304">
        <f t="shared" ref="T55:T62" si="21">S55</f>
        <v>16.100000000000001</v>
      </c>
    </row>
    <row r="56" spans="1:20" x14ac:dyDescent="0.3">
      <c r="A56" s="541">
        <v>55</v>
      </c>
      <c r="B56" s="542" t="s">
        <v>159</v>
      </c>
      <c r="C56" s="542">
        <v>278</v>
      </c>
      <c r="D56" s="543" t="s">
        <v>65</v>
      </c>
      <c r="E56" s="550">
        <v>43555</v>
      </c>
      <c r="F56" s="540">
        <v>4</v>
      </c>
      <c r="G56" s="544">
        <v>16</v>
      </c>
      <c r="H56" s="545">
        <v>16</v>
      </c>
      <c r="I56" s="540">
        <v>93</v>
      </c>
      <c r="J56" s="540">
        <v>70</v>
      </c>
      <c r="K56" s="545">
        <f t="shared" si="19"/>
        <v>77</v>
      </c>
      <c r="L56" s="546">
        <f t="shared" si="10"/>
        <v>23</v>
      </c>
      <c r="M56" s="544">
        <f t="shared" si="11"/>
        <v>16</v>
      </c>
      <c r="N56" s="544">
        <f t="shared" si="12"/>
        <v>7</v>
      </c>
      <c r="O56" s="540" t="str">
        <f t="shared" si="18"/>
        <v>50%</v>
      </c>
      <c r="P56" s="540">
        <f t="shared" si="16"/>
        <v>3.5</v>
      </c>
      <c r="Q56" s="540" t="str">
        <f t="shared" ref="Q56:Q62" si="22">IF(N56&lt;0,O56, "0.1")</f>
        <v>0.1</v>
      </c>
      <c r="R56" s="544">
        <f t="shared" si="20"/>
        <v>16.100000000000001</v>
      </c>
      <c r="S56" s="544">
        <f t="shared" si="15"/>
        <v>16.100000000000001</v>
      </c>
      <c r="T56" s="547">
        <f t="shared" si="21"/>
        <v>16.100000000000001</v>
      </c>
    </row>
    <row r="57" spans="1:20" x14ac:dyDescent="0.3">
      <c r="A57" s="541">
        <v>56</v>
      </c>
      <c r="B57" s="531" t="s">
        <v>467</v>
      </c>
      <c r="C57" s="531">
        <v>456</v>
      </c>
      <c r="D57" s="548"/>
      <c r="E57" s="533">
        <v>43604</v>
      </c>
      <c r="F57" s="534">
        <v>3</v>
      </c>
      <c r="G57" s="535">
        <v>16</v>
      </c>
      <c r="H57" s="536">
        <f>G57</f>
        <v>16</v>
      </c>
      <c r="I57" s="537">
        <v>106</v>
      </c>
      <c r="J57" s="537">
        <v>70</v>
      </c>
      <c r="K57" s="536">
        <f t="shared" si="19"/>
        <v>90</v>
      </c>
      <c r="L57" s="538">
        <f t="shared" si="10"/>
        <v>36</v>
      </c>
      <c r="M57" s="535">
        <f t="shared" si="11"/>
        <v>16</v>
      </c>
      <c r="N57" s="535">
        <f t="shared" si="12"/>
        <v>20</v>
      </c>
      <c r="O57" s="537" t="str">
        <f t="shared" si="18"/>
        <v>50%</v>
      </c>
      <c r="P57" s="537">
        <f t="shared" si="16"/>
        <v>10</v>
      </c>
      <c r="Q57" s="537" t="str">
        <f t="shared" si="22"/>
        <v>0.1</v>
      </c>
      <c r="R57" s="535">
        <f t="shared" si="20"/>
        <v>16.100000000000001</v>
      </c>
      <c r="S57" s="535">
        <f t="shared" si="15"/>
        <v>16.100000000000001</v>
      </c>
      <c r="T57" s="304">
        <f t="shared" si="21"/>
        <v>16.100000000000001</v>
      </c>
    </row>
    <row r="58" spans="1:20" x14ac:dyDescent="0.3">
      <c r="A58" s="530">
        <v>57</v>
      </c>
      <c r="B58" s="542" t="s">
        <v>33</v>
      </c>
      <c r="C58" s="542">
        <v>215</v>
      </c>
      <c r="D58" s="542" t="s">
        <v>34</v>
      </c>
      <c r="E58" s="533">
        <v>43555</v>
      </c>
      <c r="F58" s="537">
        <v>3</v>
      </c>
      <c r="G58" s="537">
        <v>16.100000000000001</v>
      </c>
      <c r="H58" s="537">
        <v>16</v>
      </c>
      <c r="I58" s="537">
        <v>103</v>
      </c>
      <c r="J58" s="537">
        <v>70</v>
      </c>
      <c r="K58" s="537">
        <f t="shared" si="19"/>
        <v>87</v>
      </c>
      <c r="L58" s="537">
        <f t="shared" si="10"/>
        <v>33</v>
      </c>
      <c r="M58" s="537">
        <f t="shared" si="11"/>
        <v>16.100000000000001</v>
      </c>
      <c r="N58" s="537">
        <f t="shared" si="12"/>
        <v>16.899999999999999</v>
      </c>
      <c r="O58" s="537" t="str">
        <f t="shared" si="18"/>
        <v>50%</v>
      </c>
      <c r="P58" s="537">
        <f t="shared" si="16"/>
        <v>8.4499999999999993</v>
      </c>
      <c r="Q58" s="537" t="str">
        <f t="shared" si="22"/>
        <v>0.1</v>
      </c>
      <c r="R58" s="537">
        <f t="shared" si="20"/>
        <v>16.200000000000003</v>
      </c>
      <c r="S58" s="537">
        <f t="shared" si="15"/>
        <v>16.200000000000003</v>
      </c>
      <c r="T58" s="304">
        <f t="shared" si="21"/>
        <v>16.200000000000003</v>
      </c>
    </row>
    <row r="59" spans="1:20" x14ac:dyDescent="0.3">
      <c r="A59" s="541">
        <v>58</v>
      </c>
      <c r="B59" s="542" t="s">
        <v>92</v>
      </c>
      <c r="C59" s="542">
        <v>134</v>
      </c>
      <c r="D59" s="542" t="s">
        <v>93</v>
      </c>
      <c r="E59" s="533">
        <v>43540</v>
      </c>
      <c r="F59" s="537">
        <v>4</v>
      </c>
      <c r="G59" s="535">
        <v>16.100000000000001</v>
      </c>
      <c r="H59" s="536">
        <v>16</v>
      </c>
      <c r="I59" s="537">
        <v>105</v>
      </c>
      <c r="J59" s="537">
        <v>70</v>
      </c>
      <c r="K59" s="536">
        <f t="shared" si="19"/>
        <v>89</v>
      </c>
      <c r="L59" s="538">
        <f t="shared" si="10"/>
        <v>35</v>
      </c>
      <c r="M59" s="535">
        <f t="shared" si="11"/>
        <v>16.100000000000001</v>
      </c>
      <c r="N59" s="535">
        <f t="shared" si="12"/>
        <v>18.899999999999999</v>
      </c>
      <c r="O59" s="537" t="str">
        <f t="shared" si="18"/>
        <v>50%</v>
      </c>
      <c r="P59" s="537">
        <f t="shared" si="16"/>
        <v>9.4499999999999993</v>
      </c>
      <c r="Q59" s="537" t="str">
        <f t="shared" si="22"/>
        <v>0.1</v>
      </c>
      <c r="R59" s="535">
        <f t="shared" si="20"/>
        <v>16.200000000000003</v>
      </c>
      <c r="S59" s="535">
        <f t="shared" si="15"/>
        <v>16.200000000000003</v>
      </c>
      <c r="T59" s="304">
        <f t="shared" si="21"/>
        <v>16.200000000000003</v>
      </c>
    </row>
    <row r="60" spans="1:20" x14ac:dyDescent="0.3">
      <c r="A60" s="530">
        <v>59</v>
      </c>
      <c r="B60" s="531" t="s">
        <v>102</v>
      </c>
      <c r="C60" s="531">
        <v>260</v>
      </c>
      <c r="D60" s="532"/>
      <c r="E60" s="533">
        <v>43519</v>
      </c>
      <c r="F60" s="537">
        <v>3</v>
      </c>
      <c r="G60" s="537">
        <v>16.2</v>
      </c>
      <c r="H60" s="536">
        <f>G60</f>
        <v>16.2</v>
      </c>
      <c r="I60" s="537">
        <v>89</v>
      </c>
      <c r="J60" s="537">
        <v>70</v>
      </c>
      <c r="K60" s="536">
        <f t="shared" si="19"/>
        <v>72.8</v>
      </c>
      <c r="L60" s="538">
        <f t="shared" si="10"/>
        <v>19</v>
      </c>
      <c r="M60" s="535">
        <f t="shared" si="11"/>
        <v>16.2</v>
      </c>
      <c r="N60" s="535">
        <f t="shared" si="12"/>
        <v>2.8000000000000007</v>
      </c>
      <c r="O60" s="537" t="str">
        <f t="shared" si="18"/>
        <v>50%</v>
      </c>
      <c r="P60" s="537">
        <f t="shared" si="16"/>
        <v>1.4000000000000004</v>
      </c>
      <c r="Q60" s="537" t="str">
        <f t="shared" si="22"/>
        <v>0.1</v>
      </c>
      <c r="R60" s="535">
        <f t="shared" si="20"/>
        <v>16.3</v>
      </c>
      <c r="S60" s="535">
        <f t="shared" si="15"/>
        <v>16.3</v>
      </c>
      <c r="T60" s="304">
        <f t="shared" si="21"/>
        <v>16.3</v>
      </c>
    </row>
    <row r="61" spans="1:20" x14ac:dyDescent="0.3">
      <c r="A61" s="541">
        <v>60</v>
      </c>
      <c r="B61" s="531" t="s">
        <v>422</v>
      </c>
      <c r="C61" s="531">
        <v>304</v>
      </c>
      <c r="D61" s="532" t="s">
        <v>252</v>
      </c>
      <c r="E61" s="533">
        <v>43555</v>
      </c>
      <c r="F61" s="537">
        <v>4</v>
      </c>
      <c r="G61" s="537">
        <v>16.2</v>
      </c>
      <c r="H61" s="537">
        <v>16</v>
      </c>
      <c r="I61" s="537">
        <v>101</v>
      </c>
      <c r="J61" s="537">
        <v>70</v>
      </c>
      <c r="K61" s="537">
        <f t="shared" si="19"/>
        <v>85</v>
      </c>
      <c r="L61" s="537">
        <f t="shared" si="10"/>
        <v>31</v>
      </c>
      <c r="M61" s="537">
        <f t="shared" si="11"/>
        <v>16.2</v>
      </c>
      <c r="N61" s="537">
        <f t="shared" si="12"/>
        <v>14.8</v>
      </c>
      <c r="O61" s="537" t="str">
        <f t="shared" si="18"/>
        <v>50%</v>
      </c>
      <c r="P61" s="537">
        <f t="shared" si="16"/>
        <v>7.4</v>
      </c>
      <c r="Q61" s="537" t="str">
        <f t="shared" si="22"/>
        <v>0.1</v>
      </c>
      <c r="R61" s="537">
        <f t="shared" si="20"/>
        <v>16.3</v>
      </c>
      <c r="S61" s="537">
        <f t="shared" si="15"/>
        <v>16.3</v>
      </c>
      <c r="T61" s="304">
        <f t="shared" si="21"/>
        <v>16.3</v>
      </c>
    </row>
    <row r="62" spans="1:20" x14ac:dyDescent="0.3">
      <c r="A62" s="541">
        <v>61</v>
      </c>
      <c r="B62" s="542" t="s">
        <v>85</v>
      </c>
      <c r="C62" s="542">
        <v>91</v>
      </c>
      <c r="D62" s="542" t="s">
        <v>86</v>
      </c>
      <c r="E62" s="533">
        <v>43555</v>
      </c>
      <c r="F62" s="537">
        <v>4</v>
      </c>
      <c r="G62" s="537">
        <v>16.399999999999999</v>
      </c>
      <c r="H62" s="537">
        <v>16</v>
      </c>
      <c r="I62" s="537">
        <v>98</v>
      </c>
      <c r="J62" s="537">
        <v>70</v>
      </c>
      <c r="K62" s="536">
        <v>79</v>
      </c>
      <c r="L62" s="538">
        <f t="shared" si="10"/>
        <v>28</v>
      </c>
      <c r="M62" s="535">
        <f t="shared" si="11"/>
        <v>16.399999999999999</v>
      </c>
      <c r="N62" s="535">
        <f t="shared" si="12"/>
        <v>11.600000000000001</v>
      </c>
      <c r="O62" s="537" t="str">
        <f t="shared" si="18"/>
        <v>50%</v>
      </c>
      <c r="P62" s="537">
        <f t="shared" si="16"/>
        <v>5.8000000000000007</v>
      </c>
      <c r="Q62" s="537" t="str">
        <f t="shared" si="22"/>
        <v>0.1</v>
      </c>
      <c r="R62" s="535">
        <f t="shared" si="20"/>
        <v>16.5</v>
      </c>
      <c r="S62" s="535">
        <f t="shared" si="15"/>
        <v>16.5</v>
      </c>
      <c r="T62" s="304">
        <f t="shared" si="21"/>
        <v>16.5</v>
      </c>
    </row>
    <row r="63" spans="1:20" x14ac:dyDescent="0.3">
      <c r="A63" s="530">
        <v>62</v>
      </c>
      <c r="B63" s="552" t="s">
        <v>16</v>
      </c>
      <c r="C63" s="531">
        <v>322</v>
      </c>
      <c r="D63" s="548"/>
      <c r="E63" s="533">
        <v>43519</v>
      </c>
      <c r="F63" s="534">
        <v>3</v>
      </c>
      <c r="G63" s="537">
        <v>17.3</v>
      </c>
      <c r="H63" s="537">
        <v>17</v>
      </c>
      <c r="I63" s="537">
        <v>106</v>
      </c>
      <c r="J63" s="537">
        <v>70</v>
      </c>
      <c r="K63" s="536">
        <f>I63-H63</f>
        <v>89</v>
      </c>
      <c r="L63" s="538">
        <f t="shared" si="10"/>
        <v>36</v>
      </c>
      <c r="M63" s="535">
        <f t="shared" si="11"/>
        <v>17.3</v>
      </c>
      <c r="N63" s="535">
        <f t="shared" si="12"/>
        <v>18.7</v>
      </c>
      <c r="O63" s="539">
        <v>0.7</v>
      </c>
      <c r="P63" s="537">
        <f t="shared" si="16"/>
        <v>13.089999999999998</v>
      </c>
      <c r="Q63" s="537">
        <v>0.7</v>
      </c>
      <c r="R63" s="535">
        <f t="shared" si="20"/>
        <v>18</v>
      </c>
      <c r="S63" s="535">
        <f t="shared" si="15"/>
        <v>18</v>
      </c>
      <c r="T63" s="304">
        <v>18</v>
      </c>
    </row>
    <row r="64" spans="1:20" x14ac:dyDescent="0.3">
      <c r="A64" s="541">
        <v>63</v>
      </c>
      <c r="B64" s="531" t="s">
        <v>338</v>
      </c>
      <c r="C64" s="531">
        <v>317</v>
      </c>
      <c r="D64" s="532" t="s">
        <v>34</v>
      </c>
      <c r="E64" s="533">
        <v>43519</v>
      </c>
      <c r="F64" s="537">
        <v>3</v>
      </c>
      <c r="G64" s="537">
        <v>18.100000000000001</v>
      </c>
      <c r="H64" s="537">
        <v>18</v>
      </c>
      <c r="I64" s="537">
        <v>95</v>
      </c>
      <c r="J64" s="537">
        <v>70</v>
      </c>
      <c r="K64" s="537">
        <v>80</v>
      </c>
      <c r="L64" s="537">
        <f t="shared" si="10"/>
        <v>25</v>
      </c>
      <c r="M64" s="537">
        <f t="shared" si="11"/>
        <v>18.100000000000001</v>
      </c>
      <c r="N64" s="537">
        <f t="shared" si="12"/>
        <v>6.8999999999999986</v>
      </c>
      <c r="O64" s="539">
        <v>0.7</v>
      </c>
      <c r="P64" s="537">
        <f t="shared" si="16"/>
        <v>4.8299999999999983</v>
      </c>
      <c r="Q64" s="537" t="str">
        <f>IF(N64&lt;0,O64, "0.1")</f>
        <v>0.1</v>
      </c>
      <c r="R64" s="537">
        <f t="shared" si="20"/>
        <v>18.200000000000003</v>
      </c>
      <c r="S64" s="537">
        <f t="shared" si="15"/>
        <v>18.200000000000003</v>
      </c>
      <c r="T64" s="551">
        <v>18</v>
      </c>
    </row>
    <row r="65" spans="1:20" x14ac:dyDescent="0.3">
      <c r="A65" s="530">
        <v>64</v>
      </c>
      <c r="B65" s="543" t="s">
        <v>39</v>
      </c>
      <c r="C65" s="542">
        <v>326</v>
      </c>
      <c r="D65" s="543" t="s">
        <v>40</v>
      </c>
      <c r="E65" s="533">
        <v>43583</v>
      </c>
      <c r="F65" s="534">
        <v>3</v>
      </c>
      <c r="G65" s="544">
        <v>18</v>
      </c>
      <c r="H65" s="545">
        <v>18</v>
      </c>
      <c r="I65" s="540">
        <v>96</v>
      </c>
      <c r="J65" s="540">
        <v>70</v>
      </c>
      <c r="K65" s="545">
        <f>I65-H65</f>
        <v>78</v>
      </c>
      <c r="L65" s="546">
        <f t="shared" si="10"/>
        <v>26</v>
      </c>
      <c r="M65" s="544">
        <f t="shared" si="11"/>
        <v>18</v>
      </c>
      <c r="N65" s="544">
        <f t="shared" si="12"/>
        <v>8</v>
      </c>
      <c r="O65" s="540" t="str">
        <f>IF(M65&gt;=19.5,"70%",IF(M65&gt;=13.5,"50%",IF(M65&gt;=5.5,"30%",IF(M65&gt;=0.1,"15%"))))</f>
        <v>50%</v>
      </c>
      <c r="P65" s="540">
        <f t="shared" si="16"/>
        <v>4</v>
      </c>
      <c r="Q65" s="540" t="str">
        <f>IF(N65&lt;0,O65, "0.1")</f>
        <v>0.1</v>
      </c>
      <c r="R65" s="544">
        <f t="shared" si="20"/>
        <v>18.100000000000001</v>
      </c>
      <c r="S65" s="544">
        <v>18.100000000000001</v>
      </c>
      <c r="T65" s="547">
        <v>18</v>
      </c>
    </row>
    <row r="66" spans="1:20" x14ac:dyDescent="0.3">
      <c r="A66" s="541">
        <v>65</v>
      </c>
      <c r="B66" s="531" t="s">
        <v>535</v>
      </c>
      <c r="C66" s="531">
        <v>486</v>
      </c>
      <c r="D66" s="532"/>
      <c r="E66" s="533">
        <v>43583</v>
      </c>
      <c r="F66" s="534">
        <v>4</v>
      </c>
      <c r="G66" s="537">
        <v>17.8</v>
      </c>
      <c r="H66" s="537">
        <v>18</v>
      </c>
      <c r="I66" s="537">
        <v>98</v>
      </c>
      <c r="J66" s="537">
        <v>70</v>
      </c>
      <c r="K66" s="537">
        <v>88</v>
      </c>
      <c r="L66" s="537">
        <f t="shared" ref="L66:L77" si="23">I66-J66</f>
        <v>28</v>
      </c>
      <c r="M66" s="537">
        <f t="shared" ref="M66:M77" si="24">G66</f>
        <v>17.8</v>
      </c>
      <c r="N66" s="537">
        <f t="shared" si="12"/>
        <v>10.199999999999999</v>
      </c>
      <c r="O66" s="537" t="str">
        <f>IF(M66&gt;=19.5,"70%",IF(M66&gt;=13.5,"50%",IF(M66&gt;=5.5,"30%",IF(M66&gt;=0.1,"15%"))))</f>
        <v>50%</v>
      </c>
      <c r="P66" s="537">
        <f t="shared" si="16"/>
        <v>5.0999999999999996</v>
      </c>
      <c r="Q66" s="537">
        <v>0.1</v>
      </c>
      <c r="R66" s="537">
        <f t="shared" si="20"/>
        <v>17.900000000000002</v>
      </c>
      <c r="S66" s="537">
        <f t="shared" ref="S66:S74" si="25">IF(I66&gt;1,(R66),G66)</f>
        <v>17.900000000000002</v>
      </c>
      <c r="T66" s="551">
        <v>18</v>
      </c>
    </row>
    <row r="67" spans="1:20" x14ac:dyDescent="0.3">
      <c r="A67" s="541">
        <v>66</v>
      </c>
      <c r="B67" s="552" t="s">
        <v>493</v>
      </c>
      <c r="C67" s="531">
        <v>413</v>
      </c>
      <c r="D67" s="531" t="s">
        <v>252</v>
      </c>
      <c r="E67" s="533">
        <v>43519</v>
      </c>
      <c r="F67" s="534">
        <v>3</v>
      </c>
      <c r="G67" s="537">
        <v>18</v>
      </c>
      <c r="H67" s="536">
        <v>18</v>
      </c>
      <c r="I67" s="537">
        <v>103</v>
      </c>
      <c r="J67" s="537">
        <v>70</v>
      </c>
      <c r="K67" s="536">
        <f>I67-H67</f>
        <v>85</v>
      </c>
      <c r="L67" s="538">
        <f t="shared" si="23"/>
        <v>33</v>
      </c>
      <c r="M67" s="535">
        <f t="shared" si="24"/>
        <v>18</v>
      </c>
      <c r="N67" s="535">
        <f t="shared" ref="N67:N77" si="26">L67-M67</f>
        <v>15</v>
      </c>
      <c r="O67" s="539">
        <v>0.7</v>
      </c>
      <c r="P67" s="537">
        <f t="shared" si="16"/>
        <v>10.5</v>
      </c>
      <c r="Q67" s="537" t="str">
        <f>IF(N67&lt;0,O67, "0.1")</f>
        <v>0.1</v>
      </c>
      <c r="R67" s="535">
        <f t="shared" si="20"/>
        <v>18.100000000000001</v>
      </c>
      <c r="S67" s="535">
        <f t="shared" si="25"/>
        <v>18.100000000000001</v>
      </c>
      <c r="T67" s="304">
        <f>S67</f>
        <v>18.100000000000001</v>
      </c>
    </row>
    <row r="68" spans="1:20" x14ac:dyDescent="0.3">
      <c r="A68" s="530">
        <v>67</v>
      </c>
      <c r="B68" s="531" t="s">
        <v>543</v>
      </c>
      <c r="C68" s="531">
        <v>457</v>
      </c>
      <c r="D68" s="548" t="s">
        <v>17</v>
      </c>
      <c r="E68" s="533">
        <v>43583</v>
      </c>
      <c r="F68" s="534">
        <v>3</v>
      </c>
      <c r="G68" s="537">
        <v>18.100000000000001</v>
      </c>
      <c r="H68" s="536">
        <v>18</v>
      </c>
      <c r="I68" s="537">
        <v>103</v>
      </c>
      <c r="J68" s="537">
        <v>70</v>
      </c>
      <c r="K68" s="536">
        <f>I68-H68</f>
        <v>85</v>
      </c>
      <c r="L68" s="538">
        <f t="shared" si="23"/>
        <v>33</v>
      </c>
      <c r="M68" s="535">
        <f t="shared" si="24"/>
        <v>18.100000000000001</v>
      </c>
      <c r="N68" s="535">
        <f t="shared" si="26"/>
        <v>14.899999999999999</v>
      </c>
      <c r="O68" s="537" t="str">
        <f>IF(M68&gt;=19.5,"70%",IF(M68&gt;=13.5,"50%",IF(M68&gt;=5.5,"30%",IF(M68&gt;=0.1,"15%"))))</f>
        <v>50%</v>
      </c>
      <c r="P68" s="537">
        <f t="shared" si="16"/>
        <v>7.4499999999999993</v>
      </c>
      <c r="Q68" s="540">
        <v>0.1</v>
      </c>
      <c r="R68" s="535">
        <f t="shared" si="20"/>
        <v>18.200000000000003</v>
      </c>
      <c r="S68" s="535">
        <f t="shared" si="25"/>
        <v>18.200000000000003</v>
      </c>
      <c r="T68" s="304">
        <f>S68</f>
        <v>18.200000000000003</v>
      </c>
    </row>
    <row r="69" spans="1:20" x14ac:dyDescent="0.3">
      <c r="A69" s="541">
        <v>68</v>
      </c>
      <c r="B69" s="548" t="s">
        <v>491</v>
      </c>
      <c r="C69" s="531">
        <v>472</v>
      </c>
      <c r="D69" s="548" t="s">
        <v>34</v>
      </c>
      <c r="E69" s="533">
        <v>43519</v>
      </c>
      <c r="F69" s="534">
        <v>4</v>
      </c>
      <c r="G69" s="537">
        <v>19.100000000000001</v>
      </c>
      <c r="H69" s="536">
        <v>19</v>
      </c>
      <c r="I69" s="537">
        <v>91</v>
      </c>
      <c r="J69" s="537">
        <v>70</v>
      </c>
      <c r="K69" s="536">
        <f>I69-H69</f>
        <v>72</v>
      </c>
      <c r="L69" s="538">
        <f t="shared" si="23"/>
        <v>21</v>
      </c>
      <c r="M69" s="535">
        <f t="shared" si="24"/>
        <v>19.100000000000001</v>
      </c>
      <c r="N69" s="535">
        <f t="shared" si="26"/>
        <v>1.8999999999999986</v>
      </c>
      <c r="O69" s="539">
        <v>0.7</v>
      </c>
      <c r="P69" s="537">
        <f t="shared" si="16"/>
        <v>1.329999999999999</v>
      </c>
      <c r="Q69" s="537" t="str">
        <f>IF(N69&lt;0,O69, "0.1")</f>
        <v>0.1</v>
      </c>
      <c r="R69" s="535">
        <f t="shared" si="20"/>
        <v>19.200000000000003</v>
      </c>
      <c r="S69" s="535">
        <f t="shared" si="25"/>
        <v>19.200000000000003</v>
      </c>
      <c r="T69" s="304">
        <v>19</v>
      </c>
    </row>
    <row r="70" spans="1:20" x14ac:dyDescent="0.3">
      <c r="A70" s="530">
        <v>69</v>
      </c>
      <c r="B70" s="531" t="s">
        <v>64</v>
      </c>
      <c r="C70" s="531">
        <v>269</v>
      </c>
      <c r="D70" s="532" t="s">
        <v>65</v>
      </c>
      <c r="E70" s="533">
        <v>43519</v>
      </c>
      <c r="F70" s="537">
        <v>4</v>
      </c>
      <c r="G70" s="535">
        <v>19.2</v>
      </c>
      <c r="H70" s="536">
        <v>19</v>
      </c>
      <c r="I70" s="537">
        <v>99</v>
      </c>
      <c r="J70" s="537">
        <v>70</v>
      </c>
      <c r="K70" s="536">
        <f>I70-H70</f>
        <v>80</v>
      </c>
      <c r="L70" s="538">
        <f t="shared" si="23"/>
        <v>29</v>
      </c>
      <c r="M70" s="535">
        <f t="shared" si="24"/>
        <v>19.2</v>
      </c>
      <c r="N70" s="535">
        <f t="shared" si="26"/>
        <v>9.8000000000000007</v>
      </c>
      <c r="O70" s="539">
        <v>0.7</v>
      </c>
      <c r="P70" s="537">
        <f t="shared" si="16"/>
        <v>6.86</v>
      </c>
      <c r="Q70" s="537" t="str">
        <f>IF(N70&lt;0,O70, "0.1")</f>
        <v>0.1</v>
      </c>
      <c r="R70" s="535">
        <f t="shared" si="20"/>
        <v>19.3</v>
      </c>
      <c r="S70" s="535">
        <f t="shared" si="25"/>
        <v>19.3</v>
      </c>
      <c r="T70" s="304">
        <f>S70</f>
        <v>19.3</v>
      </c>
    </row>
    <row r="71" spans="1:20" x14ac:dyDescent="0.3">
      <c r="A71" s="541">
        <v>70</v>
      </c>
      <c r="B71" s="531" t="s">
        <v>489</v>
      </c>
      <c r="C71" s="531">
        <v>490</v>
      </c>
      <c r="D71" s="532" t="s">
        <v>86</v>
      </c>
      <c r="E71" s="533">
        <v>43519</v>
      </c>
      <c r="F71" s="537">
        <v>5</v>
      </c>
      <c r="G71" s="535">
        <v>20.9</v>
      </c>
      <c r="H71" s="536">
        <v>21</v>
      </c>
      <c r="I71" s="537">
        <v>104</v>
      </c>
      <c r="J71" s="537">
        <v>70</v>
      </c>
      <c r="K71" s="536">
        <v>68</v>
      </c>
      <c r="L71" s="538">
        <f t="shared" si="23"/>
        <v>34</v>
      </c>
      <c r="M71" s="535">
        <f t="shared" si="24"/>
        <v>20.9</v>
      </c>
      <c r="N71" s="535">
        <f t="shared" si="26"/>
        <v>13.100000000000001</v>
      </c>
      <c r="O71" s="537" t="str">
        <f t="shared" ref="O71:O77" si="27">IF(M71&gt;=19.5,"70%",IF(M71&gt;=13.5,"50%",IF(M71&gt;=5.5,"30%",IF(M71&gt;=0.1,"15%"))))</f>
        <v>70%</v>
      </c>
      <c r="P71" s="537">
        <f t="shared" si="16"/>
        <v>9.17</v>
      </c>
      <c r="Q71" s="537">
        <v>0.3</v>
      </c>
      <c r="R71" s="535">
        <f t="shared" si="20"/>
        <v>21.2</v>
      </c>
      <c r="S71" s="535">
        <f t="shared" si="25"/>
        <v>21.2</v>
      </c>
      <c r="T71" s="304">
        <v>21</v>
      </c>
    </row>
    <row r="72" spans="1:20" x14ac:dyDescent="0.3">
      <c r="A72" s="541">
        <v>71</v>
      </c>
      <c r="B72" s="531" t="s">
        <v>22</v>
      </c>
      <c r="C72" s="531">
        <v>303</v>
      </c>
      <c r="D72" s="532"/>
      <c r="E72" s="533">
        <v>43519</v>
      </c>
      <c r="F72" s="537">
        <v>5</v>
      </c>
      <c r="G72" s="537">
        <v>21.7</v>
      </c>
      <c r="H72" s="537">
        <v>21</v>
      </c>
      <c r="I72" s="537">
        <v>119</v>
      </c>
      <c r="J72" s="537">
        <v>70</v>
      </c>
      <c r="K72" s="536">
        <f>I72-H72</f>
        <v>98</v>
      </c>
      <c r="L72" s="538">
        <f t="shared" si="23"/>
        <v>49</v>
      </c>
      <c r="M72" s="535">
        <f t="shared" si="24"/>
        <v>21.7</v>
      </c>
      <c r="N72" s="535">
        <f t="shared" si="26"/>
        <v>27.3</v>
      </c>
      <c r="O72" s="537" t="str">
        <f t="shared" si="27"/>
        <v>70%</v>
      </c>
      <c r="P72" s="537">
        <f t="shared" si="16"/>
        <v>19.11</v>
      </c>
      <c r="Q72" s="537">
        <v>0.7</v>
      </c>
      <c r="R72" s="535">
        <f t="shared" si="20"/>
        <v>22.4</v>
      </c>
      <c r="S72" s="535">
        <f t="shared" si="25"/>
        <v>22.4</v>
      </c>
      <c r="T72" s="304">
        <v>22</v>
      </c>
    </row>
    <row r="73" spans="1:20" x14ac:dyDescent="0.3">
      <c r="A73" s="530">
        <v>72</v>
      </c>
      <c r="B73" s="531" t="s">
        <v>487</v>
      </c>
      <c r="C73" s="531">
        <v>488</v>
      </c>
      <c r="D73" s="532" t="s">
        <v>252</v>
      </c>
      <c r="E73" s="533">
        <v>43519</v>
      </c>
      <c r="F73" s="537">
        <v>5</v>
      </c>
      <c r="G73" s="537">
        <v>23.2</v>
      </c>
      <c r="H73" s="537">
        <v>23</v>
      </c>
      <c r="I73" s="537">
        <v>96</v>
      </c>
      <c r="J73" s="537">
        <v>70</v>
      </c>
      <c r="K73" s="537">
        <f>I73-H73</f>
        <v>73</v>
      </c>
      <c r="L73" s="537">
        <f t="shared" si="23"/>
        <v>26</v>
      </c>
      <c r="M73" s="537">
        <f t="shared" si="24"/>
        <v>23.2</v>
      </c>
      <c r="N73" s="537">
        <f t="shared" si="26"/>
        <v>2.8000000000000007</v>
      </c>
      <c r="O73" s="537" t="str">
        <f t="shared" si="27"/>
        <v>70%</v>
      </c>
      <c r="P73" s="537">
        <f t="shared" si="16"/>
        <v>1.9600000000000004</v>
      </c>
      <c r="Q73" s="537" t="str">
        <f>IF(N73&lt;0,O73, "0.1")</f>
        <v>0.1</v>
      </c>
      <c r="R73" s="537">
        <f t="shared" si="20"/>
        <v>23.3</v>
      </c>
      <c r="S73" s="537">
        <f t="shared" si="25"/>
        <v>23.3</v>
      </c>
      <c r="T73" s="551">
        <v>23</v>
      </c>
    </row>
    <row r="74" spans="1:20" x14ac:dyDescent="0.3">
      <c r="A74" s="541">
        <v>73</v>
      </c>
      <c r="B74" s="531" t="s">
        <v>276</v>
      </c>
      <c r="C74" s="531">
        <v>380</v>
      </c>
      <c r="D74" s="532"/>
      <c r="E74" s="533">
        <v>43555</v>
      </c>
      <c r="F74" s="537">
        <v>3</v>
      </c>
      <c r="G74" s="537">
        <v>23.1</v>
      </c>
      <c r="H74" s="537">
        <v>23</v>
      </c>
      <c r="I74" s="537">
        <v>102</v>
      </c>
      <c r="J74" s="537">
        <v>70</v>
      </c>
      <c r="K74" s="537">
        <v>86</v>
      </c>
      <c r="L74" s="537">
        <f t="shared" si="23"/>
        <v>32</v>
      </c>
      <c r="M74" s="537">
        <f t="shared" si="24"/>
        <v>23.1</v>
      </c>
      <c r="N74" s="537">
        <f t="shared" si="26"/>
        <v>8.8999999999999986</v>
      </c>
      <c r="O74" s="537" t="str">
        <f t="shared" si="27"/>
        <v>70%</v>
      </c>
      <c r="P74" s="537">
        <f t="shared" si="16"/>
        <v>6.2299999999999986</v>
      </c>
      <c r="Q74" s="537" t="str">
        <f>IF(N74&lt;0,O74, "0.1")</f>
        <v>0.1</v>
      </c>
      <c r="R74" s="537">
        <f t="shared" si="20"/>
        <v>23.200000000000003</v>
      </c>
      <c r="S74" s="537">
        <f t="shared" si="25"/>
        <v>23.200000000000003</v>
      </c>
      <c r="T74" s="551">
        <v>23</v>
      </c>
    </row>
    <row r="75" spans="1:20" x14ac:dyDescent="0.3">
      <c r="A75" s="530">
        <v>74</v>
      </c>
      <c r="B75" s="531" t="s">
        <v>518</v>
      </c>
      <c r="C75" s="531">
        <v>479</v>
      </c>
      <c r="D75" s="556" t="s">
        <v>17</v>
      </c>
      <c r="E75" s="557">
        <v>43555</v>
      </c>
      <c r="F75" s="555">
        <v>3</v>
      </c>
      <c r="G75" s="537">
        <v>22.3</v>
      </c>
      <c r="H75" s="537">
        <v>23</v>
      </c>
      <c r="I75" s="537">
        <v>94</v>
      </c>
      <c r="J75" s="537">
        <v>72</v>
      </c>
      <c r="K75" s="537">
        <f>I75-H75</f>
        <v>71</v>
      </c>
      <c r="L75" s="537">
        <f t="shared" si="23"/>
        <v>22</v>
      </c>
      <c r="M75" s="537">
        <f t="shared" si="24"/>
        <v>22.3</v>
      </c>
      <c r="N75" s="537">
        <f t="shared" si="26"/>
        <v>-0.30000000000000071</v>
      </c>
      <c r="O75" s="537" t="str">
        <f t="shared" si="27"/>
        <v>70%</v>
      </c>
      <c r="P75" s="537">
        <f t="shared" si="16"/>
        <v>-0.21000000000000049</v>
      </c>
      <c r="Q75" s="537" t="str">
        <f>IF(N75&lt;0,O75, "0.1")</f>
        <v>70%</v>
      </c>
      <c r="R75" s="537">
        <v>22.9</v>
      </c>
      <c r="S75" s="537">
        <v>22.9</v>
      </c>
      <c r="T75" s="551">
        <v>23</v>
      </c>
    </row>
    <row r="76" spans="1:20" x14ac:dyDescent="0.3">
      <c r="A76" s="541">
        <v>75</v>
      </c>
      <c r="B76" s="531" t="s">
        <v>486</v>
      </c>
      <c r="C76" s="531">
        <v>474</v>
      </c>
      <c r="D76" s="531" t="s">
        <v>482</v>
      </c>
      <c r="E76" s="533">
        <v>43519</v>
      </c>
      <c r="F76" s="534">
        <v>5</v>
      </c>
      <c r="G76" s="537">
        <v>24</v>
      </c>
      <c r="H76" s="537">
        <v>24</v>
      </c>
      <c r="I76" s="537">
        <v>123</v>
      </c>
      <c r="J76" s="537">
        <v>70</v>
      </c>
      <c r="K76" s="537">
        <f>I76-H76</f>
        <v>99</v>
      </c>
      <c r="L76" s="537">
        <f t="shared" si="23"/>
        <v>53</v>
      </c>
      <c r="M76" s="537">
        <f t="shared" si="24"/>
        <v>24</v>
      </c>
      <c r="N76" s="537">
        <f t="shared" si="26"/>
        <v>29</v>
      </c>
      <c r="O76" s="537" t="str">
        <f t="shared" si="27"/>
        <v>70%</v>
      </c>
      <c r="P76" s="537">
        <f t="shared" si="16"/>
        <v>20.299999999999997</v>
      </c>
      <c r="Q76" s="537" t="str">
        <f>IF(N76&lt;0,O76, "0.1")</f>
        <v>0.1</v>
      </c>
      <c r="R76" s="537">
        <f>IF(M76&gt;=L76,(M76+P76),M76+Q76)</f>
        <v>24.1</v>
      </c>
      <c r="S76" s="537">
        <f>IF(I76&gt;1,(R76),G76)</f>
        <v>24.1</v>
      </c>
      <c r="T76" s="551">
        <v>24</v>
      </c>
    </row>
    <row r="77" spans="1:20" ht="15" thickBot="1" x14ac:dyDescent="0.35">
      <c r="A77" s="564">
        <v>76</v>
      </c>
      <c r="B77" s="558" t="s">
        <v>523</v>
      </c>
      <c r="C77" s="558">
        <v>483</v>
      </c>
      <c r="D77" s="559" t="s">
        <v>24</v>
      </c>
      <c r="E77" s="560">
        <v>43555</v>
      </c>
      <c r="F77" s="561">
        <v>4</v>
      </c>
      <c r="G77" s="562">
        <v>24</v>
      </c>
      <c r="H77" s="562">
        <v>24</v>
      </c>
      <c r="I77" s="562">
        <v>94</v>
      </c>
      <c r="J77" s="562">
        <v>70</v>
      </c>
      <c r="K77" s="562">
        <v>86</v>
      </c>
      <c r="L77" s="562">
        <f t="shared" si="23"/>
        <v>24</v>
      </c>
      <c r="M77" s="562">
        <f t="shared" si="24"/>
        <v>24</v>
      </c>
      <c r="N77" s="562">
        <f t="shared" si="26"/>
        <v>0</v>
      </c>
      <c r="O77" s="562" t="str">
        <f t="shared" si="27"/>
        <v>70%</v>
      </c>
      <c r="P77" s="562">
        <f t="shared" si="16"/>
        <v>0</v>
      </c>
      <c r="Q77" s="562" t="str">
        <f>IF(N77&lt;0,O77, "0.1")</f>
        <v>0.1</v>
      </c>
      <c r="R77" s="562">
        <f>IF(M77&gt;=L77,(M77+P77),M77+Q77)</f>
        <v>24</v>
      </c>
      <c r="S77" s="562">
        <f>IF(I77&gt;1,(R77),G77)</f>
        <v>24</v>
      </c>
      <c r="T77" s="563">
        <v>24</v>
      </c>
    </row>
  </sheetData>
  <sortState ref="A2:T77">
    <sortCondition ref="T2:T77"/>
  </sortState>
  <mergeCells count="1">
    <mergeCell ref="A1:T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Feb MM 19</vt:lpstr>
      <vt:lpstr>Mar MM 19</vt:lpstr>
      <vt:lpstr>Apr GPC 19</vt:lpstr>
      <vt:lpstr>May GHC 19</vt:lpstr>
      <vt:lpstr>Jun PMC 19</vt:lpstr>
      <vt:lpstr>Jul QOGLR Charity 19</vt:lpstr>
      <vt:lpstr>G-Jackets Qly 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 - Berkshire ACF - CAA 1 (Glen Wonfor)</dc:creator>
  <cp:lastModifiedBy>SE - Berkshire ACF - CAA 1 (Dev Rana)</cp:lastModifiedBy>
  <dcterms:created xsi:type="dcterms:W3CDTF">2019-03-03T15:10:48Z</dcterms:created>
  <dcterms:modified xsi:type="dcterms:W3CDTF">2020-09-29T06:26:23Z</dcterms:modified>
</cp:coreProperties>
</file>